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84" windowWidth="12204" windowHeight="9720"/>
  </bookViews>
  <sheets>
    <sheet name="Ведомость превышений" sheetId="3" r:id="rId1"/>
    <sheet name="1й путь" sheetId="4" r:id="rId2"/>
    <sheet name="2й путь" sheetId="5" r:id="rId3"/>
    <sheet name="выноска ЮЗ" sheetId="13" r:id="rId4"/>
    <sheet name="выноска Тропарево" sheetId="12" r:id="rId5"/>
    <sheet name="перемычки" sheetId="7" r:id="rId6"/>
    <sheet name="Журнал наблюдений" sheetId="11" r:id="rId7"/>
  </sheets>
  <externalReferences>
    <externalReference r:id="rId8"/>
  </externalReferences>
  <definedNames>
    <definedName name="_xlnm._FilterDatabase" localSheetId="1" hidden="1">'1й путь'!$A$5:$H$155</definedName>
    <definedName name="_xlnm._FilterDatabase" localSheetId="2" hidden="1">'2й путь'!$A$5:$H$155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K27" i="3"/>
  <c r="N28" s="1"/>
  <c r="Q27"/>
  <c r="K28"/>
  <c r="Q28"/>
  <c r="I87"/>
  <c r="H8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I2" i="4"/>
  <c r="D87" i="3"/>
  <c r="C87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H53" i="4"/>
  <c r="Q20" i="3"/>
  <c r="Q13"/>
  <c r="N9"/>
  <c r="K20"/>
  <c r="K13"/>
  <c r="Q36"/>
  <c r="Q35"/>
  <c r="O41"/>
  <c r="O40"/>
  <c r="L41"/>
  <c r="L40"/>
  <c r="K36"/>
  <c r="K35"/>
  <c r="I1" i="13"/>
  <c r="T1"/>
  <c r="Q24"/>
  <c r="Q22"/>
  <c r="Q20"/>
  <c r="Q7"/>
  <c r="Q5"/>
  <c r="Q34"/>
  <c r="N33"/>
  <c r="P34"/>
  <c r="P33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Q30" s="1"/>
  <c r="R30" s="1"/>
  <c r="P30"/>
  <c r="P31"/>
  <c r="Q32" s="1"/>
  <c r="R32" s="1"/>
  <c r="P32"/>
  <c r="P4"/>
  <c r="R5" s="1"/>
  <c r="R31"/>
  <c r="R29"/>
  <c r="R27"/>
  <c r="Q28"/>
  <c r="R28" s="1"/>
  <c r="Q26"/>
  <c r="R26" s="1"/>
  <c r="R25"/>
  <c r="R24"/>
  <c r="R23"/>
  <c r="R21"/>
  <c r="R22"/>
  <c r="R19"/>
  <c r="R20"/>
  <c r="Q18"/>
  <c r="R18" s="1"/>
  <c r="R17"/>
  <c r="R16"/>
  <c r="Q16"/>
  <c r="R15"/>
  <c r="R14"/>
  <c r="Q14"/>
  <c r="R13"/>
  <c r="Q13"/>
  <c r="R12"/>
  <c r="R10"/>
  <c r="Q11"/>
  <c r="R11" s="1"/>
  <c r="R8"/>
  <c r="Q9"/>
  <c r="R9" s="1"/>
  <c r="R7"/>
  <c r="R6"/>
  <c r="R4"/>
  <c r="D34"/>
  <c r="E34" s="1"/>
  <c r="D32"/>
  <c r="E32" s="1"/>
  <c r="D22"/>
  <c r="E22" s="1"/>
  <c r="D20"/>
  <c r="E20" s="1"/>
  <c r="C6"/>
  <c r="D7" s="1"/>
  <c r="E7" s="1"/>
  <c r="E6"/>
  <c r="C7"/>
  <c r="C8"/>
  <c r="E8"/>
  <c r="C9"/>
  <c r="D9"/>
  <c r="E9" s="1"/>
  <c r="C10"/>
  <c r="D11" s="1"/>
  <c r="E11" s="1"/>
  <c r="E10"/>
  <c r="C11"/>
  <c r="C12"/>
  <c r="D13" s="1"/>
  <c r="E13" s="1"/>
  <c r="E12"/>
  <c r="C13"/>
  <c r="C14"/>
  <c r="D14" s="1"/>
  <c r="E14" s="1"/>
  <c r="C15"/>
  <c r="D16" s="1"/>
  <c r="E16" s="1"/>
  <c r="E15"/>
  <c r="C16"/>
  <c r="C17"/>
  <c r="E17"/>
  <c r="C18"/>
  <c r="D18"/>
  <c r="E18" s="1"/>
  <c r="C19"/>
  <c r="E19" s="1"/>
  <c r="C20"/>
  <c r="C21"/>
  <c r="C22"/>
  <c r="E23" s="1"/>
  <c r="C23"/>
  <c r="C24"/>
  <c r="D24" s="1"/>
  <c r="E24" s="1"/>
  <c r="C25"/>
  <c r="D26" s="1"/>
  <c r="E26" s="1"/>
  <c r="E25"/>
  <c r="C26"/>
  <c r="C27"/>
  <c r="D28" s="1"/>
  <c r="E28" s="1"/>
  <c r="E27"/>
  <c r="C28"/>
  <c r="C29"/>
  <c r="D30" s="1"/>
  <c r="E30" s="1"/>
  <c r="E29"/>
  <c r="C30"/>
  <c r="C31"/>
  <c r="E33" s="1"/>
  <c r="E31"/>
  <c r="C32"/>
  <c r="C33"/>
  <c r="C34"/>
  <c r="C5"/>
  <c r="C4"/>
  <c r="D5" s="1"/>
  <c r="E5" s="1"/>
  <c r="E4"/>
  <c r="Q19" i="3"/>
  <c r="Q12"/>
  <c r="M8"/>
  <c r="K12"/>
  <c r="K19"/>
  <c r="D14" i="12"/>
  <c r="D13"/>
  <c r="K4"/>
  <c r="K3"/>
  <c r="C57"/>
  <c r="E56"/>
  <c r="C56"/>
  <c r="D57" s="1"/>
  <c r="E57" s="1"/>
  <c r="D55"/>
  <c r="E55" s="1"/>
  <c r="C55"/>
  <c r="E54"/>
  <c r="C54"/>
  <c r="C53"/>
  <c r="E52"/>
  <c r="C52"/>
  <c r="D53" s="1"/>
  <c r="E53" s="1"/>
  <c r="C51"/>
  <c r="E50"/>
  <c r="C50"/>
  <c r="D51" s="1"/>
  <c r="E51" s="1"/>
  <c r="C49"/>
  <c r="E48"/>
  <c r="C48"/>
  <c r="D49" s="1"/>
  <c r="E49" s="1"/>
  <c r="C47"/>
  <c r="D47" s="1"/>
  <c r="E47" s="1"/>
  <c r="E46"/>
  <c r="C46"/>
  <c r="C45"/>
  <c r="E44"/>
  <c r="C44"/>
  <c r="D45" s="1"/>
  <c r="E45" s="1"/>
  <c r="C43"/>
  <c r="E42"/>
  <c r="C42"/>
  <c r="D43" s="1"/>
  <c r="E43" s="1"/>
  <c r="C41"/>
  <c r="E40"/>
  <c r="C40"/>
  <c r="D41" s="1"/>
  <c r="E41" s="1"/>
  <c r="D39"/>
  <c r="E39" s="1"/>
  <c r="C39"/>
  <c r="E38"/>
  <c r="C38"/>
  <c r="C37"/>
  <c r="E36"/>
  <c r="C36"/>
  <c r="D37" s="1"/>
  <c r="E37" s="1"/>
  <c r="C35"/>
  <c r="E34"/>
  <c r="C34"/>
  <c r="D35" s="1"/>
  <c r="E35" s="1"/>
  <c r="C33"/>
  <c r="E32"/>
  <c r="C32"/>
  <c r="E31"/>
  <c r="C31"/>
  <c r="D33" s="1"/>
  <c r="E33" s="1"/>
  <c r="C30"/>
  <c r="E29"/>
  <c r="C29"/>
  <c r="D30" s="1"/>
  <c r="E30" s="1"/>
  <c r="C28"/>
  <c r="E27"/>
  <c r="C27"/>
  <c r="D28" s="1"/>
  <c r="E28" s="1"/>
  <c r="D26"/>
  <c r="E26" s="1"/>
  <c r="C26"/>
  <c r="E25"/>
  <c r="C25"/>
  <c r="C24"/>
  <c r="C23"/>
  <c r="D24" s="1"/>
  <c r="E24" s="1"/>
  <c r="E22"/>
  <c r="C22"/>
  <c r="D23" s="1"/>
  <c r="E23" s="1"/>
  <c r="C21"/>
  <c r="E20"/>
  <c r="C20"/>
  <c r="D21" s="1"/>
  <c r="E21" s="1"/>
  <c r="C19"/>
  <c r="C18"/>
  <c r="D19" s="1"/>
  <c r="E19" s="1"/>
  <c r="E17"/>
  <c r="C17"/>
  <c r="D18" s="1"/>
  <c r="E18" s="1"/>
  <c r="C16"/>
  <c r="E15"/>
  <c r="C15"/>
  <c r="D16" s="1"/>
  <c r="E16" s="1"/>
  <c r="C14"/>
  <c r="C13"/>
  <c r="E14" s="1"/>
  <c r="E12"/>
  <c r="C12"/>
  <c r="E13" s="1"/>
  <c r="C11"/>
  <c r="E10"/>
  <c r="C10"/>
  <c r="D11" s="1"/>
  <c r="E11" s="1"/>
  <c r="C9"/>
  <c r="D9" s="1"/>
  <c r="E8"/>
  <c r="C8"/>
  <c r="E7"/>
  <c r="D7"/>
  <c r="C7"/>
  <c r="E6"/>
  <c r="C6"/>
  <c r="E5"/>
  <c r="D5"/>
  <c r="C5"/>
  <c r="E4"/>
  <c r="C4"/>
  <c r="N36" i="3" l="1"/>
  <c r="N16"/>
  <c r="K3" i="13"/>
  <c r="R34"/>
  <c r="R33"/>
  <c r="E21"/>
  <c r="I1" i="12"/>
  <c r="E9"/>
  <c r="J1" s="1"/>
  <c r="J1" i="13" l="1"/>
  <c r="K4" s="1"/>
  <c r="I1" i="5" l="1"/>
  <c r="I1" i="4"/>
  <c r="E34" i="7"/>
  <c r="F34" s="1"/>
  <c r="G34" s="1"/>
  <c r="D34"/>
  <c r="E35" s="1"/>
  <c r="F35" s="1"/>
  <c r="G35" s="1"/>
  <c r="I34"/>
  <c r="D35"/>
  <c r="D33"/>
  <c r="D32"/>
  <c r="H151" i="5"/>
  <c r="H150"/>
  <c r="H148"/>
  <c r="H147"/>
  <c r="H146"/>
  <c r="H145"/>
  <c r="H144"/>
  <c r="H143"/>
  <c r="H149" s="1"/>
  <c r="H142"/>
  <c r="H141"/>
  <c r="H139"/>
  <c r="H138"/>
  <c r="H137"/>
  <c r="H136"/>
  <c r="H140" s="1"/>
  <c r="H135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8"/>
  <c r="H107"/>
  <c r="H105"/>
  <c r="H104"/>
  <c r="H103"/>
  <c r="H101"/>
  <c r="H100"/>
  <c r="H99"/>
  <c r="H98"/>
  <c r="H97"/>
  <c r="H96"/>
  <c r="H95"/>
  <c r="H94"/>
  <c r="H93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1"/>
  <c r="H70"/>
  <c r="H68"/>
  <c r="H67"/>
  <c r="H66"/>
  <c r="H64"/>
  <c r="H63"/>
  <c r="H62"/>
  <c r="H61"/>
  <c r="H60"/>
  <c r="H59"/>
  <c r="H58"/>
  <c r="H57"/>
  <c r="H56"/>
  <c r="H55"/>
  <c r="H54"/>
  <c r="H53"/>
  <c r="H52"/>
  <c r="H51"/>
  <c r="H50"/>
  <c r="H49"/>
  <c r="H48"/>
  <c r="H46"/>
  <c r="H45"/>
  <c r="H44"/>
  <c r="H43"/>
  <c r="H42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H14"/>
  <c r="H13"/>
  <c r="H12"/>
  <c r="H11"/>
  <c r="H10"/>
  <c r="H9"/>
  <c r="H8"/>
  <c r="H7"/>
  <c r="H6"/>
  <c r="H5"/>
  <c r="K1"/>
  <c r="K1" i="4"/>
  <c r="C7" i="5"/>
  <c r="D7"/>
  <c r="E7" s="1"/>
  <c r="F7" s="1"/>
  <c r="C8"/>
  <c r="D9" s="1"/>
  <c r="E9" s="1"/>
  <c r="F9" s="1"/>
  <c r="C9"/>
  <c r="D10" s="1"/>
  <c r="E10" s="1"/>
  <c r="F10" s="1"/>
  <c r="C10"/>
  <c r="C11"/>
  <c r="D11"/>
  <c r="E11" s="1"/>
  <c r="F11" s="1"/>
  <c r="C12"/>
  <c r="D13" s="1"/>
  <c r="E13" s="1"/>
  <c r="F13" s="1"/>
  <c r="C13"/>
  <c r="D14" s="1"/>
  <c r="E14" s="1"/>
  <c r="F14" s="1"/>
  <c r="C14"/>
  <c r="C15"/>
  <c r="D16" s="1"/>
  <c r="E16" s="1"/>
  <c r="F16" s="1"/>
  <c r="D15"/>
  <c r="E15"/>
  <c r="F15" s="1"/>
  <c r="C16"/>
  <c r="C17"/>
  <c r="D18" s="1"/>
  <c r="E18" s="1"/>
  <c r="C18"/>
  <c r="F18"/>
  <c r="C19"/>
  <c r="D20" s="1"/>
  <c r="D19"/>
  <c r="E19" s="1"/>
  <c r="F19"/>
  <c r="C20"/>
  <c r="C21"/>
  <c r="C22"/>
  <c r="D23" s="1"/>
  <c r="E23" s="1"/>
  <c r="F23" s="1"/>
  <c r="D22"/>
  <c r="E22" s="1"/>
  <c r="F22" s="1"/>
  <c r="C23"/>
  <c r="C24"/>
  <c r="D25" s="1"/>
  <c r="E25" s="1"/>
  <c r="F25" s="1"/>
  <c r="D24"/>
  <c r="E24" s="1"/>
  <c r="F24" s="1"/>
  <c r="C25"/>
  <c r="C26"/>
  <c r="C27"/>
  <c r="D28" s="1"/>
  <c r="E28" s="1"/>
  <c r="F28" s="1"/>
  <c r="D27"/>
  <c r="E27" s="1"/>
  <c r="F27" s="1"/>
  <c r="C28"/>
  <c r="C29"/>
  <c r="C30"/>
  <c r="D31" s="1"/>
  <c r="E31" s="1"/>
  <c r="F31" s="1"/>
  <c r="D30"/>
  <c r="E30" s="1"/>
  <c r="F30" s="1"/>
  <c r="C31"/>
  <c r="C32"/>
  <c r="C33"/>
  <c r="D34" s="1"/>
  <c r="E34" s="1"/>
  <c r="F34" s="1"/>
  <c r="D33"/>
  <c r="E33" s="1"/>
  <c r="F33" s="1"/>
  <c r="C34"/>
  <c r="C35"/>
  <c r="C36"/>
  <c r="D37" s="1"/>
  <c r="E37" s="1"/>
  <c r="F37" s="1"/>
  <c r="D36"/>
  <c r="E36" s="1"/>
  <c r="F36" s="1"/>
  <c r="C37"/>
  <c r="C38"/>
  <c r="C39"/>
  <c r="D40" s="1"/>
  <c r="E40" s="1"/>
  <c r="F40" s="1"/>
  <c r="D39"/>
  <c r="E39" s="1"/>
  <c r="F39" s="1"/>
  <c r="C40"/>
  <c r="C41"/>
  <c r="F41"/>
  <c r="C42"/>
  <c r="D42"/>
  <c r="E42" s="1"/>
  <c r="F42"/>
  <c r="C43"/>
  <c r="D44" s="1"/>
  <c r="E44" s="1"/>
  <c r="F44" s="1"/>
  <c r="C44"/>
  <c r="C45"/>
  <c r="D46" s="1"/>
  <c r="E46" s="1"/>
  <c r="F46" s="1"/>
  <c r="D45"/>
  <c r="E45" s="1"/>
  <c r="F45" s="1"/>
  <c r="C46"/>
  <c r="D47" s="1"/>
  <c r="E47" s="1"/>
  <c r="C47"/>
  <c r="F47"/>
  <c r="C48"/>
  <c r="D48"/>
  <c r="E48" s="1"/>
  <c r="F48"/>
  <c r="C49"/>
  <c r="C50"/>
  <c r="D51" s="1"/>
  <c r="E51" s="1"/>
  <c r="F51" s="1"/>
  <c r="C51"/>
  <c r="C52"/>
  <c r="D52"/>
  <c r="E52" s="1"/>
  <c r="F52" s="1"/>
  <c r="C53"/>
  <c r="C54"/>
  <c r="D55" s="1"/>
  <c r="E55" s="1"/>
  <c r="F55" s="1"/>
  <c r="D54"/>
  <c r="E54" s="1"/>
  <c r="F54" s="1"/>
  <c r="C55"/>
  <c r="C56"/>
  <c r="C57"/>
  <c r="D58" s="1"/>
  <c r="E58" s="1"/>
  <c r="F58" s="1"/>
  <c r="D57"/>
  <c r="E57" s="1"/>
  <c r="F57" s="1"/>
  <c r="C58"/>
  <c r="C59"/>
  <c r="C60"/>
  <c r="D61" s="1"/>
  <c r="E61" s="1"/>
  <c r="F61" s="1"/>
  <c r="D60"/>
  <c r="E60" s="1"/>
  <c r="F60" s="1"/>
  <c r="C61"/>
  <c r="C62"/>
  <c r="D63" s="1"/>
  <c r="E63" s="1"/>
  <c r="F63" s="1"/>
  <c r="C63"/>
  <c r="D64" s="1"/>
  <c r="E64" s="1"/>
  <c r="F64" s="1"/>
  <c r="C64"/>
  <c r="C65"/>
  <c r="F65"/>
  <c r="C66"/>
  <c r="D67" s="1"/>
  <c r="D66"/>
  <c r="E66" s="1"/>
  <c r="F66"/>
  <c r="C67"/>
  <c r="D68" s="1"/>
  <c r="E68" s="1"/>
  <c r="F68" s="1"/>
  <c r="C68"/>
  <c r="C69"/>
  <c r="F69"/>
  <c r="C70"/>
  <c r="D71" s="1"/>
  <c r="D70"/>
  <c r="E70" s="1"/>
  <c r="F70"/>
  <c r="C71"/>
  <c r="D72" s="1"/>
  <c r="E72" s="1"/>
  <c r="C72"/>
  <c r="F72"/>
  <c r="C73"/>
  <c r="D73"/>
  <c r="E73" s="1"/>
  <c r="F73"/>
  <c r="C74"/>
  <c r="D75" s="1"/>
  <c r="E75" s="1"/>
  <c r="F75" s="1"/>
  <c r="C75"/>
  <c r="C76"/>
  <c r="D77" s="1"/>
  <c r="E77" s="1"/>
  <c r="F77" s="1"/>
  <c r="C77"/>
  <c r="C78"/>
  <c r="D78"/>
  <c r="E78" s="1"/>
  <c r="F78" s="1"/>
  <c r="C79"/>
  <c r="C80"/>
  <c r="D81" s="1"/>
  <c r="E81" s="1"/>
  <c r="F81" s="1"/>
  <c r="C81"/>
  <c r="C82"/>
  <c r="D82"/>
  <c r="E82" s="1"/>
  <c r="F82" s="1"/>
  <c r="C83"/>
  <c r="D84" s="1"/>
  <c r="E84" s="1"/>
  <c r="F84" s="1"/>
  <c r="C84"/>
  <c r="C85"/>
  <c r="C86"/>
  <c r="D86"/>
  <c r="E86" s="1"/>
  <c r="F86" s="1"/>
  <c r="C87"/>
  <c r="D88" s="1"/>
  <c r="E88" s="1"/>
  <c r="F88" s="1"/>
  <c r="C88"/>
  <c r="C89"/>
  <c r="D90" s="1"/>
  <c r="E90" s="1"/>
  <c r="F90" s="1"/>
  <c r="D89"/>
  <c r="E89" s="1"/>
  <c r="F89" s="1"/>
  <c r="C90"/>
  <c r="C91"/>
  <c r="C92"/>
  <c r="F92"/>
  <c r="C93"/>
  <c r="D94" s="1"/>
  <c r="D93"/>
  <c r="E93" s="1"/>
  <c r="F93"/>
  <c r="C94"/>
  <c r="D95" s="1"/>
  <c r="E95" s="1"/>
  <c r="F95" s="1"/>
  <c r="C95"/>
  <c r="C96"/>
  <c r="D96"/>
  <c r="E96" s="1"/>
  <c r="F96" s="1"/>
  <c r="C97"/>
  <c r="D98" s="1"/>
  <c r="E98" s="1"/>
  <c r="F98" s="1"/>
  <c r="C98"/>
  <c r="C99"/>
  <c r="D99"/>
  <c r="E99" s="1"/>
  <c r="F99" s="1"/>
  <c r="C100"/>
  <c r="D101" s="1"/>
  <c r="E101" s="1"/>
  <c r="F101" s="1"/>
  <c r="C101"/>
  <c r="C102"/>
  <c r="F102"/>
  <c r="C103"/>
  <c r="D104" s="1"/>
  <c r="D103"/>
  <c r="E103" s="1"/>
  <c r="F103"/>
  <c r="C104"/>
  <c r="C105"/>
  <c r="D106" s="1"/>
  <c r="E106" s="1"/>
  <c r="C106"/>
  <c r="F106"/>
  <c r="C107"/>
  <c r="D107"/>
  <c r="E107" s="1"/>
  <c r="F107"/>
  <c r="C108"/>
  <c r="C109"/>
  <c r="F109"/>
  <c r="C110"/>
  <c r="D110"/>
  <c r="E110" s="1"/>
  <c r="F110"/>
  <c r="C111"/>
  <c r="D112" s="1"/>
  <c r="E112" s="1"/>
  <c r="F112" s="1"/>
  <c r="C112"/>
  <c r="C113"/>
  <c r="D113"/>
  <c r="E113" s="1"/>
  <c r="F113" s="1"/>
  <c r="C114"/>
  <c r="D115" s="1"/>
  <c r="E115" s="1"/>
  <c r="F115" s="1"/>
  <c r="C115"/>
  <c r="C116"/>
  <c r="D116"/>
  <c r="E116" s="1"/>
  <c r="F116" s="1"/>
  <c r="C117"/>
  <c r="C118"/>
  <c r="D118"/>
  <c r="E118" s="1"/>
  <c r="F118" s="1"/>
  <c r="C119"/>
  <c r="D120" s="1"/>
  <c r="E120" s="1"/>
  <c r="F120" s="1"/>
  <c r="C120"/>
  <c r="C121"/>
  <c r="D122" s="1"/>
  <c r="E122" s="1"/>
  <c r="F122" s="1"/>
  <c r="D121"/>
  <c r="E121" s="1"/>
  <c r="F121" s="1"/>
  <c r="C122"/>
  <c r="C123"/>
  <c r="C124"/>
  <c r="D124"/>
  <c r="E124" s="1"/>
  <c r="F124" s="1"/>
  <c r="C125"/>
  <c r="D126" s="1"/>
  <c r="E126" s="1"/>
  <c r="F126" s="1"/>
  <c r="C126"/>
  <c r="C127"/>
  <c r="D128" s="1"/>
  <c r="E128" s="1"/>
  <c r="D127"/>
  <c r="E127" s="1"/>
  <c r="F127" s="1"/>
  <c r="C128"/>
  <c r="F128"/>
  <c r="C129"/>
  <c r="D129"/>
  <c r="E129" s="1"/>
  <c r="F129"/>
  <c r="C130"/>
  <c r="F130"/>
  <c r="C131"/>
  <c r="D131"/>
  <c r="E131" s="1"/>
  <c r="F131"/>
  <c r="C132"/>
  <c r="F132"/>
  <c r="C133"/>
  <c r="D134" s="1"/>
  <c r="D133"/>
  <c r="E133" s="1"/>
  <c r="F133"/>
  <c r="C134"/>
  <c r="C135"/>
  <c r="D135"/>
  <c r="E135" s="1"/>
  <c r="F135" s="1"/>
  <c r="C136"/>
  <c r="F136"/>
  <c r="C137"/>
  <c r="D138" s="1"/>
  <c r="D137"/>
  <c r="E137" s="1"/>
  <c r="F137"/>
  <c r="C138"/>
  <c r="F138"/>
  <c r="C139"/>
  <c r="D140" s="1"/>
  <c r="D139"/>
  <c r="E139" s="1"/>
  <c r="F139"/>
  <c r="C140"/>
  <c r="C141"/>
  <c r="D142" s="1"/>
  <c r="E142" s="1"/>
  <c r="F142" s="1"/>
  <c r="D141"/>
  <c r="E141" s="1"/>
  <c r="F141" s="1"/>
  <c r="C142"/>
  <c r="C143"/>
  <c r="F143"/>
  <c r="C144"/>
  <c r="D144"/>
  <c r="E144" s="1"/>
  <c r="F144"/>
  <c r="C145"/>
  <c r="F145"/>
  <c r="C146"/>
  <c r="D146"/>
  <c r="E146" s="1"/>
  <c r="F146"/>
  <c r="C147"/>
  <c r="F147"/>
  <c r="C148"/>
  <c r="D149" s="1"/>
  <c r="D148"/>
  <c r="E148" s="1"/>
  <c r="F148"/>
  <c r="C149"/>
  <c r="C150"/>
  <c r="C151"/>
  <c r="C6"/>
  <c r="D6" s="1"/>
  <c r="E6" s="1"/>
  <c r="F6" s="1"/>
  <c r="C5"/>
  <c r="H6" i="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8"/>
  <c r="H30"/>
  <c r="H31"/>
  <c r="H32"/>
  <c r="H34"/>
  <c r="H35"/>
  <c r="H36"/>
  <c r="H37"/>
  <c r="H38"/>
  <c r="H39"/>
  <c r="H41"/>
  <c r="H42"/>
  <c r="H43"/>
  <c r="H45"/>
  <c r="H46"/>
  <c r="H47"/>
  <c r="H48"/>
  <c r="H49"/>
  <c r="H51"/>
  <c r="H52"/>
  <c r="H55"/>
  <c r="H56"/>
  <c r="H57"/>
  <c r="H58"/>
  <c r="H59"/>
  <c r="H60"/>
  <c r="H61"/>
  <c r="H63"/>
  <c r="H64"/>
  <c r="H65"/>
  <c r="H67"/>
  <c r="H68"/>
  <c r="H70"/>
  <c r="H71"/>
  <c r="H72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8"/>
  <c r="H129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4"/>
  <c r="H155"/>
  <c r="H5"/>
  <c r="C6"/>
  <c r="C7"/>
  <c r="D8" s="1"/>
  <c r="E8" s="1"/>
  <c r="F8" s="1"/>
  <c r="D7"/>
  <c r="E7" s="1"/>
  <c r="F7" s="1"/>
  <c r="C8"/>
  <c r="D9" s="1"/>
  <c r="E9" s="1"/>
  <c r="F9" s="1"/>
  <c r="C9"/>
  <c r="C10"/>
  <c r="D10"/>
  <c r="E10" s="1"/>
  <c r="F10" s="1"/>
  <c r="C11"/>
  <c r="C12"/>
  <c r="C13"/>
  <c r="C14"/>
  <c r="D14"/>
  <c r="E14" s="1"/>
  <c r="F14" s="1"/>
  <c r="C15"/>
  <c r="C16"/>
  <c r="C17"/>
  <c r="C18"/>
  <c r="D18"/>
  <c r="E18" s="1"/>
  <c r="F18" s="1"/>
  <c r="C19"/>
  <c r="D20" s="1"/>
  <c r="E20" s="1"/>
  <c r="F20" s="1"/>
  <c r="C20"/>
  <c r="C21"/>
  <c r="D21"/>
  <c r="E21" s="1"/>
  <c r="F21" s="1"/>
  <c r="C22"/>
  <c r="C23"/>
  <c r="C24"/>
  <c r="D24"/>
  <c r="E24" s="1"/>
  <c r="F24" s="1"/>
  <c r="C25"/>
  <c r="D26" s="1"/>
  <c r="E26" s="1"/>
  <c r="F26" s="1"/>
  <c r="C26"/>
  <c r="C27"/>
  <c r="F27"/>
  <c r="C28"/>
  <c r="D28"/>
  <c r="E28" s="1"/>
  <c r="F28"/>
  <c r="C29"/>
  <c r="C30"/>
  <c r="C31"/>
  <c r="D32" s="1"/>
  <c r="E32" s="1"/>
  <c r="F32" s="1"/>
  <c r="D31"/>
  <c r="E31" s="1"/>
  <c r="F31" s="1"/>
  <c r="C32"/>
  <c r="C33"/>
  <c r="F33"/>
  <c r="C34"/>
  <c r="D34"/>
  <c r="E34" s="1"/>
  <c r="F34"/>
  <c r="C35"/>
  <c r="D36" s="1"/>
  <c r="E36" s="1"/>
  <c r="F36" s="1"/>
  <c r="C36"/>
  <c r="C37"/>
  <c r="C38"/>
  <c r="D38"/>
  <c r="E38" s="1"/>
  <c r="F38" s="1"/>
  <c r="C39"/>
  <c r="C40"/>
  <c r="F40"/>
  <c r="C41"/>
  <c r="D41"/>
  <c r="E41" s="1"/>
  <c r="F41"/>
  <c r="C42"/>
  <c r="C43"/>
  <c r="C44"/>
  <c r="F44"/>
  <c r="C45"/>
  <c r="D46" s="1"/>
  <c r="D45"/>
  <c r="E45" s="1"/>
  <c r="F45"/>
  <c r="C46"/>
  <c r="C47"/>
  <c r="C48"/>
  <c r="D48"/>
  <c r="E48" s="1"/>
  <c r="F48" s="1"/>
  <c r="C49"/>
  <c r="C50"/>
  <c r="F50"/>
  <c r="C51"/>
  <c r="D51"/>
  <c r="E51" s="1"/>
  <c r="F51"/>
  <c r="C52"/>
  <c r="C53"/>
  <c r="C54"/>
  <c r="F54"/>
  <c r="C55"/>
  <c r="D55"/>
  <c r="E55" s="1"/>
  <c r="F55"/>
  <c r="C56"/>
  <c r="C57"/>
  <c r="C58"/>
  <c r="F58"/>
  <c r="C59"/>
  <c r="D60" s="1"/>
  <c r="D59"/>
  <c r="E59" s="1"/>
  <c r="F59"/>
  <c r="C60"/>
  <c r="C61"/>
  <c r="C62"/>
  <c r="F62"/>
  <c r="C63"/>
  <c r="D63"/>
  <c r="E63" s="1"/>
  <c r="F63"/>
  <c r="C64"/>
  <c r="C65"/>
  <c r="C66"/>
  <c r="F66"/>
  <c r="C67"/>
  <c r="D68" s="1"/>
  <c r="D67"/>
  <c r="E67" s="1"/>
  <c r="F67"/>
  <c r="C68"/>
  <c r="D69" s="1"/>
  <c r="E69" s="1"/>
  <c r="C69"/>
  <c r="F69"/>
  <c r="C70"/>
  <c r="D70"/>
  <c r="E70" s="1"/>
  <c r="F70"/>
  <c r="C71"/>
  <c r="C72"/>
  <c r="C73"/>
  <c r="F73"/>
  <c r="C74"/>
  <c r="D74"/>
  <c r="E74" s="1"/>
  <c r="F74"/>
  <c r="C75"/>
  <c r="C76"/>
  <c r="C77"/>
  <c r="C78"/>
  <c r="D79" s="1"/>
  <c r="E79" s="1"/>
  <c r="F79" s="1"/>
  <c r="D78"/>
  <c r="E78" s="1"/>
  <c r="F78" s="1"/>
  <c r="C79"/>
  <c r="C80"/>
  <c r="C81"/>
  <c r="C82"/>
  <c r="D82"/>
  <c r="E82" s="1"/>
  <c r="F82" s="1"/>
  <c r="C83"/>
  <c r="C84"/>
  <c r="D85" s="1"/>
  <c r="E85" s="1"/>
  <c r="F85" s="1"/>
  <c r="C85"/>
  <c r="C86"/>
  <c r="D86"/>
  <c r="E86" s="1"/>
  <c r="F86" s="1"/>
  <c r="C87"/>
  <c r="C88"/>
  <c r="C89"/>
  <c r="C90"/>
  <c r="D91" s="1"/>
  <c r="E91" s="1"/>
  <c r="F91" s="1"/>
  <c r="D90"/>
  <c r="E90" s="1"/>
  <c r="F90" s="1"/>
  <c r="C91"/>
  <c r="C92"/>
  <c r="C93"/>
  <c r="C94"/>
  <c r="D94"/>
  <c r="E94" s="1"/>
  <c r="F94" s="1"/>
  <c r="C95"/>
  <c r="C96"/>
  <c r="D97" s="1"/>
  <c r="E97" s="1"/>
  <c r="F97" s="1"/>
  <c r="C97"/>
  <c r="C98"/>
  <c r="D98"/>
  <c r="E98" s="1"/>
  <c r="F98" s="1"/>
  <c r="C99"/>
  <c r="C100"/>
  <c r="C101"/>
  <c r="C102"/>
  <c r="D102"/>
  <c r="E102" s="1"/>
  <c r="F102" s="1"/>
  <c r="C103"/>
  <c r="C104"/>
  <c r="D104"/>
  <c r="E104" s="1"/>
  <c r="F104" s="1"/>
  <c r="C105"/>
  <c r="C106"/>
  <c r="C107"/>
  <c r="D107"/>
  <c r="E107" s="1"/>
  <c r="F107" s="1"/>
  <c r="C108"/>
  <c r="D109" s="1"/>
  <c r="E109" s="1"/>
  <c r="F109" s="1"/>
  <c r="C109"/>
  <c r="C110"/>
  <c r="D110"/>
  <c r="E110" s="1"/>
  <c r="F110" s="1"/>
  <c r="C111"/>
  <c r="C112"/>
  <c r="C113"/>
  <c r="D113"/>
  <c r="E113" s="1"/>
  <c r="F113" s="1"/>
  <c r="C114"/>
  <c r="D115" s="1"/>
  <c r="E115" s="1"/>
  <c r="F115" s="1"/>
  <c r="C115"/>
  <c r="C116"/>
  <c r="D116"/>
  <c r="E116" s="1"/>
  <c r="F116" s="1"/>
  <c r="C117"/>
  <c r="C118"/>
  <c r="C119"/>
  <c r="D119"/>
  <c r="E119" s="1"/>
  <c r="F119" s="1"/>
  <c r="C120"/>
  <c r="D121" s="1"/>
  <c r="E121" s="1"/>
  <c r="F121" s="1"/>
  <c r="C121"/>
  <c r="C122"/>
  <c r="D122"/>
  <c r="E122" s="1"/>
  <c r="F122" s="1"/>
  <c r="C123"/>
  <c r="C124"/>
  <c r="C125"/>
  <c r="D125"/>
  <c r="E125" s="1"/>
  <c r="F125" s="1"/>
  <c r="C126"/>
  <c r="D127" s="1"/>
  <c r="E127" s="1"/>
  <c r="C127"/>
  <c r="F127"/>
  <c r="C128"/>
  <c r="D128"/>
  <c r="E128" s="1"/>
  <c r="F128"/>
  <c r="C129"/>
  <c r="C130"/>
  <c r="F130"/>
  <c r="C131"/>
  <c r="D131"/>
  <c r="E131" s="1"/>
  <c r="F131"/>
  <c r="C132"/>
  <c r="C133"/>
  <c r="C134"/>
  <c r="D134"/>
  <c r="E134" s="1"/>
  <c r="F134" s="1"/>
  <c r="C135"/>
  <c r="F135"/>
  <c r="C136"/>
  <c r="D136"/>
  <c r="E136" s="1"/>
  <c r="F136"/>
  <c r="C137"/>
  <c r="F137"/>
  <c r="C138"/>
  <c r="D138"/>
  <c r="E138" s="1"/>
  <c r="F138"/>
  <c r="C139"/>
  <c r="F139"/>
  <c r="C140"/>
  <c r="D140"/>
  <c r="E140" s="1"/>
  <c r="F140"/>
  <c r="C141"/>
  <c r="F141"/>
  <c r="C142"/>
  <c r="D142"/>
  <c r="E142" s="1"/>
  <c r="F142"/>
  <c r="C143"/>
  <c r="F143"/>
  <c r="C144"/>
  <c r="D144"/>
  <c r="E144" s="1"/>
  <c r="F144"/>
  <c r="C145"/>
  <c r="F145"/>
  <c r="C146"/>
  <c r="D146"/>
  <c r="E146" s="1"/>
  <c r="F146"/>
  <c r="C147"/>
  <c r="F147"/>
  <c r="C148"/>
  <c r="D149" s="1"/>
  <c r="D148"/>
  <c r="E148" s="1"/>
  <c r="F148"/>
  <c r="C149"/>
  <c r="F149"/>
  <c r="C150"/>
  <c r="D150"/>
  <c r="E150" s="1"/>
  <c r="F150"/>
  <c r="C151"/>
  <c r="F151"/>
  <c r="C152"/>
  <c r="D152"/>
  <c r="E152" s="1"/>
  <c r="F152"/>
  <c r="C153"/>
  <c r="C154"/>
  <c r="D154"/>
  <c r="E154" s="1"/>
  <c r="F154" s="1"/>
  <c r="C155"/>
  <c r="C5"/>
  <c r="D30" i="7"/>
  <c r="D29"/>
  <c r="D28"/>
  <c r="O106" i="3"/>
  <c r="N106"/>
  <c r="D26" i="7"/>
  <c r="G25"/>
  <c r="E25"/>
  <c r="F25" s="1"/>
  <c r="D25"/>
  <c r="G24"/>
  <c r="D24"/>
  <c r="D23"/>
  <c r="I2" i="5" l="1"/>
  <c r="D130"/>
  <c r="E130" s="1"/>
  <c r="E132" s="1"/>
  <c r="E134" s="1"/>
  <c r="F134" s="1"/>
  <c r="D119"/>
  <c r="E119" s="1"/>
  <c r="F119" s="1"/>
  <c r="D145"/>
  <c r="D125"/>
  <c r="E125" s="1"/>
  <c r="F125" s="1"/>
  <c r="D114"/>
  <c r="E114" s="1"/>
  <c r="F114" s="1"/>
  <c r="D109"/>
  <c r="E109" s="1"/>
  <c r="D100"/>
  <c r="E100" s="1"/>
  <c r="F100" s="1"/>
  <c r="D83"/>
  <c r="E83" s="1"/>
  <c r="F83" s="1"/>
  <c r="D76"/>
  <c r="E76" s="1"/>
  <c r="F76" s="1"/>
  <c r="D62"/>
  <c r="E62" s="1"/>
  <c r="F62" s="1"/>
  <c r="D56"/>
  <c r="E56" s="1"/>
  <c r="F56" s="1"/>
  <c r="D50"/>
  <c r="E50" s="1"/>
  <c r="F50" s="1"/>
  <c r="D41"/>
  <c r="E41" s="1"/>
  <c r="D35"/>
  <c r="E35" s="1"/>
  <c r="F35" s="1"/>
  <c r="D29"/>
  <c r="E29" s="1"/>
  <c r="F29" s="1"/>
  <c r="D105"/>
  <c r="E105" s="1"/>
  <c r="F105" s="1"/>
  <c r="D12"/>
  <c r="E12" s="1"/>
  <c r="F12" s="1"/>
  <c r="D111"/>
  <c r="D102"/>
  <c r="E102" s="1"/>
  <c r="D91"/>
  <c r="E91" s="1"/>
  <c r="F91" s="1"/>
  <c r="D85"/>
  <c r="E85" s="1"/>
  <c r="F85" s="1"/>
  <c r="D79"/>
  <c r="E79" s="1"/>
  <c r="F79" s="1"/>
  <c r="D69"/>
  <c r="E69" s="1"/>
  <c r="D53"/>
  <c r="E53" s="1"/>
  <c r="F53" s="1"/>
  <c r="D43"/>
  <c r="E43" s="1"/>
  <c r="F43" s="1"/>
  <c r="D8"/>
  <c r="E8" s="1"/>
  <c r="F8" s="1"/>
  <c r="D150"/>
  <c r="E150" s="1"/>
  <c r="F150" s="1"/>
  <c r="D147"/>
  <c r="D143"/>
  <c r="E143" s="1"/>
  <c r="D132"/>
  <c r="D117"/>
  <c r="E117" s="1"/>
  <c r="F117" s="1"/>
  <c r="D97"/>
  <c r="E97" s="1"/>
  <c r="F97" s="1"/>
  <c r="D92"/>
  <c r="E92" s="1"/>
  <c r="D74"/>
  <c r="E74" s="1"/>
  <c r="F74" s="1"/>
  <c r="D65"/>
  <c r="E65" s="1"/>
  <c r="D59"/>
  <c r="E59" s="1"/>
  <c r="F59" s="1"/>
  <c r="D38"/>
  <c r="E38" s="1"/>
  <c r="F38" s="1"/>
  <c r="D32"/>
  <c r="E32" s="1"/>
  <c r="F32" s="1"/>
  <c r="D26"/>
  <c r="E26" s="1"/>
  <c r="F26" s="1"/>
  <c r="H134"/>
  <c r="D151"/>
  <c r="E151" s="1"/>
  <c r="F151" s="1"/>
  <c r="D136"/>
  <c r="E136" s="1"/>
  <c r="E138" s="1"/>
  <c r="E140" s="1"/>
  <c r="F140" s="1"/>
  <c r="D123"/>
  <c r="E123" s="1"/>
  <c r="F123" s="1"/>
  <c r="D108"/>
  <c r="D87"/>
  <c r="E87" s="1"/>
  <c r="F87" s="1"/>
  <c r="D80"/>
  <c r="E80" s="1"/>
  <c r="F80" s="1"/>
  <c r="D49"/>
  <c r="E49" s="1"/>
  <c r="F49" s="1"/>
  <c r="D21"/>
  <c r="E21" s="1"/>
  <c r="F21" s="1"/>
  <c r="D17"/>
  <c r="E17" s="1"/>
  <c r="F17" s="1"/>
  <c r="D87" i="4"/>
  <c r="E87" s="1"/>
  <c r="F87" s="1"/>
  <c r="D133"/>
  <c r="E133" s="1"/>
  <c r="F133" s="1"/>
  <c r="D124"/>
  <c r="E124" s="1"/>
  <c r="F124" s="1"/>
  <c r="D118"/>
  <c r="E118" s="1"/>
  <c r="F118" s="1"/>
  <c r="D112"/>
  <c r="E112" s="1"/>
  <c r="F112" s="1"/>
  <c r="D106"/>
  <c r="E106" s="1"/>
  <c r="F106" s="1"/>
  <c r="D100"/>
  <c r="E100" s="1"/>
  <c r="F100" s="1"/>
  <c r="D81"/>
  <c r="E81" s="1"/>
  <c r="F81" s="1"/>
  <c r="D62"/>
  <c r="E62" s="1"/>
  <c r="D57"/>
  <c r="E57" s="1"/>
  <c r="F57" s="1"/>
  <c r="D43"/>
  <c r="E43" s="1"/>
  <c r="F43" s="1"/>
  <c r="D39"/>
  <c r="E39" s="1"/>
  <c r="F39" s="1"/>
  <c r="D23"/>
  <c r="E23" s="1"/>
  <c r="F23" s="1"/>
  <c r="D17"/>
  <c r="E17" s="1"/>
  <c r="F17" s="1"/>
  <c r="D11"/>
  <c r="E11" s="1"/>
  <c r="F11" s="1"/>
  <c r="D6"/>
  <c r="E6" s="1"/>
  <c r="F6" s="1"/>
  <c r="H153"/>
  <c r="D52"/>
  <c r="D71"/>
  <c r="E71" s="1"/>
  <c r="F71" s="1"/>
  <c r="D29"/>
  <c r="D141"/>
  <c r="D130"/>
  <c r="E130" s="1"/>
  <c r="E132" s="1"/>
  <c r="F132" s="1"/>
  <c r="D108"/>
  <c r="E108" s="1"/>
  <c r="F108" s="1"/>
  <c r="D89"/>
  <c r="E89" s="1"/>
  <c r="F89" s="1"/>
  <c r="D83"/>
  <c r="E83" s="1"/>
  <c r="F83" s="1"/>
  <c r="D76"/>
  <c r="E76" s="1"/>
  <c r="F76" s="1"/>
  <c r="D54"/>
  <c r="E54" s="1"/>
  <c r="D40"/>
  <c r="E40" s="1"/>
  <c r="D12"/>
  <c r="E12" s="1"/>
  <c r="F12" s="1"/>
  <c r="E33" i="7"/>
  <c r="F33" s="1"/>
  <c r="G33" s="1"/>
  <c r="E29"/>
  <c r="F29" s="1"/>
  <c r="G29" s="1"/>
  <c r="H35"/>
  <c r="M31" i="3" s="1"/>
  <c r="N37" s="1"/>
  <c r="D155" i="4"/>
  <c r="E155" s="1"/>
  <c r="F155" s="1"/>
  <c r="D145"/>
  <c r="D114"/>
  <c r="E114" s="1"/>
  <c r="F114" s="1"/>
  <c r="D84"/>
  <c r="E84" s="1"/>
  <c r="F84" s="1"/>
  <c r="D73"/>
  <c r="E73" s="1"/>
  <c r="D132"/>
  <c r="D56"/>
  <c r="D42"/>
  <c r="D27"/>
  <c r="E27" s="1"/>
  <c r="E29" s="1"/>
  <c r="F29" s="1"/>
  <c r="D15"/>
  <c r="E15" s="1"/>
  <c r="F15" s="1"/>
  <c r="D123"/>
  <c r="E123" s="1"/>
  <c r="F123" s="1"/>
  <c r="D117"/>
  <c r="E117" s="1"/>
  <c r="F117" s="1"/>
  <c r="D111"/>
  <c r="E111" s="1"/>
  <c r="F111" s="1"/>
  <c r="D105"/>
  <c r="E105" s="1"/>
  <c r="F105" s="1"/>
  <c r="D99"/>
  <c r="E99" s="1"/>
  <c r="F99" s="1"/>
  <c r="D92"/>
  <c r="E92" s="1"/>
  <c r="F92" s="1"/>
  <c r="D65"/>
  <c r="E65" s="1"/>
  <c r="F65" s="1"/>
  <c r="D37"/>
  <c r="E37" s="1"/>
  <c r="F37" s="1"/>
  <c r="D22"/>
  <c r="E22" s="1"/>
  <c r="F22" s="1"/>
  <c r="D143"/>
  <c r="D153"/>
  <c r="D137"/>
  <c r="D147"/>
  <c r="D129"/>
  <c r="E129" s="1"/>
  <c r="F129" s="1"/>
  <c r="D93"/>
  <c r="E93" s="1"/>
  <c r="F93" s="1"/>
  <c r="D80"/>
  <c r="E80" s="1"/>
  <c r="F80" s="1"/>
  <c r="D75"/>
  <c r="D66"/>
  <c r="E66" s="1"/>
  <c r="D61"/>
  <c r="E61" s="1"/>
  <c r="F61" s="1"/>
  <c r="D47"/>
  <c r="E47" s="1"/>
  <c r="F47" s="1"/>
  <c r="D33"/>
  <c r="E33" s="1"/>
  <c r="D16"/>
  <c r="E16" s="1"/>
  <c r="F16" s="1"/>
  <c r="D151"/>
  <c r="D101"/>
  <c r="E101" s="1"/>
  <c r="F101" s="1"/>
  <c r="D95"/>
  <c r="E95" s="1"/>
  <c r="F95" s="1"/>
  <c r="D88"/>
  <c r="E88" s="1"/>
  <c r="F88" s="1"/>
  <c r="D58"/>
  <c r="E58" s="1"/>
  <c r="D53"/>
  <c r="E53" s="1"/>
  <c r="F53" s="1"/>
  <c r="D49"/>
  <c r="E49" s="1"/>
  <c r="F49" s="1"/>
  <c r="D44"/>
  <c r="E44" s="1"/>
  <c r="E46" s="1"/>
  <c r="F46" s="1"/>
  <c r="D135"/>
  <c r="E135" s="1"/>
  <c r="D126"/>
  <c r="E126" s="1"/>
  <c r="F126" s="1"/>
  <c r="E68"/>
  <c r="F68" s="1"/>
  <c r="D35"/>
  <c r="D25"/>
  <c r="E25" s="1"/>
  <c r="F25" s="1"/>
  <c r="D19"/>
  <c r="E19" s="1"/>
  <c r="F19" s="1"/>
  <c r="D120"/>
  <c r="E120" s="1"/>
  <c r="F120" s="1"/>
  <c r="D139"/>
  <c r="D103"/>
  <c r="E103" s="1"/>
  <c r="F103" s="1"/>
  <c r="D96"/>
  <c r="E96" s="1"/>
  <c r="F96" s="1"/>
  <c r="D77"/>
  <c r="E77" s="1"/>
  <c r="F77" s="1"/>
  <c r="D72"/>
  <c r="E72" s="1"/>
  <c r="F72" s="1"/>
  <c r="D64"/>
  <c r="D50"/>
  <c r="E50" s="1"/>
  <c r="D30"/>
  <c r="E30" s="1"/>
  <c r="F30" s="1"/>
  <c r="D13"/>
  <c r="E13" s="1"/>
  <c r="F13" s="1"/>
  <c r="E108" i="5"/>
  <c r="F108" s="1"/>
  <c r="E104"/>
  <c r="F104" s="1"/>
  <c r="E71"/>
  <c r="F71" s="1"/>
  <c r="E145"/>
  <c r="E147" s="1"/>
  <c r="E149" s="1"/>
  <c r="F149" s="1"/>
  <c r="E94"/>
  <c r="F94" s="1"/>
  <c r="E67"/>
  <c r="F67" s="1"/>
  <c r="E20"/>
  <c r="F20" s="1"/>
  <c r="E60" i="4"/>
  <c r="F60" s="1"/>
  <c r="E30" i="7"/>
  <c r="F30" s="1"/>
  <c r="G30" s="1"/>
  <c r="E26"/>
  <c r="F26" s="1"/>
  <c r="G26" s="1"/>
  <c r="H26" s="1"/>
  <c r="E24"/>
  <c r="F24" s="1"/>
  <c r="D20"/>
  <c r="D17"/>
  <c r="D18"/>
  <c r="D19"/>
  <c r="D16"/>
  <c r="E19"/>
  <c r="F19" s="1"/>
  <c r="G19" s="1"/>
  <c r="E111" i="5" l="1"/>
  <c r="F111" s="1"/>
  <c r="E64" i="4"/>
  <c r="F64" s="1"/>
  <c r="E42"/>
  <c r="F42" s="1"/>
  <c r="E75"/>
  <c r="F75" s="1"/>
  <c r="E56"/>
  <c r="F56" s="1"/>
  <c r="E52"/>
  <c r="F52" s="1"/>
  <c r="H30" i="7"/>
  <c r="M24" i="3" s="1"/>
  <c r="N17" s="1"/>
  <c r="E35" i="4"/>
  <c r="F35" s="1"/>
  <c r="E137"/>
  <c r="E139" s="1"/>
  <c r="E141" s="1"/>
  <c r="E143" s="1"/>
  <c r="E145" s="1"/>
  <c r="E147" s="1"/>
  <c r="E149" s="1"/>
  <c r="E151" s="1"/>
  <c r="E153" s="1"/>
  <c r="F153" s="1"/>
  <c r="E20" i="7"/>
  <c r="F20" s="1"/>
  <c r="G20" s="1"/>
  <c r="E18"/>
  <c r="F18" s="1"/>
  <c r="G18" s="1"/>
  <c r="E17"/>
  <c r="F17" s="1"/>
  <c r="G17" s="1"/>
  <c r="H20" l="1"/>
  <c r="N27" i="3" l="1"/>
</calcChain>
</file>

<file path=xl/sharedStrings.xml><?xml version="1.0" encoding="utf-8"?>
<sst xmlns="http://schemas.openxmlformats.org/spreadsheetml/2006/main" count="25223" uniqueCount="3361">
  <si>
    <t>1й</t>
  </si>
  <si>
    <t>2й</t>
  </si>
  <si>
    <t>болт</t>
  </si>
  <si>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</si>
  <si>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</si>
  <si>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</si>
  <si>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</si>
  <si>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</si>
  <si>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</si>
  <si>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</si>
  <si>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</si>
  <si>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</si>
  <si>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</si>
  <si>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</si>
  <si>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</si>
  <si>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</si>
  <si>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</si>
  <si>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</si>
  <si>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</si>
  <si>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</si>
  <si>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</si>
  <si>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</si>
  <si>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</si>
  <si>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</si>
  <si>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</si>
  <si>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</si>
  <si>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</si>
  <si>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</si>
  <si>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</si>
  <si>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</si>
  <si>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</si>
  <si>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</si>
  <si>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</si>
  <si>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</si>
  <si>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</si>
  <si>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</si>
  <si>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</si>
  <si>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</si>
  <si>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</si>
  <si>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</si>
  <si>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</si>
  <si>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</si>
  <si>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</si>
  <si>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</si>
  <si>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</si>
  <si>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</si>
  <si>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</si>
  <si>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</si>
  <si>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</si>
  <si>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</si>
  <si>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</si>
  <si>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</si>
  <si>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</si>
  <si>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</si>
  <si>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</si>
  <si>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</si>
  <si>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</si>
  <si>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</si>
  <si>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</si>
  <si>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</si>
  <si>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</si>
  <si>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</si>
  <si>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</si>
  <si>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</si>
  <si>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</si>
  <si>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</si>
  <si>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</si>
  <si>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</si>
  <si>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</si>
  <si>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</si>
  <si>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</si>
  <si>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</si>
  <si>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</si>
  <si>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</si>
  <si>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</si>
  <si>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</si>
  <si>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</si>
  <si>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</si>
  <si>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</si>
  <si>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</si>
  <si>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</si>
  <si>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</si>
  <si>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</si>
  <si>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</si>
  <si>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</si>
  <si>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</si>
  <si>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</si>
  <si>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</si>
  <si>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</si>
  <si>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</si>
  <si>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</si>
  <si>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</si>
  <si>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</si>
  <si>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</si>
  <si>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</si>
  <si>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</si>
  <si>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</si>
  <si>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</si>
  <si>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</si>
  <si>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</si>
  <si>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</si>
  <si>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</si>
  <si>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</si>
  <si>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</si>
  <si>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</si>
  <si>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</si>
  <si>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</si>
  <si>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</si>
  <si>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</si>
  <si>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</si>
  <si>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</si>
  <si>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</si>
  <si>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</si>
  <si>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</si>
  <si>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</si>
  <si>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</si>
  <si>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</si>
  <si>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</si>
  <si>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</si>
  <si>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</si>
  <si>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</si>
  <si>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</si>
  <si>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</si>
  <si>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</si>
  <si>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</si>
  <si>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</si>
  <si>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</si>
  <si>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</si>
  <si>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</si>
  <si>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</si>
  <si>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</si>
  <si>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</si>
  <si>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</si>
  <si>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</si>
  <si>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</si>
  <si>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</si>
  <si>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</si>
  <si>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</si>
  <si>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</si>
  <si>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</si>
  <si>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</si>
  <si>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</si>
  <si>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</si>
  <si>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</si>
  <si>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</si>
  <si>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</si>
  <si>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</si>
  <si>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</si>
  <si>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</si>
  <si>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</si>
  <si>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</si>
  <si>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</si>
  <si>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</si>
  <si>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</si>
  <si>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</si>
  <si>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</si>
  <si>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</si>
  <si>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</si>
  <si>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</si>
  <si>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</si>
  <si>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</si>
  <si>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</si>
  <si>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</si>
  <si>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</si>
  <si>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</si>
  <si>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</si>
  <si>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</si>
  <si>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</si>
  <si>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</si>
  <si>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</si>
  <si>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</si>
  <si>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</si>
  <si>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</si>
  <si>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</si>
  <si>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</si>
  <si>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</si>
  <si>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</si>
  <si>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</si>
  <si>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</si>
  <si>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</si>
  <si>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</si>
  <si>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</si>
  <si>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</si>
  <si>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</si>
  <si>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</si>
  <si>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</si>
  <si>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</si>
  <si>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</si>
  <si>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</si>
  <si>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</si>
  <si>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</si>
  <si>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</si>
  <si>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</si>
  <si>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</si>
  <si>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</si>
  <si>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</si>
  <si>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</si>
  <si>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</si>
  <si>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</si>
  <si>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</si>
  <si>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</si>
  <si>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</si>
  <si>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</si>
  <si>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</si>
  <si>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</si>
  <si>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</si>
  <si>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</si>
  <si>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</si>
  <si>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</si>
  <si>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</si>
  <si>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</si>
  <si>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</si>
  <si>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</si>
  <si>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</si>
  <si>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</si>
  <si>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</si>
  <si>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</si>
  <si>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</si>
  <si>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</si>
  <si>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</si>
  <si>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</si>
  <si>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</si>
  <si>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</si>
  <si>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</si>
  <si>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</si>
  <si>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</si>
  <si>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</si>
  <si>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</si>
  <si>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</si>
  <si>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</si>
  <si>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</si>
  <si>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</si>
  <si>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</si>
  <si>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</si>
  <si>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</si>
  <si>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</si>
  <si>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</si>
  <si>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</si>
  <si>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</si>
  <si>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</si>
  <si>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</si>
  <si>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</si>
  <si>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</si>
  <si>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</si>
  <si>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</si>
  <si>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</si>
  <si>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</si>
  <si>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</si>
  <si>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</si>
  <si>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</si>
  <si>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</si>
  <si>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</si>
  <si>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</si>
  <si>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</si>
  <si>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</si>
  <si>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</si>
  <si>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</si>
  <si>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</si>
  <si>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</si>
  <si>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</si>
  <si>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</si>
  <si>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</si>
  <si>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</si>
  <si>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</si>
  <si>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</si>
  <si>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</si>
  <si>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</si>
  <si>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</si>
  <si>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</si>
  <si>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</si>
  <si>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</si>
  <si>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</si>
  <si>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</si>
  <si>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</si>
  <si>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</si>
  <si>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</si>
  <si>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</si>
  <si>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</si>
  <si>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</si>
  <si>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</si>
  <si>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</si>
  <si>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</si>
  <si>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</si>
  <si>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</si>
  <si>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</si>
  <si>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</si>
  <si>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</si>
  <si>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</si>
  <si>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</si>
  <si>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</si>
  <si>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</si>
  <si>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</si>
  <si>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</si>
  <si>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</si>
  <si>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</si>
  <si>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</si>
  <si>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</si>
  <si>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</si>
  <si>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</si>
  <si>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</si>
  <si>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</si>
  <si>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</si>
  <si>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</si>
  <si>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</si>
  <si>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</si>
  <si>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</si>
  <si>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</si>
  <si>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</si>
  <si>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</si>
  <si>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</si>
  <si>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</si>
  <si>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</si>
  <si>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</si>
  <si>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</si>
  <si>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</si>
  <si>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</si>
  <si>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</si>
  <si>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</si>
  <si>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</si>
  <si>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</si>
  <si>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</si>
  <si>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</si>
  <si>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</si>
  <si>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</si>
  <si>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</si>
  <si>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</si>
  <si>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</si>
  <si>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</si>
  <si>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</si>
  <si>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</si>
  <si>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</si>
  <si>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</si>
  <si>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</si>
  <si>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</si>
  <si>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</si>
  <si>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</si>
  <si>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</si>
  <si>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</si>
  <si>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</si>
  <si>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</si>
  <si>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</si>
  <si>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</si>
  <si>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</si>
  <si>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</si>
  <si>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</si>
  <si>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</si>
  <si>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</si>
  <si>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</si>
  <si>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</si>
  <si>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</si>
  <si>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</si>
  <si>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</si>
  <si>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</si>
  <si>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</si>
  <si>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</si>
  <si>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</si>
  <si>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</si>
  <si>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</si>
  <si>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</si>
  <si>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</si>
  <si>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</si>
  <si>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</si>
  <si>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</si>
  <si>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</si>
  <si>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</si>
  <si>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</si>
  <si>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</si>
  <si>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</si>
  <si>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</si>
  <si>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</si>
  <si>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</si>
  <si>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</si>
  <si>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</si>
  <si>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</si>
  <si>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</si>
  <si>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</si>
  <si>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</si>
  <si>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</si>
  <si>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</si>
  <si>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</si>
  <si>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</si>
  <si>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</si>
  <si>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</si>
  <si>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</si>
  <si>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</si>
  <si>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</si>
  <si>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</si>
  <si>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</si>
  <si>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</si>
  <si>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</si>
  <si>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</si>
  <si>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</si>
  <si>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</si>
  <si>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</si>
  <si>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</si>
  <si>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</si>
  <si>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</si>
  <si>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</si>
  <si>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</si>
  <si>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</si>
  <si>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</si>
  <si>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</si>
  <si>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</si>
  <si>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</si>
  <si>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</si>
  <si>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</si>
  <si>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</si>
  <si>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</si>
  <si>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</si>
  <si>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</si>
  <si>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</si>
  <si>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</si>
  <si>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</si>
  <si>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</si>
  <si>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</si>
  <si>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</si>
  <si>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</si>
  <si>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</si>
  <si>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</si>
  <si>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</si>
  <si>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</si>
  <si>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</si>
  <si>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</si>
  <si>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</si>
  <si>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</si>
  <si>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</si>
  <si>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</si>
  <si>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</si>
  <si>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</si>
  <si>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</si>
  <si>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</si>
  <si>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</si>
  <si>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</si>
  <si>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</si>
  <si>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</si>
  <si>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</si>
  <si>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</si>
  <si>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</si>
  <si>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</si>
  <si>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</si>
  <si>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</si>
  <si>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</si>
  <si>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</si>
  <si>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</si>
  <si>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</si>
  <si>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</si>
  <si>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</si>
  <si>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</si>
  <si>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</si>
  <si>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</si>
  <si>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</si>
  <si>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</si>
  <si>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</si>
  <si>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</si>
  <si>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</si>
  <si>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</si>
  <si>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</si>
  <si>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</si>
  <si>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</si>
  <si>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</si>
  <si>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</si>
  <si>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</si>
  <si>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</si>
  <si>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</si>
  <si>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</si>
  <si>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</si>
  <si>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</si>
  <si>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</si>
  <si>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</si>
  <si>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</si>
  <si>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</si>
  <si>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</si>
  <si>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</si>
  <si>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</si>
  <si>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</si>
  <si>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</si>
  <si>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</si>
  <si>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</si>
  <si>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</si>
  <si>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</si>
  <si>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</si>
  <si>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</si>
  <si>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</si>
  <si>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</si>
  <si>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</si>
  <si>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</si>
  <si>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</si>
  <si>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</si>
  <si>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</si>
  <si>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</si>
  <si>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</si>
  <si>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</si>
  <si>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</si>
  <si>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</si>
  <si>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</si>
  <si>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</si>
  <si>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</si>
  <si>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</si>
  <si>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</si>
  <si>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</si>
  <si>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</si>
  <si>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</si>
  <si>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</si>
  <si>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</si>
  <si>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</si>
  <si>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</si>
  <si>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</si>
  <si>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</si>
  <si>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</si>
  <si>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</si>
  <si>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</si>
  <si>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</si>
  <si>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</si>
  <si>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</si>
  <si>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</si>
  <si>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</si>
  <si>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</si>
  <si>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</si>
  <si>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</si>
  <si>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</si>
  <si>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</si>
  <si>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</si>
  <si>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</si>
  <si>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</si>
  <si>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</si>
  <si>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</si>
  <si>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</si>
  <si>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</si>
  <si>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</si>
  <si>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</si>
  <si>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</si>
  <si>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</si>
  <si>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</si>
  <si>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</si>
  <si>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</si>
  <si>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</si>
  <si>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</si>
  <si>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</si>
  <si>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</si>
  <si>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</si>
  <si>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</si>
  <si>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</si>
  <si>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</si>
  <si>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</si>
  <si>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</si>
  <si>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</si>
  <si>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</si>
  <si>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</si>
  <si>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</si>
  <si>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</si>
  <si>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</si>
  <si>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</si>
  <si>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</si>
  <si>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</si>
  <si>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</si>
  <si>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</si>
  <si>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</si>
  <si>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</si>
  <si>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</si>
  <si>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</si>
  <si>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</si>
  <si>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</si>
  <si>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</si>
  <si>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</si>
  <si>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</si>
  <si>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</si>
  <si>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</si>
  <si>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</si>
  <si>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</si>
  <si>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</si>
  <si>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</si>
  <si>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</si>
  <si>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</si>
  <si>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</si>
  <si>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</si>
  <si>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</si>
  <si>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</si>
  <si>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</si>
  <si>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</si>
  <si>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</si>
  <si>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</si>
  <si>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</si>
  <si>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</si>
  <si>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</si>
  <si>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</si>
  <si>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</si>
  <si>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</si>
  <si>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</si>
  <si>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</si>
  <si>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</si>
  <si>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</si>
  <si>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</si>
  <si>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</si>
  <si>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</si>
  <si>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</si>
  <si>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</si>
  <si>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</si>
  <si>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</si>
  <si>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</si>
  <si>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</si>
  <si>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</si>
  <si>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</si>
  <si>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</si>
  <si>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</si>
  <si>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</si>
  <si>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</si>
  <si>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</si>
  <si>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</si>
  <si>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</si>
  <si>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</si>
  <si>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</si>
  <si>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</si>
  <si>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</si>
  <si>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</si>
  <si>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</si>
  <si>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</si>
  <si>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</si>
  <si>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</si>
  <si>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</si>
  <si>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</si>
  <si>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</si>
  <si>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</si>
  <si>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</si>
  <si>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</si>
  <si>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</si>
  <si>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</si>
  <si>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</si>
  <si>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</si>
  <si>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</si>
  <si>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</si>
  <si>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</si>
  <si>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</si>
  <si>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</si>
  <si>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</si>
  <si>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</si>
  <si>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</si>
  <si>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</si>
  <si>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</si>
  <si>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</si>
  <si>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</si>
  <si>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</si>
  <si>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</si>
  <si>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</si>
  <si>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</si>
  <si>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</si>
  <si>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</si>
  <si>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</si>
  <si>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</si>
  <si>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</si>
  <si>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</si>
  <si>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</si>
  <si>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</si>
  <si>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</si>
  <si>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</si>
  <si>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</si>
  <si>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</si>
  <si>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</si>
  <si>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</si>
  <si>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</si>
  <si>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</si>
  <si>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</si>
  <si>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</si>
  <si>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</si>
  <si>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</si>
  <si>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</si>
  <si>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</si>
  <si>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</si>
  <si>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</si>
  <si>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</si>
  <si>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</si>
  <si>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</si>
  <si>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</si>
  <si>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</si>
  <si>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</si>
  <si>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</si>
  <si>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</si>
  <si>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</si>
  <si>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</si>
  <si>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</si>
  <si>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</si>
  <si>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</si>
  <si>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</si>
  <si>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</si>
  <si>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</si>
  <si>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</si>
  <si>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</si>
  <si>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</si>
  <si>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</si>
  <si>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</si>
  <si>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</si>
  <si>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</si>
  <si>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</si>
  <si>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</si>
  <si>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</si>
  <si>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</si>
  <si>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</si>
  <si>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</si>
  <si>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</si>
  <si>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</si>
  <si>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</si>
  <si>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</si>
  <si>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</si>
  <si>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</si>
  <si>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</si>
  <si>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</si>
  <si>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</si>
  <si>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</si>
  <si>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</si>
  <si>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</si>
  <si>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</si>
  <si>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</si>
  <si>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</si>
  <si>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</si>
  <si>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</si>
  <si>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</si>
  <si>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</si>
  <si>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</si>
  <si>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</si>
  <si>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</si>
  <si>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</si>
  <si>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</si>
  <si>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</si>
  <si>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</si>
  <si>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</si>
  <si>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</si>
  <si>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</si>
  <si>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</si>
  <si>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</si>
  <si>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</si>
  <si>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</si>
  <si>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</si>
  <si>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</si>
  <si>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</si>
  <si>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</si>
  <si>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</si>
  <si>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</si>
  <si>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</si>
  <si>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</si>
  <si>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</si>
  <si>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</si>
  <si>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</si>
  <si>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</si>
  <si>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</si>
  <si>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</si>
  <si>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</si>
  <si>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</si>
  <si>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</si>
  <si>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</si>
  <si>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</si>
  <si>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</si>
  <si>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</si>
  <si>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</si>
  <si>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</si>
  <si>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</si>
  <si>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</si>
  <si>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</si>
  <si>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</si>
  <si>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</si>
  <si>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</si>
  <si>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</si>
  <si>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</si>
  <si>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</si>
  <si>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</si>
  <si>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</si>
  <si>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</si>
  <si>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</si>
  <si>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</si>
  <si>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</si>
  <si>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</si>
  <si>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</si>
  <si>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</si>
  <si>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</si>
  <si>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</si>
  <si>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</si>
  <si>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</si>
  <si>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</si>
  <si>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</si>
  <si>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</si>
  <si>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</si>
  <si>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</si>
  <si>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</si>
  <si>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</si>
  <si>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</si>
  <si>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</si>
  <si>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</si>
  <si>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</si>
  <si>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</si>
  <si>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</si>
  <si>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</si>
  <si>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</si>
  <si>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</si>
  <si>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</si>
  <si>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</si>
  <si>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</si>
  <si>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</si>
  <si>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</si>
  <si>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</si>
  <si>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</si>
  <si>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</si>
  <si>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</si>
  <si>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</si>
  <si>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</si>
  <si>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</si>
  <si>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</si>
  <si>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</si>
  <si>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</si>
  <si>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</si>
  <si>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</si>
  <si>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</si>
  <si>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</si>
  <si>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</si>
  <si>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</si>
  <si>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</si>
  <si>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</si>
  <si>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</si>
  <si>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</si>
  <si>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</si>
  <si>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</si>
  <si>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</si>
  <si>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</si>
  <si>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</si>
  <si>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</si>
  <si>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</si>
  <si>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</si>
  <si>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</si>
  <si>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</si>
  <si>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</si>
  <si>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</si>
  <si>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</si>
  <si>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</si>
  <si>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</si>
  <si>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</si>
  <si>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</si>
  <si>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</si>
  <si>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</si>
  <si>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</si>
  <si>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</si>
  <si>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</si>
  <si>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</si>
  <si>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</si>
  <si>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</si>
  <si>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</si>
  <si>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</si>
  <si>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</si>
  <si>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</si>
  <si>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</si>
  <si>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</si>
  <si>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</si>
  <si>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</si>
  <si>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</si>
  <si>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</si>
  <si>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</si>
  <si>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</si>
  <si>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</si>
  <si>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</si>
  <si>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</si>
  <si>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</si>
  <si>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</si>
  <si>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</si>
  <si>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</si>
  <si>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</si>
  <si>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</si>
  <si>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</si>
  <si>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</si>
  <si>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</si>
  <si>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</si>
  <si>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</si>
  <si>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</si>
  <si>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</si>
  <si>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</si>
  <si>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</si>
  <si>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</si>
  <si>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</si>
  <si>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</si>
  <si>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</si>
  <si>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</si>
  <si>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</si>
  <si>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</si>
  <si>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</si>
  <si>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</si>
  <si>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</si>
  <si>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</si>
  <si>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</si>
  <si>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</si>
  <si>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</si>
  <si>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</si>
  <si>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</si>
  <si>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</si>
  <si>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</si>
  <si>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</si>
  <si>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</si>
  <si>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</si>
  <si>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</si>
  <si>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</si>
  <si>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</si>
  <si>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</si>
  <si>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</si>
  <si>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</si>
  <si>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</si>
  <si>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</si>
  <si>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</si>
  <si>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</si>
  <si>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</si>
  <si>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</si>
  <si>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</si>
  <si>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</si>
  <si>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</si>
  <si>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</si>
  <si>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</si>
  <si>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</si>
  <si>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</si>
  <si>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</si>
  <si>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</si>
  <si>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</si>
  <si>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</si>
  <si>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</si>
  <si>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</si>
  <si>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</si>
  <si>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</si>
  <si>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</si>
  <si>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</si>
  <si>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</si>
  <si>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</si>
  <si>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</si>
  <si>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</si>
  <si>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</si>
  <si>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</si>
  <si>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</si>
  <si>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</si>
  <si>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</si>
  <si>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</si>
  <si>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</si>
  <si>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</si>
  <si>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</si>
  <si>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</si>
  <si>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</si>
  <si>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</si>
  <si>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</si>
  <si>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</si>
  <si>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</si>
  <si>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</si>
  <si>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</si>
  <si>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</si>
  <si>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</si>
  <si>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</si>
  <si>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</si>
  <si>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</si>
  <si>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</si>
  <si>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</si>
  <si>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</si>
  <si>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</si>
  <si>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</si>
  <si>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</si>
  <si>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</si>
  <si>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</si>
  <si>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</si>
  <si>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</si>
  <si>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</si>
  <si>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</si>
  <si>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</si>
  <si>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</si>
  <si>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</si>
  <si>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</si>
  <si>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</si>
  <si>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</si>
  <si>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</si>
  <si>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</si>
  <si>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</si>
  <si>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</si>
  <si>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</si>
  <si>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</si>
  <si>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</si>
  <si>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</si>
  <si>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</si>
  <si>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</si>
  <si>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</si>
  <si>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</si>
  <si>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</si>
  <si>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</si>
  <si>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</si>
  <si>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</si>
  <si>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</si>
  <si>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</si>
  <si>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</si>
  <si>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</si>
  <si>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</si>
  <si>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</si>
  <si>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</si>
  <si>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</si>
  <si>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</si>
  <si>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</si>
  <si>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</si>
  <si>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</si>
  <si>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</si>
  <si>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</si>
  <si>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</si>
  <si>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</si>
  <si>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</si>
  <si>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</si>
  <si>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</si>
  <si>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</si>
  <si>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</si>
  <si>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</si>
  <si>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</si>
  <si>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</si>
  <si>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</si>
  <si>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</si>
  <si>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</si>
  <si>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</si>
  <si>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</si>
  <si>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</si>
  <si>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</si>
  <si>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</si>
  <si>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</si>
  <si>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</si>
  <si>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</si>
  <si>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</si>
  <si>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</si>
  <si>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</si>
  <si>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</si>
  <si>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</si>
  <si>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</si>
  <si>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</si>
  <si>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</si>
  <si>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</si>
  <si>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</si>
  <si>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</si>
  <si>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</si>
  <si>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</si>
  <si>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</si>
  <si>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</si>
  <si>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</si>
  <si>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</si>
  <si>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</si>
  <si>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</si>
  <si>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</si>
  <si>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</si>
  <si>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</si>
  <si>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</si>
  <si>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</si>
  <si>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</si>
  <si>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</si>
  <si>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</si>
  <si>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</si>
  <si>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</si>
  <si>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</si>
  <si>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</si>
  <si>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</si>
  <si>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</si>
  <si>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</si>
  <si>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</si>
  <si>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</si>
  <si>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</si>
  <si>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</si>
  <si>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</si>
  <si>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</si>
  <si>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</si>
  <si>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</si>
  <si>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</si>
  <si>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</si>
  <si>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</si>
  <si>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</si>
  <si>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</si>
  <si>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</si>
  <si>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</si>
  <si>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</si>
  <si>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</si>
  <si>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</si>
  <si>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</si>
  <si>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</si>
  <si>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</si>
  <si>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</si>
  <si>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</si>
  <si>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</si>
  <si>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</si>
  <si>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</si>
  <si>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</si>
  <si>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</si>
  <si>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</si>
  <si>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</si>
  <si>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</si>
  <si>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</si>
  <si>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</si>
  <si>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</si>
  <si>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</si>
  <si>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</si>
  <si>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</si>
  <si>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</si>
  <si>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</si>
  <si>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</si>
  <si>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</si>
  <si>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</si>
  <si>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</si>
  <si>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</si>
  <si>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</si>
  <si>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</si>
  <si>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</si>
  <si>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</si>
  <si>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</si>
  <si>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</si>
  <si>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</si>
  <si>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</si>
  <si>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</si>
  <si>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</si>
  <si>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</si>
  <si>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</si>
  <si>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</si>
  <si>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</si>
  <si>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</si>
  <si>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</si>
  <si>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</si>
  <si>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</si>
  <si>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</si>
  <si>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</si>
  <si>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</si>
  <si>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</si>
  <si>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</si>
  <si>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</si>
  <si>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</si>
  <si>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</si>
  <si>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</si>
  <si>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</si>
  <si>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</si>
  <si>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</si>
  <si>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</si>
  <si>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</si>
  <si>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</si>
  <si>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</si>
  <si>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</si>
  <si>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</si>
  <si>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</si>
  <si>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</si>
  <si>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</si>
  <si>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</si>
  <si>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</si>
  <si>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</si>
  <si>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</si>
  <si>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</si>
  <si>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</si>
  <si>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</si>
  <si>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</si>
  <si>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</si>
  <si>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</si>
  <si>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</si>
  <si>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</si>
  <si>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</si>
  <si>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</si>
  <si>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</si>
  <si>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</si>
  <si>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</si>
  <si>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</si>
  <si>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</si>
  <si>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</si>
  <si>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</si>
  <si>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</si>
  <si>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</si>
  <si>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</si>
  <si>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</si>
  <si>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</si>
  <si>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</si>
  <si>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</si>
  <si>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</si>
  <si>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</si>
  <si>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</si>
  <si>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</si>
  <si>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</si>
  <si>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</si>
  <si>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</si>
  <si>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</si>
  <si>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</si>
  <si>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</si>
  <si>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</si>
  <si>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</si>
  <si>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</si>
  <si>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</si>
  <si>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</si>
  <si>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</si>
  <si>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</si>
  <si>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</si>
  <si>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</si>
  <si>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</si>
  <si>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</si>
  <si>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</si>
  <si>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</si>
  <si>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</si>
  <si>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</si>
  <si>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</si>
  <si>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</si>
  <si>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</si>
  <si>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</si>
  <si>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</si>
  <si>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</si>
  <si>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</si>
  <si>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</si>
  <si>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</si>
  <si>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</si>
  <si>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</si>
  <si>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</si>
  <si>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</si>
  <si>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</si>
  <si>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</si>
  <si>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</si>
  <si>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</si>
  <si>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</si>
  <si>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</si>
  <si>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</si>
  <si>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</si>
  <si>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</si>
  <si>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</si>
  <si>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</si>
  <si>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</si>
  <si>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</si>
  <si>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</si>
  <si>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</si>
  <si>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</si>
  <si>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</si>
  <si>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</si>
  <si>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</si>
  <si>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</si>
  <si>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</si>
  <si>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</si>
  <si>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</si>
  <si>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</si>
  <si>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</si>
  <si>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</si>
  <si>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</si>
  <si>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</si>
  <si>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</si>
  <si>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</si>
  <si>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</si>
  <si>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</si>
  <si>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</si>
  <si>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</si>
  <si>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</si>
  <si>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</si>
  <si>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</si>
  <si>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</si>
  <si>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</si>
  <si>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</si>
  <si>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</si>
  <si>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</si>
  <si>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</si>
  <si>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</si>
  <si>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</si>
  <si>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</si>
  <si>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</si>
  <si>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</si>
  <si>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</si>
  <si>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</si>
  <si>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</si>
  <si>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</si>
  <si>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</si>
  <si>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</si>
  <si>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</si>
  <si>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</si>
  <si>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</si>
  <si>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</si>
  <si>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</si>
  <si>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</si>
  <si>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</si>
  <si>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</si>
  <si>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</si>
  <si>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</si>
  <si>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</si>
  <si>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</si>
  <si>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</si>
  <si>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</si>
  <si>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</si>
  <si>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</si>
  <si>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</si>
  <si>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</si>
  <si>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</si>
  <si>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</si>
  <si>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</si>
  <si>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</si>
  <si>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</si>
  <si>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</si>
  <si>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</si>
  <si>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</si>
  <si>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</si>
  <si>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</si>
  <si>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</si>
  <si>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</si>
  <si>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</si>
  <si>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</si>
  <si>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</si>
  <si>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</si>
  <si>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</si>
  <si>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</si>
  <si>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</si>
  <si>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</si>
  <si>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</si>
  <si>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</si>
  <si>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</si>
  <si>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</si>
  <si>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</si>
  <si>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</si>
  <si>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</si>
  <si>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</si>
  <si>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</si>
  <si>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</si>
  <si>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</si>
  <si>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</si>
  <si>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</si>
  <si>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</si>
  <si>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</si>
  <si>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</si>
  <si>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</si>
  <si>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</si>
  <si>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</si>
  <si>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</si>
  <si>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</si>
  <si>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</si>
  <si>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</si>
  <si>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</si>
  <si>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</si>
  <si>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</si>
  <si>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</si>
  <si>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</si>
  <si>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</si>
  <si>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</si>
  <si>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</si>
  <si>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</si>
  <si>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</si>
  <si>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</si>
  <si>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</si>
  <si>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</si>
  <si>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</si>
  <si>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</si>
  <si>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</si>
  <si>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</si>
  <si>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</si>
  <si>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</si>
  <si>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</si>
  <si>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</si>
  <si>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</si>
  <si>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</si>
  <si>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</si>
  <si>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</si>
  <si>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</si>
  <si>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</si>
  <si>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</si>
  <si>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</si>
  <si>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</si>
  <si>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</si>
  <si>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</si>
  <si>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</si>
  <si>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</si>
  <si>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</si>
  <si>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</si>
  <si>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</si>
  <si>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</si>
  <si>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</si>
  <si>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</si>
  <si>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</si>
  <si>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</si>
  <si>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</si>
  <si>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</si>
  <si>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</si>
  <si>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</si>
  <si>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</si>
  <si>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</si>
  <si>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</si>
  <si>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</si>
  <si>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</si>
  <si>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</si>
  <si>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</si>
  <si>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</si>
  <si>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</si>
  <si>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</si>
  <si>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</si>
  <si>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</si>
  <si>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</si>
  <si>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</si>
  <si>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</si>
  <si>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</si>
  <si>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</si>
  <si>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</si>
  <si>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</si>
  <si>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</si>
  <si>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</si>
  <si>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</si>
  <si>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</si>
  <si>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</si>
  <si>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</si>
  <si>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</si>
  <si>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</si>
  <si>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</si>
  <si>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</si>
  <si>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</si>
  <si>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</si>
  <si>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</si>
  <si>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</si>
  <si>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</si>
  <si>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</si>
  <si>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</si>
  <si>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</si>
  <si>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</si>
  <si>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</si>
  <si>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</si>
  <si>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</si>
  <si>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</si>
  <si>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</si>
  <si>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</si>
  <si>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</si>
  <si>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</si>
  <si>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</si>
  <si>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</si>
  <si>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</si>
  <si>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</si>
  <si>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</si>
  <si>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</si>
  <si>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</si>
  <si>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</si>
  <si>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</si>
  <si>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</si>
  <si>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</si>
  <si>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</si>
  <si>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</si>
  <si>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</si>
  <si>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</si>
  <si>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</si>
  <si>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</si>
  <si>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</si>
  <si>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</si>
  <si>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</si>
  <si>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</si>
  <si>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</si>
  <si>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</si>
  <si>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</si>
  <si>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</si>
  <si>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</si>
  <si>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</si>
  <si>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</si>
  <si>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</si>
  <si>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</si>
  <si>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</si>
  <si>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</si>
  <si>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</si>
  <si>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</si>
  <si>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</si>
  <si>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</si>
  <si>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</si>
  <si>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</si>
  <si>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</si>
  <si>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</si>
  <si>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</si>
  <si>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</si>
  <si>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</si>
  <si>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</si>
  <si>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</si>
  <si>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</si>
  <si>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</si>
  <si>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</si>
  <si>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</si>
  <si>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</si>
  <si>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</si>
  <si>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</si>
  <si>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</si>
  <si>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</si>
  <si>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</si>
  <si>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</si>
  <si>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</si>
  <si>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</si>
  <si>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</si>
  <si>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</si>
  <si>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</si>
  <si>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</si>
  <si>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</si>
  <si>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</si>
  <si>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</si>
  <si>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</si>
  <si>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</si>
  <si>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</si>
  <si>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</si>
  <si>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</si>
  <si>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</si>
  <si>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</si>
  <si>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</si>
  <si>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</si>
  <si>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</si>
  <si>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</si>
  <si>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</si>
  <si>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</si>
  <si>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</si>
  <si>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</si>
  <si>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</si>
  <si>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</si>
  <si>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</si>
  <si>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</si>
  <si>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</si>
  <si>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</si>
  <si>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</si>
  <si>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</si>
  <si>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</si>
  <si>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</si>
  <si>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</si>
  <si>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</si>
  <si>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</si>
  <si>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</si>
  <si>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</si>
  <si>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</si>
  <si>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</si>
  <si>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</si>
  <si>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</si>
  <si>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</si>
  <si>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</si>
  <si>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</si>
  <si>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</si>
  <si>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</si>
  <si>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</si>
  <si>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</si>
  <si>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</si>
  <si>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</si>
  <si>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</si>
  <si>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</si>
  <si>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</si>
  <si>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</si>
  <si>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</si>
  <si>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</si>
  <si>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</si>
  <si>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</si>
  <si>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</si>
  <si>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</si>
  <si>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</si>
  <si>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</si>
  <si>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</si>
  <si>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</si>
  <si>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</si>
  <si>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</si>
  <si>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</si>
  <si>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</si>
  <si>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</si>
  <si>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</si>
  <si>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</si>
  <si>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</si>
  <si>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</si>
  <si>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</si>
  <si>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</si>
  <si>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</si>
  <si>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</si>
  <si>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</si>
  <si>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</si>
  <si>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</si>
  <si>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</si>
  <si>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</si>
  <si>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</si>
  <si>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</si>
  <si>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</si>
  <si>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</si>
  <si>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</si>
  <si>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</si>
  <si>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</si>
  <si>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</si>
  <si>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</si>
  <si>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</si>
  <si>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</si>
  <si>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</si>
  <si>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</si>
  <si>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</si>
  <si>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</si>
  <si>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</si>
  <si>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</si>
  <si>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</si>
  <si>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</si>
  <si>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</si>
  <si>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</si>
  <si>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</si>
  <si>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</si>
  <si>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</si>
  <si>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</si>
  <si>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</si>
  <si>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</si>
  <si>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</si>
  <si>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</si>
  <si>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</si>
  <si>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</si>
  <si>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</si>
  <si>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</si>
  <si>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</si>
  <si>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</si>
  <si>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</si>
  <si>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</si>
  <si>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</si>
  <si>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</si>
  <si>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</si>
  <si>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</si>
  <si>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</si>
  <si>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</si>
  <si>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</si>
  <si>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</si>
  <si>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</si>
  <si>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</si>
  <si>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</si>
  <si>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</si>
  <si>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</si>
  <si>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</si>
  <si>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</si>
  <si>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</si>
  <si>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</si>
  <si>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</si>
  <si>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</si>
  <si>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</si>
  <si>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</si>
  <si>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</si>
  <si>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</si>
  <si>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</si>
  <si>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</si>
  <si>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</si>
  <si>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</si>
  <si>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</si>
  <si>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</si>
  <si>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</si>
  <si>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</si>
  <si>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</si>
  <si>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</si>
  <si>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</si>
  <si>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</si>
  <si>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</si>
  <si>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</si>
  <si>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</si>
  <si>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</si>
  <si>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</si>
  <si>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</si>
  <si>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</si>
  <si>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</si>
  <si>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</si>
  <si>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</si>
  <si>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</si>
  <si>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</si>
  <si>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</si>
  <si>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</si>
  <si>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</si>
  <si>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</si>
  <si>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</si>
  <si>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</si>
  <si>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</si>
  <si>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</si>
  <si>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</si>
  <si>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</si>
  <si>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</si>
  <si>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</si>
  <si>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</si>
  <si>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</si>
  <si>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</si>
  <si>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</si>
  <si>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</si>
  <si>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</si>
  <si>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</si>
  <si>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</si>
  <si>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</si>
  <si>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</si>
  <si>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</si>
  <si>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</si>
  <si>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</si>
  <si>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</si>
  <si>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</si>
  <si>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</si>
  <si>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</si>
  <si>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</si>
  <si>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</si>
  <si>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</si>
  <si>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0211+40(1)</t>
  </si>
  <si>
    <t>0211+65,9(4)</t>
  </si>
  <si>
    <t>4й</t>
  </si>
  <si>
    <t>0211+65,9(3)</t>
  </si>
  <si>
    <t>3й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</si>
  <si>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</si>
  <si>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</si>
  <si>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</si>
  <si>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</si>
  <si>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</si>
  <si>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</si>
  <si>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</si>
  <si>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</si>
  <si>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</si>
  <si>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</si>
  <si>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</si>
  <si>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</si>
  <si>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</si>
  <si>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</si>
  <si>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</si>
  <si>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</si>
  <si>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</si>
  <si>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</si>
  <si>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</si>
  <si>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</si>
  <si>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</si>
  <si>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</si>
  <si>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</si>
  <si>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</si>
  <si>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</si>
  <si>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</si>
  <si>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</si>
  <si>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</si>
  <si>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</si>
  <si>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</si>
  <si>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</si>
  <si>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</si>
  <si>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</si>
  <si>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</si>
  <si>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</si>
  <si>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</si>
  <si>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</si>
  <si>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</si>
  <si>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</si>
  <si>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</si>
  <si>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</si>
  <si>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</si>
  <si>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</si>
  <si>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</si>
  <si>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</si>
  <si>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</si>
  <si>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</si>
  <si>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</si>
  <si>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</si>
  <si>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</si>
  <si>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</si>
  <si>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</si>
  <si>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</si>
  <si>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</si>
  <si>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</si>
  <si>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</si>
  <si>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</si>
  <si>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</si>
  <si>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</si>
  <si>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</si>
  <si>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</si>
  <si>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</si>
  <si>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</si>
  <si>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</si>
  <si>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</si>
  <si>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</si>
  <si>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</si>
  <si>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</si>
  <si>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</si>
  <si>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</si>
  <si>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</si>
  <si>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</si>
  <si>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</si>
  <si>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</si>
  <si>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</si>
  <si>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</si>
  <si>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</si>
  <si>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</si>
  <si>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</si>
  <si>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</si>
  <si>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</si>
  <si>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</si>
  <si>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</si>
  <si>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</si>
  <si>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</si>
  <si>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</si>
  <si>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</si>
  <si>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</si>
  <si>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</si>
  <si>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</si>
  <si>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</si>
  <si>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</si>
  <si>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</si>
  <si>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</si>
  <si>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</si>
  <si>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</si>
  <si>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</si>
  <si>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</si>
  <si>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</si>
  <si>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</si>
  <si>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</si>
  <si>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</si>
  <si>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</si>
  <si>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</si>
  <si>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</si>
  <si>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</si>
  <si>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</si>
  <si>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</si>
  <si>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</si>
  <si>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</si>
  <si>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</si>
  <si>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</si>
  <si>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</si>
  <si>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</si>
  <si>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</si>
  <si>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</si>
  <si>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</si>
  <si>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</si>
  <si>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</si>
  <si>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</si>
  <si>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</si>
  <si>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</si>
  <si>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</si>
  <si>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</si>
  <si>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</si>
  <si>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</si>
  <si>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</si>
  <si>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</si>
  <si>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</si>
  <si>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</si>
  <si>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</si>
  <si>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</si>
  <si>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</si>
  <si>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</si>
  <si>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</si>
  <si>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</si>
  <si>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</si>
  <si>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</si>
  <si>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</si>
  <si>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</si>
  <si>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</si>
  <si>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</si>
  <si>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</si>
  <si>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</si>
  <si>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</si>
  <si>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</si>
  <si>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</si>
  <si>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</si>
  <si>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</si>
  <si>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</si>
  <si>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</si>
  <si>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</si>
  <si>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</si>
  <si>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</si>
  <si>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</si>
  <si>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</si>
  <si>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</si>
  <si>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</si>
  <si>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</si>
  <si>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</si>
  <si>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</si>
  <si>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</si>
  <si>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</si>
  <si>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</si>
  <si>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</si>
  <si>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</si>
  <si>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</si>
  <si>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</si>
  <si>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</si>
  <si>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</si>
  <si>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</si>
  <si>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</si>
  <si>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</si>
  <si>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</si>
  <si>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</si>
  <si>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</si>
  <si>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</si>
  <si>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</si>
  <si>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</si>
  <si>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</si>
  <si>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</si>
  <si>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</si>
  <si>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</si>
  <si>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</si>
  <si>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</si>
  <si>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</si>
  <si>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</si>
  <si>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</si>
  <si>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</si>
  <si>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</si>
  <si>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</si>
  <si>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</si>
  <si>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</si>
  <si>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</si>
  <si>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</si>
  <si>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</si>
  <si>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</si>
  <si>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</si>
  <si>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</si>
  <si>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</si>
  <si>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</si>
  <si>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</si>
  <si>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</si>
  <si>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</si>
  <si>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</si>
  <si>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</si>
  <si>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</si>
  <si>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</si>
  <si>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</si>
  <si>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</si>
  <si>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</si>
  <si>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</si>
  <si>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</si>
  <si>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</si>
  <si>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</si>
  <si>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</si>
  <si>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</si>
  <si>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</si>
  <si>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</si>
  <si>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</si>
  <si>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</si>
  <si>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</si>
  <si>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</si>
  <si>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</si>
  <si>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</si>
  <si>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</si>
  <si>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</si>
  <si>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</si>
  <si>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</si>
  <si>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</si>
  <si>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</si>
  <si>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</si>
  <si>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</si>
  <si>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</si>
  <si>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</si>
  <si>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</si>
  <si>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</si>
  <si>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</si>
  <si>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</si>
  <si>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</si>
  <si>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</si>
  <si>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</si>
  <si>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</si>
  <si>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</si>
  <si>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</si>
  <si>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</si>
  <si>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</si>
  <si>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</si>
  <si>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</si>
  <si>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</si>
  <si>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</si>
  <si>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</si>
  <si>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</si>
  <si>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</si>
  <si>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</si>
  <si>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</si>
  <si>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</si>
  <si>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</si>
  <si>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</si>
  <si>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</si>
  <si>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</si>
  <si>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</si>
  <si>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</si>
  <si>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</si>
  <si>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</si>
  <si>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</si>
  <si>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</si>
  <si>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</si>
  <si>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</si>
  <si>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</si>
  <si>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</si>
  <si>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</si>
  <si>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</si>
  <si>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</si>
  <si>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</si>
  <si>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</si>
  <si>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</si>
  <si>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</si>
  <si>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0191+80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</si>
  <si>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</si>
  <si>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</si>
  <si>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</si>
  <si>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</si>
  <si>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</si>
  <si>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</si>
  <si>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</si>
  <si>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</si>
  <si>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</si>
  <si>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</si>
  <si>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</si>
  <si>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</si>
  <si>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</si>
  <si>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</si>
  <si>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</si>
  <si>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</si>
  <si>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</si>
  <si>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</si>
  <si>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</si>
  <si>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</si>
  <si>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</si>
  <si>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</si>
  <si>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</si>
  <si>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</si>
  <si>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</si>
  <si>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</si>
  <si>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</si>
  <si>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</si>
  <si>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</si>
  <si>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</si>
  <si>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</si>
  <si>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</si>
  <si>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</si>
  <si>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</si>
  <si>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</si>
  <si>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</si>
  <si>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</si>
  <si>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</si>
  <si>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</si>
  <si>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</si>
  <si>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</si>
  <si>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</si>
  <si>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</si>
  <si>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</si>
  <si>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</si>
  <si>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</si>
  <si>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</si>
  <si>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</si>
  <si>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</si>
  <si>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</si>
  <si>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</si>
  <si>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</si>
  <si>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</si>
  <si>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</si>
  <si>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</si>
  <si>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</si>
  <si>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</si>
  <si>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</si>
  <si>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</si>
  <si>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</si>
  <si>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</si>
  <si>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</si>
  <si>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</si>
  <si>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</si>
  <si>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</si>
  <si>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</si>
  <si>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</si>
  <si>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</si>
  <si>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</si>
  <si>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</si>
  <si>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</si>
  <si>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</si>
  <si>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</si>
  <si>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</si>
  <si>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</si>
  <si>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</si>
  <si>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</si>
  <si>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</si>
  <si>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</si>
  <si>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</si>
  <si>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</si>
  <si>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</si>
  <si>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</si>
  <si>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</si>
  <si>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</si>
  <si>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</si>
  <si>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</si>
  <si>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</si>
  <si>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</si>
  <si>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</si>
  <si>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</si>
  <si>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</si>
  <si>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</si>
  <si>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</si>
  <si>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</si>
  <si>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</si>
  <si>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</si>
  <si>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</si>
  <si>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</si>
  <si>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</si>
  <si>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</si>
  <si>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</si>
  <si>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</si>
  <si>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</si>
  <si>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</si>
  <si>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</si>
  <si>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</si>
  <si>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</si>
  <si>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</si>
  <si>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</si>
  <si>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</si>
  <si>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</si>
  <si>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</si>
  <si>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</si>
  <si>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</si>
  <si>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</si>
  <si>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</si>
  <si>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</si>
  <si>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</si>
  <si>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</si>
  <si>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</si>
  <si>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</si>
  <si>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</si>
  <si>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</si>
  <si>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</si>
  <si>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</si>
  <si>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</si>
  <si>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</si>
  <si>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</si>
  <si>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</si>
  <si>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</si>
  <si>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</si>
  <si>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</si>
  <si>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</si>
  <si>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</si>
  <si>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</si>
  <si>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</si>
  <si>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</si>
  <si>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</si>
  <si>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</si>
  <si>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</si>
  <si>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</si>
  <si>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</si>
  <si>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</si>
  <si>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</si>
  <si>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</si>
  <si>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</si>
  <si>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</si>
  <si>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</si>
  <si>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</si>
  <si>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</si>
  <si>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</si>
  <si>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</si>
  <si>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</si>
  <si>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</si>
  <si>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</si>
  <si>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</si>
  <si>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</si>
  <si>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</si>
  <si>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</si>
  <si>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</si>
  <si>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</si>
  <si>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</si>
  <si>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</si>
  <si>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</si>
  <si>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</si>
  <si>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</si>
  <si>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</si>
  <si>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</si>
  <si>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</si>
  <si>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</si>
  <si>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</si>
  <si>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</si>
  <si>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</si>
  <si>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</si>
  <si>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</si>
  <si>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</si>
  <si>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</si>
  <si>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</si>
  <si>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</si>
  <si>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</si>
  <si>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</si>
  <si>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</si>
  <si>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</si>
  <si>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</si>
  <si>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</si>
  <si>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</si>
  <si>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</si>
  <si>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</si>
  <si>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</si>
  <si>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</si>
  <si>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</si>
  <si>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</si>
  <si>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</si>
  <si>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</si>
  <si>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</si>
  <si>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</si>
  <si>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</si>
  <si>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</si>
  <si>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</si>
  <si>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</si>
  <si>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</si>
  <si>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</si>
  <si>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</si>
  <si>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</si>
  <si>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</si>
  <si>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</si>
  <si>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</si>
  <si>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</si>
  <si>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</si>
  <si>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</si>
  <si>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</si>
  <si>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</si>
  <si>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</si>
  <si>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</si>
  <si>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</si>
  <si>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</si>
  <si>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</si>
  <si>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</si>
  <si>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</si>
  <si>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</si>
  <si>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</si>
  <si>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</si>
  <si>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</si>
  <si>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</si>
  <si>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</si>
  <si>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</si>
  <si>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</si>
  <si>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</si>
  <si>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</si>
  <si>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</si>
  <si>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</si>
  <si>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</si>
  <si>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</si>
  <si>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</si>
  <si>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</si>
  <si>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</si>
  <si>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</si>
  <si>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</si>
  <si>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</si>
  <si>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</si>
  <si>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</si>
  <si>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</si>
  <si>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</si>
  <si>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</si>
  <si>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</si>
  <si>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</si>
  <si>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</si>
  <si>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</si>
  <si>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</si>
  <si>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</si>
  <si>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</si>
  <si>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</si>
  <si>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</si>
  <si>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</si>
  <si>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</si>
  <si>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</si>
  <si>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</si>
  <si>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</si>
  <si>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</si>
  <si>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</si>
  <si>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</si>
  <si>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</si>
  <si>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</si>
  <si>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</si>
  <si>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</si>
  <si>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</si>
  <si>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</si>
  <si>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</si>
  <si>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</si>
  <si>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</si>
  <si>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</si>
  <si>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</si>
  <si>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</si>
  <si>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</si>
  <si>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</si>
  <si>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</si>
  <si>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</si>
  <si>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</si>
  <si>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</si>
  <si>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</si>
  <si>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</si>
  <si>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</si>
  <si>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</si>
  <si>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</si>
  <si>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</si>
  <si>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</si>
  <si>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</si>
  <si>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</si>
  <si>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</si>
  <si>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</si>
  <si>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</si>
  <si>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</si>
  <si>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</si>
  <si>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</si>
  <si>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</si>
  <si>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</si>
  <si>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</si>
  <si>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</si>
  <si>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</si>
  <si>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</si>
  <si>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</si>
  <si>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</si>
  <si>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</si>
  <si>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</si>
  <si>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</si>
  <si>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</si>
  <si>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</si>
  <si>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</si>
  <si>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</si>
  <si>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</si>
  <si>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</si>
  <si>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</si>
  <si>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</si>
  <si>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</si>
  <si>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</si>
  <si>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</si>
  <si>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</si>
  <si>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</si>
  <si>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</si>
  <si>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</si>
  <si>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</si>
  <si>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</si>
  <si>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</si>
  <si>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</si>
  <si>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</si>
  <si>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</si>
  <si>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</si>
  <si>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</si>
  <si>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</si>
  <si>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</si>
  <si>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</si>
  <si>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</si>
  <si>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</si>
  <si>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</si>
  <si>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</si>
  <si>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</si>
  <si>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</si>
  <si>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</si>
  <si>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</si>
  <si>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</si>
  <si>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</si>
  <si>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</si>
  <si>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</si>
  <si>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</si>
  <si>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</si>
  <si>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</si>
  <si>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</si>
  <si>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</si>
  <si>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</si>
  <si>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</si>
  <si>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</si>
  <si>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</si>
  <si>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</si>
  <si>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</si>
  <si>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</si>
  <si>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</si>
  <si>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</si>
  <si>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</si>
  <si>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</si>
  <si>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</si>
  <si>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</si>
  <si>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</si>
  <si>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</si>
  <si>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</si>
  <si>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</si>
  <si>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</si>
  <si>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</si>
  <si>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</si>
  <si>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</si>
  <si>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</si>
  <si>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</si>
  <si>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</si>
  <si>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</si>
  <si>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</si>
  <si>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</si>
  <si>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</si>
  <si>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болт телевизор</t>
  </si>
  <si>
    <t>Ст. Тропарево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</si>
  <si>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</si>
  <si>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</si>
  <si>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</si>
  <si>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</si>
  <si>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</si>
  <si>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</si>
  <si>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</si>
  <si>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</si>
  <si>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</si>
  <si>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</si>
  <si>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</si>
  <si>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</si>
  <si>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</si>
  <si>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</si>
  <si>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</si>
  <si>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</si>
  <si>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</si>
  <si>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</si>
  <si>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</si>
  <si>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</si>
  <si>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</si>
  <si>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</si>
  <si>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</si>
  <si>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</si>
  <si>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</si>
  <si>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</si>
  <si>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</si>
  <si>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</si>
  <si>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</si>
  <si>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</si>
  <si>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</si>
  <si>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</si>
  <si>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</si>
  <si>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</si>
  <si>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</si>
  <si>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</si>
  <si>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</si>
  <si>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</si>
  <si>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</si>
  <si>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</si>
  <si>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</si>
  <si>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</si>
  <si>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</si>
  <si>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</si>
  <si>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</si>
  <si>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</si>
  <si>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</si>
  <si>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</si>
  <si>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</si>
  <si>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</si>
  <si>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</si>
  <si>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</si>
  <si>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</si>
  <si>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</si>
  <si>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</si>
  <si>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</si>
  <si>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</si>
  <si>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</si>
  <si>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</si>
  <si>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</si>
  <si>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</si>
  <si>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</si>
  <si>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</si>
  <si>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</si>
  <si>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</si>
  <si>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</si>
  <si>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</si>
  <si>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</si>
  <si>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</si>
  <si>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</si>
  <si>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</si>
  <si>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</si>
  <si>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</si>
  <si>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</si>
  <si>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</si>
  <si>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</si>
  <si>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</si>
  <si>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</si>
  <si>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</si>
  <si>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</si>
  <si>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</si>
  <si>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</si>
  <si>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</si>
  <si>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</si>
  <si>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</si>
  <si>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</si>
  <si>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</si>
  <si>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</si>
  <si>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</si>
  <si>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</si>
  <si>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</si>
  <si>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</si>
  <si>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</si>
  <si>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</si>
  <si>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</si>
  <si>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</si>
  <si>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</si>
  <si>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</si>
  <si>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</si>
  <si>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</si>
  <si>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</si>
  <si>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</si>
  <si>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</si>
  <si>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</si>
  <si>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</si>
  <si>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</si>
  <si>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</si>
  <si>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</si>
  <si>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</si>
  <si>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</si>
  <si>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</si>
  <si>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</si>
  <si>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</si>
  <si>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</si>
  <si>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</si>
  <si>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</si>
  <si>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</si>
  <si>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</si>
  <si>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</si>
  <si>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</si>
  <si>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</si>
  <si>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</si>
  <si>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</si>
  <si>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</si>
  <si>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</si>
  <si>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</si>
  <si>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</si>
  <si>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</si>
  <si>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</si>
  <si>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</si>
  <si>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</si>
  <si>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</si>
  <si>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</si>
  <si>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</si>
  <si>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</si>
  <si>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</si>
  <si>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</si>
  <si>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</si>
  <si>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</si>
  <si>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</si>
  <si>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</si>
  <si>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</si>
  <si>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</si>
  <si>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</si>
  <si>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</si>
  <si>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</si>
  <si>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</si>
  <si>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</si>
  <si>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</si>
  <si>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</si>
  <si>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</si>
  <si>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</si>
  <si>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</si>
  <si>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</si>
  <si>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</si>
  <si>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</si>
  <si>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</si>
  <si>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</si>
  <si>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</si>
  <si>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</si>
  <si>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</si>
  <si>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</si>
  <si>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</si>
  <si>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</si>
  <si>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</si>
  <si>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</si>
  <si>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</si>
  <si>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</si>
  <si>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</si>
  <si>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</si>
  <si>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</si>
  <si>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</si>
  <si>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</si>
  <si>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</si>
  <si>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</si>
  <si>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</si>
  <si>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</si>
  <si>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</si>
  <si>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</si>
  <si>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</si>
  <si>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</si>
  <si>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</si>
  <si>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</si>
  <si>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</si>
  <si>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</si>
  <si>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</si>
  <si>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</si>
  <si>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</si>
  <si>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</si>
  <si>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</si>
  <si>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</si>
  <si>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</si>
  <si>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</si>
  <si>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</si>
  <si>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</si>
  <si>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</si>
  <si>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</si>
  <si>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</si>
  <si>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</si>
  <si>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</si>
  <si>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</si>
  <si>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</si>
  <si>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</si>
  <si>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</si>
  <si>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</si>
  <si>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</si>
  <si>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</si>
  <si>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</si>
  <si>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</si>
  <si>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</si>
  <si>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</si>
  <si>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</si>
  <si>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</si>
  <si>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</si>
  <si>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</si>
  <si>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</si>
  <si>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</si>
  <si>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</si>
  <si>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</si>
  <si>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</si>
  <si>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</si>
  <si>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</si>
  <si>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</si>
  <si>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</si>
  <si>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</si>
  <si>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</si>
  <si>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</si>
  <si>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</si>
  <si>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</si>
  <si>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</si>
  <si>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</si>
  <si>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</si>
  <si>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</si>
  <si>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</si>
  <si>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</si>
  <si>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</si>
  <si>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</si>
  <si>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</si>
  <si>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</si>
  <si>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</si>
  <si>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</si>
  <si>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</si>
  <si>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</si>
  <si>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</si>
  <si>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</si>
  <si>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</si>
  <si>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</si>
  <si>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</si>
  <si>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</si>
  <si>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</si>
  <si>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</si>
  <si>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</si>
  <si>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</si>
  <si>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</si>
  <si>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</si>
  <si>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</si>
  <si>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</si>
  <si>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</si>
  <si>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</si>
  <si>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</si>
  <si>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</si>
  <si>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</si>
  <si>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</si>
  <si>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</si>
  <si>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</si>
  <si>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</si>
  <si>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</si>
  <si>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</si>
  <si>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</si>
  <si>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</si>
  <si>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</si>
  <si>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</si>
  <si>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</si>
  <si>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</si>
  <si>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</si>
  <si>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</si>
  <si>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</si>
  <si>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</si>
  <si>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</si>
  <si>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</si>
  <si>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</si>
  <si>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</si>
  <si>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</si>
  <si>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</si>
  <si>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</si>
  <si>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</si>
  <si>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</si>
  <si>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</si>
  <si>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</si>
  <si>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</si>
  <si>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</si>
  <si>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</si>
  <si>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</si>
  <si>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</si>
  <si>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</si>
  <si>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</si>
  <si>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</si>
  <si>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</si>
  <si>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</si>
  <si>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</si>
  <si>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</si>
  <si>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</si>
  <si>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</si>
  <si>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</si>
  <si>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</si>
  <si>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</si>
  <si>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</si>
  <si>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</si>
  <si>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</si>
  <si>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</si>
  <si>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</si>
  <si>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</si>
  <si>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</si>
  <si>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</si>
  <si>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</si>
  <si>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</si>
  <si>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</si>
  <si>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</si>
  <si>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</si>
  <si>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</si>
  <si>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</si>
  <si>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</si>
  <si>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</si>
  <si>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</si>
  <si>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</si>
  <si>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</si>
  <si>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</si>
  <si>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</si>
  <si>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</si>
  <si>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</si>
  <si>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</si>
  <si>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</si>
  <si>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</si>
  <si>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</si>
  <si>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</si>
  <si>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</si>
  <si>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</si>
  <si>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</si>
  <si>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</si>
  <si>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</si>
  <si>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</si>
  <si>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</si>
  <si>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</si>
  <si>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</si>
  <si>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</si>
  <si>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</si>
  <si>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</si>
  <si>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</si>
  <si>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</si>
  <si>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</si>
  <si>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</si>
  <si>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</si>
  <si>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</si>
  <si>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</si>
  <si>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</si>
  <si>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</si>
  <si>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</si>
  <si>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</si>
  <si>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</si>
  <si>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</si>
  <si>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</si>
  <si>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</si>
  <si>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</si>
  <si>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</si>
  <si>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</si>
  <si>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</si>
  <si>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</si>
  <si>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</si>
  <si>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</si>
  <si>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</si>
  <si>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</si>
  <si>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</si>
  <si>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</si>
  <si>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</si>
  <si>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</si>
  <si>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</si>
  <si>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</si>
  <si>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</si>
  <si>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</si>
  <si>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</si>
  <si>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</si>
  <si>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</si>
  <si>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</si>
  <si>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</si>
  <si>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</si>
  <si>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</si>
  <si>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</si>
  <si>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</si>
  <si>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</si>
  <si>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</si>
  <si>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</si>
  <si>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</si>
  <si>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</si>
  <si>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</si>
  <si>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</si>
  <si>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</si>
  <si>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</si>
  <si>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</si>
  <si>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</si>
  <si>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</si>
  <si>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</si>
  <si>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</si>
  <si>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</si>
  <si>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</si>
  <si>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</si>
  <si>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</si>
  <si>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</si>
  <si>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</si>
  <si>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</si>
  <si>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</si>
  <si>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</si>
  <si>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</si>
  <si>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</si>
  <si>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</si>
  <si>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</si>
  <si>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</si>
  <si>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</si>
  <si>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</si>
  <si>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</si>
  <si>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</si>
  <si>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</si>
  <si>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</si>
  <si>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</si>
  <si>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</si>
  <si>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</si>
  <si>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</si>
  <si>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</si>
  <si>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</si>
  <si>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</si>
  <si>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</si>
  <si>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</si>
  <si>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</si>
  <si>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0169+64(III)</t>
  </si>
  <si>
    <t>0169+60</t>
  </si>
  <si>
    <t>3й(тупик)</t>
  </si>
  <si>
    <t>170+40(III)</t>
  </si>
  <si>
    <t>0156+40</t>
  </si>
  <si>
    <t>0156+20</t>
  </si>
  <si>
    <t>0156+00</t>
  </si>
  <si>
    <t>0155+80</t>
  </si>
  <si>
    <t>0155+60</t>
  </si>
  <si>
    <t>0155+40</t>
  </si>
  <si>
    <t>0155+20</t>
  </si>
  <si>
    <t>0155+00</t>
  </si>
  <si>
    <t>0154+80</t>
  </si>
  <si>
    <t>0154+60</t>
  </si>
  <si>
    <t>0154+40</t>
  </si>
  <si>
    <t>0154+20</t>
  </si>
  <si>
    <t>0154+00</t>
  </si>
  <si>
    <t>0153+79,1</t>
  </si>
  <si>
    <t>0153+59,1</t>
  </si>
  <si>
    <t>0153+39,1</t>
  </si>
  <si>
    <t>0153+19,1</t>
  </si>
  <si>
    <t>0153+00</t>
  </si>
  <si>
    <t>0152+42</t>
  </si>
  <si>
    <t>0152+00</t>
  </si>
  <si>
    <t>болт150+70</t>
  </si>
  <si>
    <t>болт150+10</t>
  </si>
  <si>
    <t>болт149+50</t>
  </si>
  <si>
    <t>болт148+90</t>
  </si>
  <si>
    <t>болт148+30</t>
  </si>
  <si>
    <t>болт147+70</t>
  </si>
  <si>
    <t>болт147+10</t>
  </si>
  <si>
    <t>болт146+50</t>
  </si>
  <si>
    <t>146+29,4</t>
  </si>
  <si>
    <t>0169+64</t>
  </si>
  <si>
    <t>0169+14</t>
  </si>
  <si>
    <t>0168+80</t>
  </si>
  <si>
    <t>0168+60</t>
  </si>
  <si>
    <t>0168+40</t>
  </si>
  <si>
    <t>0168+20</t>
  </si>
  <si>
    <t>0168+00</t>
  </si>
  <si>
    <t>0167+80</t>
  </si>
  <si>
    <t>0167+60</t>
  </si>
  <si>
    <t>0167+40</t>
  </si>
  <si>
    <t>0167+20</t>
  </si>
  <si>
    <t>0166+77,4</t>
  </si>
  <si>
    <t>0166+57,4</t>
  </si>
  <si>
    <t>0166+17,4</t>
  </si>
  <si>
    <t>0166+02,4</t>
  </si>
  <si>
    <t>0165+87,4</t>
  </si>
  <si>
    <t>0165+60</t>
  </si>
  <si>
    <t>0165+40</t>
  </si>
  <si>
    <t>0165+21,9</t>
  </si>
  <si>
    <t>0165+00</t>
  </si>
  <si>
    <t>0164+86,9</t>
  </si>
  <si>
    <t>0164+66,7</t>
  </si>
  <si>
    <t>0164+41,9</t>
  </si>
  <si>
    <t>0164+21,9</t>
  </si>
  <si>
    <t>0164+01,9</t>
  </si>
  <si>
    <t>0163+81,9</t>
  </si>
  <si>
    <t>0163+61,9</t>
  </si>
  <si>
    <t>0163+41,9</t>
  </si>
  <si>
    <t>0163+22</t>
  </si>
  <si>
    <t>0163+00</t>
  </si>
  <si>
    <t>0162+81,9</t>
  </si>
  <si>
    <t>0162+61,9</t>
  </si>
  <si>
    <t>0162+41,9 б.т.</t>
  </si>
  <si>
    <t>0162+21,9</t>
  </si>
  <si>
    <t>0162+00</t>
  </si>
  <si>
    <t>0161+40</t>
  </si>
  <si>
    <t>0161+00</t>
  </si>
  <si>
    <t>0160+80</t>
  </si>
  <si>
    <t>0160+60</t>
  </si>
  <si>
    <t>0160+40</t>
  </si>
  <si>
    <t>0160+20</t>
  </si>
  <si>
    <t>0160+00</t>
  </si>
  <si>
    <t>0159+80</t>
  </si>
  <si>
    <t>0159+60</t>
  </si>
  <si>
    <t>0159+40</t>
  </si>
  <si>
    <t>0159+20</t>
  </si>
  <si>
    <t>0159+00</t>
  </si>
  <si>
    <t>0158+80</t>
  </si>
  <si>
    <t>0158+60</t>
  </si>
  <si>
    <t>0158+40</t>
  </si>
  <si>
    <t>0158+20</t>
  </si>
  <si>
    <t>0158+00</t>
  </si>
  <si>
    <t>0157+80,2</t>
  </si>
  <si>
    <t>0157+60,2</t>
  </si>
  <si>
    <t>0157+40</t>
  </si>
  <si>
    <t>0157+20,2</t>
  </si>
  <si>
    <t>0157+00</t>
  </si>
  <si>
    <t>0156+80,2</t>
  </si>
  <si>
    <t>0156+60,2</t>
  </si>
  <si>
    <t>711001 VIKA</t>
  </si>
  <si>
    <t>711002 VIKA</t>
  </si>
  <si>
    <t>711003 VIKA</t>
  </si>
  <si>
    <t>711004 VIKA</t>
  </si>
  <si>
    <t>711005 VIKA</t>
  </si>
  <si>
    <t>711006 VIKA</t>
  </si>
  <si>
    <t>711007 VIKA</t>
  </si>
  <si>
    <t>711008 VIKA</t>
  </si>
  <si>
    <t>711009 VIKA</t>
  </si>
  <si>
    <t>711010 VIKA</t>
  </si>
  <si>
    <t>711011 VIKA</t>
  </si>
  <si>
    <t>711012 VIKA</t>
  </si>
  <si>
    <t>711013 VIKA</t>
  </si>
  <si>
    <t>711014 VIKA</t>
  </si>
  <si>
    <t>711015 VIKA</t>
  </si>
  <si>
    <t>711016 VIKA</t>
  </si>
  <si>
    <t>711017 VIKA</t>
  </si>
  <si>
    <t>711018 VIKA</t>
  </si>
  <si>
    <t>711019 VIKA</t>
  </si>
  <si>
    <t>711020 VIKA</t>
  </si>
  <si>
    <t>711021 VIKA</t>
  </si>
  <si>
    <t>711022 VIKA</t>
  </si>
  <si>
    <t>711023 VIKA</t>
  </si>
  <si>
    <t>711024 VIKA</t>
  </si>
  <si>
    <t>711025 VIKA</t>
  </si>
  <si>
    <t>711026 VIKA</t>
  </si>
  <si>
    <t>711027 VIKA</t>
  </si>
  <si>
    <t>711028 VIKA</t>
  </si>
  <si>
    <t>711029 VIKA</t>
  </si>
  <si>
    <t>711030 VIKA</t>
  </si>
  <si>
    <t>711031 VIKA</t>
  </si>
  <si>
    <t>711032 VIKA</t>
  </si>
  <si>
    <t>711033 VIKA</t>
  </si>
  <si>
    <t>711034 VIKA</t>
  </si>
  <si>
    <t>711035 VIKA</t>
  </si>
  <si>
    <t>711036 VIKA</t>
  </si>
  <si>
    <t>711037 VIKA</t>
  </si>
  <si>
    <t>711038 VIKA</t>
  </si>
  <si>
    <t>711039 VIKA</t>
  </si>
  <si>
    <t>711040 VIKA</t>
  </si>
  <si>
    <t>711041 VIKA</t>
  </si>
  <si>
    <t>711042 VIKA</t>
  </si>
  <si>
    <t>711043 VIKA</t>
  </si>
  <si>
    <t>711044 VIKA</t>
  </si>
  <si>
    <t>711045 VIKA</t>
  </si>
  <si>
    <t>711046 VIKA</t>
  </si>
  <si>
    <t>711047 VIKA</t>
  </si>
  <si>
    <t>711048 VIKA</t>
  </si>
  <si>
    <t>711049 VIKA</t>
  </si>
  <si>
    <t>711050 VIKA</t>
  </si>
  <si>
    <t>711051 VIKA</t>
  </si>
  <si>
    <t>711052 VIKA</t>
  </si>
  <si>
    <t>711053 VIKA</t>
  </si>
  <si>
    <t>711054 VIKA</t>
  </si>
  <si>
    <t>711055 VIKA</t>
  </si>
  <si>
    <t>711056 VIKA</t>
  </si>
  <si>
    <t>711057 VIKA</t>
  </si>
  <si>
    <t>711058 VIKA</t>
  </si>
  <si>
    <t>711059 VIKA</t>
  </si>
  <si>
    <t>711060 VIKA</t>
  </si>
  <si>
    <t>711061 VIKA</t>
  </si>
  <si>
    <t>711062 VIKA</t>
  </si>
  <si>
    <t>711063 VIKA</t>
  </si>
  <si>
    <t>711064 VIKA</t>
  </si>
  <si>
    <t>711065 VIKA</t>
  </si>
  <si>
    <t>711066 VIKA</t>
  </si>
  <si>
    <t>711067 VIKA</t>
  </si>
  <si>
    <t>711068 VIKA</t>
  </si>
  <si>
    <t>711069 VIKA</t>
  </si>
  <si>
    <t>711070 VIKA</t>
  </si>
  <si>
    <t>711071 VIKA</t>
  </si>
  <si>
    <t>711072 VIKA</t>
  </si>
  <si>
    <t>711073 VIKA</t>
  </si>
  <si>
    <t>711074 VIKA</t>
  </si>
  <si>
    <t>711075 VIKA</t>
  </si>
  <si>
    <t>711076 VIKA</t>
  </si>
  <si>
    <t>711077 VIKA</t>
  </si>
  <si>
    <t>711078 VIKA</t>
  </si>
  <si>
    <t>711079 VIKA</t>
  </si>
  <si>
    <t>711080 VIKA</t>
  </si>
  <si>
    <t>711081 VIKA</t>
  </si>
  <si>
    <t>711082 VIKA</t>
  </si>
  <si>
    <t>711083 VIKA</t>
  </si>
  <si>
    <t>711084 VIKA</t>
  </si>
  <si>
    <t>711085 VIKA</t>
  </si>
  <si>
    <t>711086 VIKA</t>
  </si>
  <si>
    <t>711087 VIKA</t>
  </si>
  <si>
    <t>711088 VIKA</t>
  </si>
  <si>
    <t>711089 VIKA</t>
  </si>
  <si>
    <t>711090 VIKA</t>
  </si>
  <si>
    <t>711091 VIKA</t>
  </si>
  <si>
    <t>711092 VIKA</t>
  </si>
  <si>
    <t>711093 VIKA</t>
  </si>
  <si>
    <t>711094 VIKA</t>
  </si>
  <si>
    <t>711095 VIKA</t>
  </si>
  <si>
    <t>711096 VIKA</t>
  </si>
  <si>
    <t>711097 VIKA</t>
  </si>
  <si>
    <t>711098 VIKA</t>
  </si>
  <si>
    <t>711099 VIKA</t>
  </si>
  <si>
    <t>711100 VIKA</t>
  </si>
  <si>
    <t>711101 VIKA</t>
  </si>
  <si>
    <t>711102 VIKA</t>
  </si>
  <si>
    <t>711103 VIKA</t>
  </si>
  <si>
    <t>711104 VIKA</t>
  </si>
  <si>
    <t>711105 VIKA</t>
  </si>
  <si>
    <t>711106 VIKA</t>
  </si>
  <si>
    <t>711107 VIKA</t>
  </si>
  <si>
    <t>711108 VIKA</t>
  </si>
  <si>
    <t>711109 VIKA</t>
  </si>
  <si>
    <t>711110 VIKA</t>
  </si>
  <si>
    <t>711111 VIKA</t>
  </si>
  <si>
    <t>711112 VIKA</t>
  </si>
  <si>
    <t>711113 VIKA</t>
  </si>
  <si>
    <t>711114 VIKA</t>
  </si>
  <si>
    <t>711115 VIKA</t>
  </si>
  <si>
    <t>711116 VIKA</t>
  </si>
  <si>
    <t>711117 VIKA</t>
  </si>
  <si>
    <t>711118 VIKA</t>
  </si>
  <si>
    <t>711119 VIKA</t>
  </si>
  <si>
    <t>711120 VIKA</t>
  </si>
  <si>
    <t>2358|KD1</t>
  </si>
  <si>
    <t>2359|KD1</t>
  </si>
  <si>
    <t>2360|KD1</t>
  </si>
  <si>
    <t>2361|KD1</t>
  </si>
  <si>
    <t>03:10:023</t>
  </si>
  <si>
    <t>2362|KD1</t>
  </si>
  <si>
    <t>2363|KD1</t>
  </si>
  <si>
    <t>2364|KD1</t>
  </si>
  <si>
    <t>2365|KD1</t>
  </si>
  <si>
    <t>2366|KD1</t>
  </si>
  <si>
    <t>2367|KD1</t>
  </si>
  <si>
    <t>2368|KD1</t>
  </si>
  <si>
    <t>2369|KD1</t>
  </si>
  <si>
    <t>2370|KD1</t>
  </si>
  <si>
    <t>2371|KD1</t>
  </si>
  <si>
    <t>2372|KD1</t>
  </si>
  <si>
    <t>2373|KD1</t>
  </si>
  <si>
    <t>2374|KD1</t>
  </si>
  <si>
    <t>2375|KD1</t>
  </si>
  <si>
    <t>03:25:093</t>
  </si>
  <si>
    <t>2376|KD1</t>
  </si>
  <si>
    <t>2377|KD1</t>
  </si>
  <si>
    <t>2378|KD1</t>
  </si>
  <si>
    <t>2379|KD1</t>
  </si>
  <si>
    <t>2380|KD1</t>
  </si>
  <si>
    <t>2381|KD1</t>
  </si>
  <si>
    <t>2382|KD1</t>
  </si>
  <si>
    <t>2383|KD1</t>
  </si>
  <si>
    <t>2384|KD1</t>
  </si>
  <si>
    <t>2385|KD1</t>
  </si>
  <si>
    <t>2386|KD1</t>
  </si>
  <si>
    <t>2387|KD1</t>
  </si>
  <si>
    <t>2388|KD1</t>
  </si>
  <si>
    <t>2389|KD1</t>
  </si>
  <si>
    <t>2390|KD1</t>
  </si>
  <si>
    <t>2391|KD1</t>
  </si>
  <si>
    <t>2392|KD1</t>
  </si>
  <si>
    <t>2393|KD1</t>
  </si>
  <si>
    <t>2394|KD1</t>
  </si>
  <si>
    <t>2395|KD1</t>
  </si>
  <si>
    <t>2396|KD1</t>
  </si>
  <si>
    <t>2397|KD1</t>
  </si>
  <si>
    <t>2398|KD1</t>
  </si>
  <si>
    <t>03:57:043</t>
  </si>
  <si>
    <t>2399|KD1</t>
  </si>
  <si>
    <t>2400|KD1</t>
  </si>
  <si>
    <t>2401|KD1</t>
  </si>
  <si>
    <t>04:03:033</t>
  </si>
  <si>
    <t>2402|KD1</t>
  </si>
  <si>
    <t>2403|KD1</t>
  </si>
  <si>
    <t>2404|KD1</t>
  </si>
  <si>
    <t>2405|KD1</t>
  </si>
  <si>
    <t>2406|KD1</t>
  </si>
  <si>
    <t>2407|KD1</t>
  </si>
  <si>
    <t>2408|KD1</t>
  </si>
  <si>
    <t>2409|KD1</t>
  </si>
  <si>
    <t>2410|KD1</t>
  </si>
  <si>
    <t>2411|KD1</t>
  </si>
  <si>
    <t>2412|TO</t>
  </si>
  <si>
    <t>2413|KD1</t>
  </si>
  <si>
    <t>2414|KD1</t>
  </si>
  <si>
    <t>2415|KD1</t>
  </si>
  <si>
    <t>2416|KD1</t>
  </si>
  <si>
    <t>2417|KD1</t>
  </si>
  <si>
    <t>2418|KD1</t>
  </si>
  <si>
    <t>2419|KD1</t>
  </si>
  <si>
    <t>2420|KD1</t>
  </si>
  <si>
    <t>2421|KD1</t>
  </si>
  <si>
    <t>2422|KD1</t>
  </si>
  <si>
    <t>2423|KD1</t>
  </si>
  <si>
    <t>2424|KD1</t>
  </si>
  <si>
    <t>02:49:063</t>
  </si>
  <si>
    <t>2425|KD1</t>
  </si>
  <si>
    <t>2426|KD1</t>
  </si>
  <si>
    <t>2427|KD1</t>
  </si>
  <si>
    <t>2428|KD1</t>
  </si>
  <si>
    <t>2429|KD1</t>
  </si>
  <si>
    <t>2430|KD1</t>
  </si>
  <si>
    <t>2431|KD1</t>
  </si>
  <si>
    <t>2432|KD1</t>
  </si>
  <si>
    <t>2433|KD1</t>
  </si>
  <si>
    <t>2434|KD1</t>
  </si>
  <si>
    <t>2435|KD1</t>
  </si>
  <si>
    <t>2436|KD1</t>
  </si>
  <si>
    <t>2437|KD1</t>
  </si>
  <si>
    <t>2438|KD1</t>
  </si>
  <si>
    <t>2439|KD1</t>
  </si>
  <si>
    <t>2440|KD1</t>
  </si>
  <si>
    <t>2441|KD1</t>
  </si>
  <si>
    <t>2442|KD1</t>
  </si>
  <si>
    <t>2443|KD1</t>
  </si>
  <si>
    <t>2444|KD1</t>
  </si>
  <si>
    <t>2445|KD1</t>
  </si>
  <si>
    <t>2446|KD1</t>
  </si>
  <si>
    <t>2447|KD1</t>
  </si>
  <si>
    <t>2448|KD1</t>
  </si>
  <si>
    <t>2449|KD1</t>
  </si>
  <si>
    <t>2450|KD1</t>
  </si>
  <si>
    <t>2451|KD1</t>
  </si>
  <si>
    <t>2452|KD1</t>
  </si>
  <si>
    <t>2453|KD1</t>
  </si>
  <si>
    <t>2454|KD1</t>
  </si>
  <si>
    <t>03:17:093</t>
  </si>
  <si>
    <t>2455|KD1</t>
  </si>
  <si>
    <t>2456|KD1</t>
  </si>
  <si>
    <t>2457|KD1</t>
  </si>
  <si>
    <t>2458|KD1</t>
  </si>
  <si>
    <t>2459|KD1</t>
  </si>
  <si>
    <t>2460|KD1</t>
  </si>
  <si>
    <t>2461|KD1</t>
  </si>
  <si>
    <t>2462|KD1</t>
  </si>
  <si>
    <t>2463|KD1</t>
  </si>
  <si>
    <t>03:28:073</t>
  </si>
  <si>
    <t>2464|KD1</t>
  </si>
  <si>
    <t>2465|KD1</t>
  </si>
  <si>
    <t>2466|KD1</t>
  </si>
  <si>
    <t>03:31:063</t>
  </si>
  <si>
    <t>2467|KD1</t>
  </si>
  <si>
    <t>2468|KD1</t>
  </si>
  <si>
    <t>2469|KD1</t>
  </si>
  <si>
    <t>2470|KD1</t>
  </si>
  <si>
    <t>2471|KD1</t>
  </si>
  <si>
    <t>03:35:063</t>
  </si>
  <si>
    <t>2472|KD1</t>
  </si>
  <si>
    <t>2473|KD1</t>
  </si>
  <si>
    <t>2474|KD1</t>
  </si>
  <si>
    <t>2475|KD1</t>
  </si>
  <si>
    <t>2476|KD1</t>
  </si>
  <si>
    <t>2477|KD1</t>
  </si>
  <si>
    <t>2478|KD1</t>
  </si>
  <si>
    <t>2479|KD1</t>
  </si>
  <si>
    <t>03:44:023</t>
  </si>
  <si>
    <t>2480|KD1</t>
  </si>
  <si>
    <t>03:45:013</t>
  </si>
  <si>
    <t>2481|KD1</t>
  </si>
  <si>
    <t>2482|KD1</t>
  </si>
  <si>
    <t>2483|KD1</t>
  </si>
  <si>
    <t>2484|KD1</t>
  </si>
  <si>
    <t>2485|KD1</t>
  </si>
  <si>
    <t>03:49:083</t>
  </si>
  <si>
    <t>2486|KD1</t>
  </si>
  <si>
    <t>2487|KD1</t>
  </si>
  <si>
    <t>2488|KD1</t>
  </si>
  <si>
    <t>2489|KD1</t>
  </si>
  <si>
    <t>2490|KD1</t>
  </si>
  <si>
    <t>2491|KD1</t>
  </si>
  <si>
    <t>2492|KD1</t>
  </si>
  <si>
    <t>2493|KD1</t>
  </si>
  <si>
    <t>2494|KD1</t>
  </si>
  <si>
    <t>2495|KD1</t>
  </si>
  <si>
    <t>2496|KD1</t>
  </si>
  <si>
    <t>03:58:053</t>
  </si>
  <si>
    <t>2497|KD1</t>
  </si>
  <si>
    <t>2498|KD1</t>
  </si>
  <si>
    <t>2499|KD1</t>
  </si>
  <si>
    <t>2500|KD1</t>
  </si>
  <si>
    <t>2501|KD1</t>
  </si>
  <si>
    <t>04:05:043</t>
  </si>
  <si>
    <t>2502|KD1</t>
  </si>
  <si>
    <t>2503|KD1</t>
  </si>
  <si>
    <t>04:06:073</t>
  </si>
  <si>
    <t>2504|KD1</t>
  </si>
  <si>
    <t>2505|KD1</t>
  </si>
  <si>
    <t>2506|KD1</t>
  </si>
  <si>
    <t>2507|KD1</t>
  </si>
  <si>
    <t>2508|KD1</t>
  </si>
  <si>
    <t>2509|KD1</t>
  </si>
  <si>
    <t>2510|KD1</t>
  </si>
  <si>
    <t>2511|KD1</t>
  </si>
  <si>
    <t>2512|KD1</t>
  </si>
  <si>
    <t>2513|KD1</t>
  </si>
  <si>
    <t>2514|KD1</t>
  </si>
  <si>
    <t>2515|KD1</t>
  </si>
  <si>
    <t>2516|KD1</t>
  </si>
  <si>
    <t>2517|KD1</t>
  </si>
  <si>
    <t>2518|KD1</t>
  </si>
  <si>
    <t>2519|KD1</t>
  </si>
  <si>
    <t>02:45:023</t>
  </si>
  <si>
    <t>2520|KD1</t>
  </si>
  <si>
    <t>2521|KD1</t>
  </si>
  <si>
    <t>2522|KD1</t>
  </si>
  <si>
    <t>2523|KD1</t>
  </si>
  <si>
    <t>2524|KD1</t>
  </si>
  <si>
    <t>2525|KD1</t>
  </si>
  <si>
    <t>2526|KD1</t>
  </si>
  <si>
    <t>2527|KD1</t>
  </si>
  <si>
    <t>2528|KD1</t>
  </si>
  <si>
    <t>2529|KD1</t>
  </si>
  <si>
    <t>2530|KD1</t>
  </si>
  <si>
    <t>03:00:083</t>
  </si>
  <si>
    <t>2531|KD1</t>
  </si>
  <si>
    <t>2532|KD1</t>
  </si>
  <si>
    <t>2533|KD1</t>
  </si>
  <si>
    <t>2534|KD1</t>
  </si>
  <si>
    <t>2535|KD1</t>
  </si>
  <si>
    <t>2536|KD1</t>
  </si>
  <si>
    <t>2537|KD1</t>
  </si>
  <si>
    <t>2538|KD1</t>
  </si>
  <si>
    <t>2539|KD1</t>
  </si>
  <si>
    <t>2540|KD1</t>
  </si>
  <si>
    <t>2541|KD1</t>
  </si>
  <si>
    <t>2542|KD1</t>
  </si>
  <si>
    <t>03:15:023</t>
  </si>
  <si>
    <t>2543|KD1</t>
  </si>
  <si>
    <t>2544|KD1</t>
  </si>
  <si>
    <t>2545|KD1</t>
  </si>
  <si>
    <t>2546|KD1</t>
  </si>
  <si>
    <t>2547|KD1</t>
  </si>
  <si>
    <t>2548|KD1</t>
  </si>
  <si>
    <t>2549|KD1</t>
  </si>
  <si>
    <t>2550|KD1</t>
  </si>
  <si>
    <t>2551|KD1</t>
  </si>
  <si>
    <t>03:23:073</t>
  </si>
  <si>
    <t>2552|KD1</t>
  </si>
  <si>
    <t>03:33:003</t>
  </si>
  <si>
    <t>2553|KD1</t>
  </si>
  <si>
    <t>2554|KD1</t>
  </si>
  <si>
    <t>2555|KD1</t>
  </si>
  <si>
    <t>2556|KD1</t>
  </si>
  <si>
    <t>03:39:043</t>
  </si>
  <si>
    <t>2557|KD1</t>
  </si>
  <si>
    <t>2558|KD1</t>
  </si>
  <si>
    <t>2559|KD1</t>
  </si>
  <si>
    <t>2560|KD1</t>
  </si>
  <si>
    <t>2561|KD1</t>
  </si>
  <si>
    <t>2562|KD1</t>
  </si>
  <si>
    <t>2563|KD1</t>
  </si>
  <si>
    <t>2564|KD1</t>
  </si>
  <si>
    <t>03:50:073</t>
  </si>
  <si>
    <t>2565|KD1</t>
  </si>
  <si>
    <t>2566|KD1</t>
  </si>
  <si>
    <t>2567|KD1</t>
  </si>
  <si>
    <t>2568|KD1</t>
  </si>
  <si>
    <t>2569|KD1</t>
  </si>
  <si>
    <t>01:40:003</t>
  </si>
  <si>
    <t>2570|KD1</t>
  </si>
  <si>
    <t>2571|KD1</t>
  </si>
  <si>
    <t>2572|KD1</t>
  </si>
  <si>
    <t>2573|KD1</t>
  </si>
  <si>
    <t>2574|KD1</t>
  </si>
  <si>
    <t>2575|KD1</t>
  </si>
  <si>
    <t>2576|KD1</t>
  </si>
  <si>
    <t>2577|KD1</t>
  </si>
  <si>
    <t>2578|KD1</t>
  </si>
  <si>
    <t>2579|KD1</t>
  </si>
  <si>
    <t>2580|KD1</t>
  </si>
  <si>
    <t>01:52:003</t>
  </si>
  <si>
    <t>2581|KD1</t>
  </si>
  <si>
    <t>2582|KD1</t>
  </si>
  <si>
    <t>2583|KD1</t>
  </si>
  <si>
    <t>2584|KD1</t>
  </si>
  <si>
    <t>2585|KD1</t>
  </si>
  <si>
    <t>01:56:063</t>
  </si>
  <si>
    <t>2586|KD1</t>
  </si>
  <si>
    <t>2587|KD1</t>
  </si>
  <si>
    <t>2588|KD1</t>
  </si>
  <si>
    <t>2589|KD1</t>
  </si>
  <si>
    <t>02:02:033</t>
  </si>
  <si>
    <t>2590|KD1</t>
  </si>
  <si>
    <t>2591|KD1</t>
  </si>
  <si>
    <t>2592|KD1</t>
  </si>
  <si>
    <t>2593|KD1</t>
  </si>
  <si>
    <t>2594|KD1</t>
  </si>
  <si>
    <t>2595|KD1</t>
  </si>
  <si>
    <t>2596|KD1</t>
  </si>
  <si>
    <t>2597|KD1</t>
  </si>
  <si>
    <t>2598|KD1</t>
  </si>
  <si>
    <t>2599|KD1</t>
  </si>
  <si>
    <t>2600|KD1</t>
  </si>
  <si>
    <t>02:11:003</t>
  </si>
  <si>
    <t>2601|KD1</t>
  </si>
  <si>
    <t>2602|KD1</t>
  </si>
  <si>
    <t>2603|KD1</t>
  </si>
  <si>
    <t>2604|KD1</t>
  </si>
  <si>
    <t>02:15:013</t>
  </si>
  <si>
    <t>2605|KD1</t>
  </si>
  <si>
    <t>2606|KD1</t>
  </si>
  <si>
    <t>2607|KD1</t>
  </si>
  <si>
    <t>2608|KD1</t>
  </si>
  <si>
    <t>2609|KD1</t>
  </si>
  <si>
    <t>2610|KD1</t>
  </si>
  <si>
    <t>2611|KD1</t>
  </si>
  <si>
    <t>2612|KD1</t>
  </si>
  <si>
    <t>2613|KD1</t>
  </si>
  <si>
    <t>2614|KD1</t>
  </si>
  <si>
    <t>2615|KD1</t>
  </si>
  <si>
    <t>2616|KD1</t>
  </si>
  <si>
    <t>2617|KD1</t>
  </si>
  <si>
    <t>2618|KD1</t>
  </si>
  <si>
    <t>2619|KD1</t>
  </si>
  <si>
    <t>2620|KD1</t>
  </si>
  <si>
    <t>2621|KD1</t>
  </si>
  <si>
    <t>2622|KD1</t>
  </si>
  <si>
    <t>2623|KD1</t>
  </si>
  <si>
    <t>2624|KD1</t>
  </si>
  <si>
    <t>2625|KD1</t>
  </si>
  <si>
    <t>2626|KD1</t>
  </si>
  <si>
    <t>2627|KD1</t>
  </si>
  <si>
    <t>2628|KD1</t>
  </si>
  <si>
    <t>2629|KD1</t>
  </si>
  <si>
    <t>03:13:043</t>
  </si>
  <si>
    <t>2630|KD1</t>
  </si>
  <si>
    <t>2631|KD1</t>
  </si>
  <si>
    <t>2632|KD1</t>
  </si>
  <si>
    <t>2633|KD1</t>
  </si>
  <si>
    <t>2634|KD1</t>
  </si>
  <si>
    <t>2635|KD1</t>
  </si>
  <si>
    <t>2636|KD1</t>
  </si>
  <si>
    <t>2637|KD1</t>
  </si>
  <si>
    <t>2638|KD1</t>
  </si>
  <si>
    <t>2639|KD1</t>
  </si>
  <si>
    <t>0169+00</t>
  </si>
  <si>
    <t>0166+82,4</t>
  </si>
  <si>
    <t>0166+62</t>
  </si>
  <si>
    <t>0166+22</t>
  </si>
  <si>
    <t>0166+00</t>
  </si>
  <si>
    <t>0165+77</t>
  </si>
  <si>
    <t>0165+20</t>
  </si>
  <si>
    <t>0164+83</t>
  </si>
  <si>
    <t>0164+63</t>
  </si>
  <si>
    <t>0164+43</t>
  </si>
  <si>
    <t>0164+23,1</t>
  </si>
  <si>
    <t>0164+00</t>
  </si>
  <si>
    <t>0163+63,1</t>
  </si>
  <si>
    <t>0163+43,1</t>
  </si>
  <si>
    <t>0163+28,1</t>
  </si>
  <si>
    <t>0162+88</t>
  </si>
  <si>
    <t>0162+63,1</t>
  </si>
  <si>
    <t>0162+23,1</t>
  </si>
  <si>
    <t>0161+58,4</t>
  </si>
  <si>
    <t>0161+43</t>
  </si>
  <si>
    <t>0161+23,4</t>
  </si>
  <si>
    <t>0161+03,3</t>
  </si>
  <si>
    <t>0160+88,4 без.табл.</t>
  </si>
  <si>
    <t>0160+58</t>
  </si>
  <si>
    <t>0160+38</t>
  </si>
  <si>
    <t>0160+18</t>
  </si>
  <si>
    <t>0159+83,4</t>
  </si>
  <si>
    <t>0159+58</t>
  </si>
  <si>
    <t>0159+43,4</t>
  </si>
  <si>
    <t>0159+18</t>
  </si>
  <si>
    <t>0158+78,4</t>
  </si>
  <si>
    <t>0157+60</t>
  </si>
  <si>
    <t>0157+45</t>
  </si>
  <si>
    <t>0157+20</t>
  </si>
  <si>
    <t>0156+80,6</t>
  </si>
  <si>
    <t>0156+50</t>
  </si>
  <si>
    <t>0150+43</t>
  </si>
  <si>
    <t>болт2</t>
  </si>
  <si>
    <t>болт3</t>
  </si>
  <si>
    <t>0152+63,3</t>
  </si>
  <si>
    <t>0152+83,3</t>
  </si>
  <si>
    <t>0153+20</t>
  </si>
  <si>
    <t>0153+40,5</t>
  </si>
  <si>
    <t>0153+60,5</t>
  </si>
  <si>
    <t>0153+80</t>
  </si>
  <si>
    <t>0155+45,6</t>
  </si>
  <si>
    <t>0155+65,6</t>
  </si>
  <si>
    <t>0155+85,6</t>
  </si>
  <si>
    <t>0156+40,6</t>
  </si>
  <si>
    <t>0148+60</t>
  </si>
  <si>
    <t>0148+40</t>
  </si>
  <si>
    <t>0146+40</t>
  </si>
  <si>
    <t>0146+20</t>
  </si>
  <si>
    <t>б на платформе</t>
  </si>
  <si>
    <t>Ст. Юго-Западная</t>
  </si>
  <si>
    <t>0146+29,4</t>
  </si>
  <si>
    <t>Rp36753 (12)</t>
  </si>
  <si>
    <t>болт1</t>
  </si>
  <si>
    <t>с1 на 2</t>
  </si>
  <si>
    <t>Rp71686 (12)</t>
  </si>
  <si>
    <t>Rp71875 (12)</t>
  </si>
  <si>
    <t>Rp30878 (12)</t>
  </si>
  <si>
    <t>Фото1</t>
  </si>
  <si>
    <t>болт1телевизор</t>
  </si>
  <si>
    <t>0169+64(1)</t>
  </si>
  <si>
    <t>болт2телевизор</t>
  </si>
  <si>
    <t>0169+60 (2)</t>
  </si>
  <si>
    <t>Rp36753</t>
  </si>
  <si>
    <t xml:space="preserve">Rp71875 </t>
  </si>
  <si>
    <t>Rp30878</t>
  </si>
  <si>
    <t>Rp71686</t>
  </si>
  <si>
    <t>Rp 27490 (12)</t>
  </si>
  <si>
    <t>Rp 89337 (12)</t>
  </si>
  <si>
    <t>Rp 54743 (12)</t>
  </si>
  <si>
    <t>146+29,4 (1)</t>
  </si>
  <si>
    <t>болт на платформе 12</t>
  </si>
  <si>
    <t>Rp 54743</t>
  </si>
  <si>
    <t>Rp 89337</t>
  </si>
  <si>
    <t xml:space="preserve">Rp 27490 </t>
  </si>
  <si>
    <t>Тропарево - Юго-Западная</t>
  </si>
  <si>
    <t>0160+88,4 б.т.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</si>
</sst>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9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 Cyr"/>
    </font>
    <font>
      <sz val="10"/>
      <color rgb="FF000000"/>
      <name val="Arimo"/>
    </font>
    <font>
      <b/>
      <sz val="10"/>
      <color rgb="FFFF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6"/>
  </cellStyleXfs>
  <cellXfs count="10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2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5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/>
    <xf numFmtId="0" fontId="0" fillId="0" borderId="6" xfId="0" applyNumberFormat="1" applyBorder="1"/>
    <xf numFmtId="21" fontId="0" fillId="0" borderId="6" xfId="0" applyNumberForma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1" fillId="0" borderId="6" xfId="1" applyBorder="1" applyAlignment="1">
      <alignment horizontal="center"/>
    </xf>
    <xf numFmtId="0" fontId="13" fillId="0" borderId="6" xfId="1" applyFont="1" applyBorder="1" applyAlignment="1">
      <alignment horizontal="left"/>
    </xf>
    <xf numFmtId="0" fontId="7" fillId="0" borderId="6" xfId="1" applyFont="1"/>
    <xf numFmtId="164" fontId="7" fillId="0" borderId="6" xfId="1" applyNumberFormat="1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1" fillId="0" borderId="6" xfId="1" applyBorder="1"/>
    <xf numFmtId="164" fontId="12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/>
    <xf numFmtId="164" fontId="1" fillId="0" borderId="10" xfId="0" applyNumberFormat="1" applyFont="1" applyBorder="1" applyAlignment="1">
      <alignment horizontal="right" readingOrder="1"/>
    </xf>
    <xf numFmtId="164" fontId="1" fillId="0" borderId="10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1" fillId="0" borderId="9" xfId="0" applyFont="1" applyBorder="1" applyAlignment="1">
      <alignment horizontal="center" readingOrder="1"/>
    </xf>
    <xf numFmtId="0" fontId="0" fillId="0" borderId="9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/>
    <xf numFmtId="0" fontId="8" fillId="0" borderId="1" xfId="0" applyFont="1" applyBorder="1" applyAlignment="1">
      <alignment horizontal="center" wrapText="1"/>
    </xf>
    <xf numFmtId="0" fontId="0" fillId="0" borderId="6" xfId="0" applyFont="1" applyBorder="1" applyAlignment="1"/>
    <xf numFmtId="0" fontId="3" fillId="0" borderId="6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 readingOrder="1"/>
    </xf>
    <xf numFmtId="1" fontId="3" fillId="0" borderId="6" xfId="0" applyNumberFormat="1" applyFont="1" applyBorder="1" applyAlignment="1">
      <alignment horizontal="left"/>
    </xf>
    <xf numFmtId="0" fontId="1" fillId="0" borderId="6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/>
    </xf>
    <xf numFmtId="0" fontId="1" fillId="0" borderId="0" xfId="0" applyFont="1"/>
    <xf numFmtId="164" fontId="1" fillId="0" borderId="6" xfId="0" applyNumberFormat="1" applyFont="1" applyBorder="1" applyAlignment="1">
      <alignment horizontal="center" readingOrder="1"/>
    </xf>
    <xf numFmtId="0" fontId="15" fillId="0" borderId="1" xfId="0" applyFont="1" applyBorder="1" applyAlignment="1">
      <alignment horizontal="center" wrapText="1"/>
    </xf>
    <xf numFmtId="164" fontId="1" fillId="0" borderId="0" xfId="0" applyNumberFormat="1" applyFont="1" applyFill="1"/>
    <xf numFmtId="0" fontId="0" fillId="0" borderId="0" xfId="0" applyFont="1" applyFill="1" applyAlignment="1"/>
    <xf numFmtId="0" fontId="1" fillId="0" borderId="0" xfId="0" applyFont="1" applyFill="1"/>
    <xf numFmtId="164" fontId="0" fillId="0" borderId="6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readingOrder="1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Alignment="1">
      <alignment horizontal="left"/>
    </xf>
    <xf numFmtId="0" fontId="16" fillId="0" borderId="7" xfId="0" applyFont="1" applyBorder="1" applyAlignment="1">
      <alignment horizont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 wrapText="1"/>
    </xf>
    <xf numFmtId="0" fontId="9" fillId="0" borderId="7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164" fontId="1" fillId="0" borderId="6" xfId="0" applyNumberFormat="1" applyFont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right" wrapText="1"/>
    </xf>
    <xf numFmtId="164" fontId="0" fillId="0" borderId="6" xfId="0" applyNumberFormat="1" applyFont="1" applyBorder="1" applyAlignment="1"/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8" fillId="3" borderId="1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 readingOrder="1"/>
    </xf>
    <xf numFmtId="1" fontId="3" fillId="0" borderId="0" xfId="0" applyNumberFormat="1" applyFont="1" applyAlignment="1">
      <alignment horizontal="right"/>
    </xf>
    <xf numFmtId="1" fontId="3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22</xdr:row>
      <xdr:rowOff>133657</xdr:rowOff>
    </xdr:from>
    <xdr:to>
      <xdr:col>16</xdr:col>
      <xdr:colOff>42212</xdr:colOff>
      <xdr:row>32</xdr:row>
      <xdr:rowOff>34290</xdr:rowOff>
    </xdr:to>
    <xdr:grpSp>
      <xdr:nvGrpSpPr>
        <xdr:cNvPr id="32" name="Группа 31"/>
        <xdr:cNvGrpSpPr/>
      </xdr:nvGrpSpPr>
      <xdr:grpSpPr>
        <a:xfrm>
          <a:off x="7037279" y="4385617"/>
          <a:ext cx="3055713" cy="1653233"/>
          <a:chOff x="5202021" y="2097956"/>
          <a:chExt cx="3441807" cy="1663062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7635" y="3684783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60002" y="3682298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0058"/>
            <a:ext cx="84061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1" idx="6"/>
            <a:endCxn id="25" idx="2"/>
          </xdr:cNvCxnSpPr>
        </xdr:nvCxnSpPr>
        <xdr:spPr>
          <a:xfrm flipV="1">
            <a:off x="5286082" y="2139356"/>
            <a:ext cx="3273031" cy="2102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9" idx="0"/>
            <a:endCxn id="21" idx="4"/>
          </xdr:cNvCxnSpPr>
        </xdr:nvCxnSpPr>
        <xdr:spPr>
          <a:xfrm rot="16200000" flipV="1">
            <a:off x="4495898" y="2931013"/>
            <a:ext cx="1501925" cy="5614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11</xdr:col>
      <xdr:colOff>37469</xdr:colOff>
      <xdr:row>31</xdr:row>
      <xdr:rowOff>171481</xdr:rowOff>
    </xdr:from>
    <xdr:to>
      <xdr:col>15</xdr:col>
      <xdr:colOff>638859</xdr:colOff>
      <xdr:row>31</xdr:row>
      <xdr:rowOff>172475</xdr:rowOff>
    </xdr:to>
    <xdr:cxnSp macro="">
      <xdr:nvCxnSpPr>
        <xdr:cNvPr id="114" name="Shape 11"/>
        <xdr:cNvCxnSpPr>
          <a:stCxn id="10" idx="2"/>
          <a:endCxn id="9" idx="6"/>
        </xdr:cNvCxnSpPr>
      </xdr:nvCxnSpPr>
      <xdr:spPr>
        <a:xfrm rot="10800000" flipV="1">
          <a:off x="7120605" y="3739026"/>
          <a:ext cx="2935881" cy="994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3951</xdr:colOff>
      <xdr:row>23</xdr:row>
      <xdr:rowOff>40412</xdr:rowOff>
    </xdr:from>
    <xdr:to>
      <xdr:col>16</xdr:col>
      <xdr:colOff>4745</xdr:colOff>
      <xdr:row>31</xdr:row>
      <xdr:rowOff>131604</xdr:rowOff>
    </xdr:to>
    <xdr:cxnSp macro="">
      <xdr:nvCxnSpPr>
        <xdr:cNvPr id="134" name="Shape 28"/>
        <xdr:cNvCxnSpPr>
          <a:stCxn id="25" idx="4"/>
          <a:endCxn id="10" idx="0"/>
        </xdr:cNvCxnSpPr>
      </xdr:nvCxnSpPr>
      <xdr:spPr>
        <a:xfrm rot="16200000" flipH="1">
          <a:off x="9331352" y="2946042"/>
          <a:ext cx="1497961" cy="794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15</xdr:col>
      <xdr:colOff>671203</xdr:colOff>
      <xdr:row>16</xdr:row>
      <xdr:rowOff>35389</xdr:rowOff>
    </xdr:from>
    <xdr:to>
      <xdr:col>16</xdr:col>
      <xdr:colOff>3792</xdr:colOff>
      <xdr:row>22</xdr:row>
      <xdr:rowOff>133657</xdr:rowOff>
    </xdr:to>
    <xdr:cxnSp macro="">
      <xdr:nvCxnSpPr>
        <xdr:cNvPr id="24" name="Shape 28"/>
        <xdr:cNvCxnSpPr>
          <a:stCxn id="29" idx="4"/>
          <a:endCxn id="25" idx="0"/>
        </xdr:cNvCxnSpPr>
      </xdr:nvCxnSpPr>
      <xdr:spPr>
        <a:xfrm rot="16200000" flipH="1">
          <a:off x="9342777" y="1360432"/>
          <a:ext cx="1492522" cy="3972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15</xdr:col>
      <xdr:colOff>633481</xdr:colOff>
      <xdr:row>15</xdr:row>
      <xdr:rowOff>150955</xdr:rowOff>
    </xdr:from>
    <xdr:to>
      <xdr:col>16</xdr:col>
      <xdr:colOff>37541</xdr:colOff>
      <xdr:row>16</xdr:row>
      <xdr:rowOff>35389</xdr:rowOff>
    </xdr:to>
    <xdr:sp macro="" textlink="">
      <xdr:nvSpPr>
        <xdr:cNvPr id="29" name="Shape 25"/>
        <xdr:cNvSpPr>
          <a:spLocks noChangeAspect="1"/>
        </xdr:cNvSpPr>
      </xdr:nvSpPr>
      <xdr:spPr>
        <a:xfrm>
          <a:off x="10049330" y="534014"/>
          <a:ext cx="75443" cy="82143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10</xdr:col>
      <xdr:colOff>666594</xdr:colOff>
      <xdr:row>16</xdr:row>
      <xdr:rowOff>41762</xdr:rowOff>
    </xdr:from>
    <xdr:to>
      <xdr:col>10</xdr:col>
      <xdr:colOff>669946</xdr:colOff>
      <xdr:row>22</xdr:row>
      <xdr:rowOff>135759</xdr:rowOff>
    </xdr:to>
    <xdr:cxnSp macro="">
      <xdr:nvCxnSpPr>
        <xdr:cNvPr id="31" name="Shape 28"/>
        <xdr:cNvCxnSpPr>
          <a:stCxn id="21" idx="0"/>
          <a:endCxn id="33" idx="4"/>
        </xdr:cNvCxnSpPr>
      </xdr:nvCxnSpPr>
      <xdr:spPr>
        <a:xfrm rot="5400000" flipH="1" flipV="1">
          <a:off x="6498197" y="3825647"/>
          <a:ext cx="1151272" cy="3352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10</xdr:col>
      <xdr:colOff>632160</xdr:colOff>
      <xdr:row>15</xdr:row>
      <xdr:rowOff>157328</xdr:rowOff>
    </xdr:from>
    <xdr:to>
      <xdr:col>11</xdr:col>
      <xdr:colOff>36220</xdr:colOff>
      <xdr:row>16</xdr:row>
      <xdr:rowOff>41762</xdr:rowOff>
    </xdr:to>
    <xdr:sp macro="" textlink="">
      <xdr:nvSpPr>
        <xdr:cNvPr id="33" name="Shape 25"/>
        <xdr:cNvSpPr>
          <a:spLocks noChangeAspect="1"/>
        </xdr:cNvSpPr>
      </xdr:nvSpPr>
      <xdr:spPr>
        <a:xfrm>
          <a:off x="7041586" y="536890"/>
          <a:ext cx="74045" cy="82842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10</xdr:col>
      <xdr:colOff>662536</xdr:colOff>
      <xdr:row>9</xdr:row>
      <xdr:rowOff>44228</xdr:rowOff>
    </xdr:from>
    <xdr:to>
      <xdr:col>10</xdr:col>
      <xdr:colOff>668727</xdr:colOff>
      <xdr:row>15</xdr:row>
      <xdr:rowOff>157328</xdr:rowOff>
    </xdr:to>
    <xdr:cxnSp macro="">
      <xdr:nvCxnSpPr>
        <xdr:cNvPr id="44" name="Shape 28"/>
        <xdr:cNvCxnSpPr>
          <a:stCxn id="33" idx="0"/>
          <a:endCxn id="45" idx="4"/>
        </xdr:cNvCxnSpPr>
      </xdr:nvCxnSpPr>
      <xdr:spPr>
        <a:xfrm rot="16200000" flipV="1">
          <a:off x="6493209" y="2588121"/>
          <a:ext cx="1161314" cy="6191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10</xdr:col>
      <xdr:colOff>625493</xdr:colOff>
      <xdr:row>8</xdr:row>
      <xdr:rowOff>149180</xdr:rowOff>
    </xdr:from>
    <xdr:to>
      <xdr:col>11</xdr:col>
      <xdr:colOff>30505</xdr:colOff>
      <xdr:row>9</xdr:row>
      <xdr:rowOff>44228</xdr:rowOff>
    </xdr:to>
    <xdr:sp macro="" textlink="">
      <xdr:nvSpPr>
        <xdr:cNvPr id="45" name="Shape 25"/>
        <xdr:cNvSpPr>
          <a:spLocks noChangeAspect="1"/>
        </xdr:cNvSpPr>
      </xdr:nvSpPr>
      <xdr:spPr>
        <a:xfrm>
          <a:off x="7031736" y="1945323"/>
          <a:ext cx="74483" cy="69219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11</xdr:col>
      <xdr:colOff>30505</xdr:colOff>
      <xdr:row>9</xdr:row>
      <xdr:rowOff>553</xdr:rowOff>
    </xdr:from>
    <xdr:to>
      <xdr:col>15</xdr:col>
      <xdr:colOff>633382</xdr:colOff>
      <xdr:row>9</xdr:row>
      <xdr:rowOff>9994</xdr:rowOff>
    </xdr:to>
    <xdr:cxnSp macro="">
      <xdr:nvCxnSpPr>
        <xdr:cNvPr id="46" name="Shape 26"/>
        <xdr:cNvCxnSpPr>
          <a:stCxn id="45" idx="6"/>
          <a:endCxn id="48" idx="2"/>
        </xdr:cNvCxnSpPr>
      </xdr:nvCxnSpPr>
      <xdr:spPr>
        <a:xfrm flipV="1">
          <a:off x="7114477" y="1971243"/>
          <a:ext cx="2941429" cy="9441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775</xdr:colOff>
      <xdr:row>9</xdr:row>
      <xdr:rowOff>35735</xdr:rowOff>
    </xdr:from>
    <xdr:to>
      <xdr:col>16</xdr:col>
      <xdr:colOff>1152</xdr:colOff>
      <xdr:row>15</xdr:row>
      <xdr:rowOff>150956</xdr:rowOff>
    </xdr:to>
    <xdr:cxnSp macro="">
      <xdr:nvCxnSpPr>
        <xdr:cNvPr id="47" name="Shape 28"/>
        <xdr:cNvCxnSpPr>
          <a:stCxn id="48" idx="4"/>
          <a:endCxn id="29" idx="0"/>
        </xdr:cNvCxnSpPr>
      </xdr:nvCxnSpPr>
      <xdr:spPr>
        <a:xfrm rot="5400000">
          <a:off x="9495568" y="2585985"/>
          <a:ext cx="1160250" cy="377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15</xdr:col>
      <xdr:colOff>633382</xdr:colOff>
      <xdr:row>8</xdr:row>
      <xdr:rowOff>138793</xdr:rowOff>
    </xdr:from>
    <xdr:to>
      <xdr:col>16</xdr:col>
      <xdr:colOff>38394</xdr:colOff>
      <xdr:row>9</xdr:row>
      <xdr:rowOff>35734</xdr:rowOff>
    </xdr:to>
    <xdr:sp macro="" textlink="">
      <xdr:nvSpPr>
        <xdr:cNvPr id="48" name="Shape 25"/>
        <xdr:cNvSpPr>
          <a:spLocks noChangeAspect="1"/>
        </xdr:cNvSpPr>
      </xdr:nvSpPr>
      <xdr:spPr>
        <a:xfrm>
          <a:off x="10038639" y="1934936"/>
          <a:ext cx="74484" cy="71112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10</xdr:col>
      <xdr:colOff>666594</xdr:colOff>
      <xdr:row>9</xdr:row>
      <xdr:rowOff>41762</xdr:rowOff>
    </xdr:from>
    <xdr:to>
      <xdr:col>10</xdr:col>
      <xdr:colOff>669946</xdr:colOff>
      <xdr:row>15</xdr:row>
      <xdr:rowOff>135759</xdr:rowOff>
    </xdr:to>
    <xdr:cxnSp macro="">
      <xdr:nvCxnSpPr>
        <xdr:cNvPr id="62" name="Shape 28"/>
        <xdr:cNvCxnSpPr/>
      </xdr:nvCxnSpPr>
      <xdr:spPr>
        <a:xfrm rot="5400000" flipH="1" flipV="1">
          <a:off x="6505398" y="3800441"/>
          <a:ext cx="1142211" cy="3352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13</xdr:col>
      <xdr:colOff>167150</xdr:colOff>
      <xdr:row>38</xdr:row>
      <xdr:rowOff>172038</xdr:rowOff>
    </xdr:from>
    <xdr:to>
      <xdr:col>15</xdr:col>
      <xdr:colOff>638244</xdr:colOff>
      <xdr:row>38</xdr:row>
      <xdr:rowOff>172123</xdr:rowOff>
    </xdr:to>
    <xdr:cxnSp macro="">
      <xdr:nvCxnSpPr>
        <xdr:cNvPr id="67" name="Shape 28"/>
        <xdr:cNvCxnSpPr>
          <a:stCxn id="68" idx="2"/>
          <a:endCxn id="81" idx="6"/>
        </xdr:cNvCxnSpPr>
      </xdr:nvCxnSpPr>
      <xdr:spPr>
        <a:xfrm rot="10800000" flipV="1">
          <a:off x="8594870" y="7279974"/>
          <a:ext cx="1431214" cy="85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15</xdr:col>
      <xdr:colOff>638244</xdr:colOff>
      <xdr:row>38</xdr:row>
      <xdr:rowOff>141430</xdr:rowOff>
    </xdr:from>
    <xdr:to>
      <xdr:col>16</xdr:col>
      <xdr:colOff>42303</xdr:colOff>
      <xdr:row>39</xdr:row>
      <xdr:rowOff>25863</xdr:rowOff>
    </xdr:to>
    <xdr:sp macro="" textlink="">
      <xdr:nvSpPr>
        <xdr:cNvPr id="68" name="Shape 25"/>
        <xdr:cNvSpPr>
          <a:spLocks noChangeAspect="1"/>
        </xdr:cNvSpPr>
      </xdr:nvSpPr>
      <xdr:spPr>
        <a:xfrm>
          <a:off x="10020369" y="7228030"/>
          <a:ext cx="75572" cy="60646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10</xdr:col>
      <xdr:colOff>636922</xdr:colOff>
      <xdr:row>38</xdr:row>
      <xdr:rowOff>147803</xdr:rowOff>
    </xdr:from>
    <xdr:to>
      <xdr:col>11</xdr:col>
      <xdr:colOff>40983</xdr:colOff>
      <xdr:row>39</xdr:row>
      <xdr:rowOff>32236</xdr:rowOff>
    </xdr:to>
    <xdr:sp macro="" textlink="">
      <xdr:nvSpPr>
        <xdr:cNvPr id="70" name="Shape 25"/>
        <xdr:cNvSpPr>
          <a:spLocks noChangeAspect="1"/>
        </xdr:cNvSpPr>
      </xdr:nvSpPr>
      <xdr:spPr>
        <a:xfrm>
          <a:off x="7042485" y="7234403"/>
          <a:ext cx="75573" cy="60646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10</xdr:col>
      <xdr:colOff>668519</xdr:colOff>
      <xdr:row>32</xdr:row>
      <xdr:rowOff>34703</xdr:rowOff>
    </xdr:from>
    <xdr:to>
      <xdr:col>11</xdr:col>
      <xdr:colOff>3198</xdr:colOff>
      <xdr:row>38</xdr:row>
      <xdr:rowOff>147803</xdr:rowOff>
    </xdr:to>
    <xdr:cxnSp macro="">
      <xdr:nvCxnSpPr>
        <xdr:cNvPr id="71" name="Shape 28"/>
        <xdr:cNvCxnSpPr>
          <a:stCxn id="70" idx="0"/>
          <a:endCxn id="72" idx="4"/>
        </xdr:cNvCxnSpPr>
      </xdr:nvCxnSpPr>
      <xdr:spPr>
        <a:xfrm rot="16200000" flipV="1">
          <a:off x="6491990" y="6646120"/>
          <a:ext cx="1170375" cy="6191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10</xdr:col>
      <xdr:colOff>630255</xdr:colOff>
      <xdr:row>31</xdr:row>
      <xdr:rowOff>139654</xdr:rowOff>
    </xdr:from>
    <xdr:to>
      <xdr:col>11</xdr:col>
      <xdr:colOff>35268</xdr:colOff>
      <xdr:row>32</xdr:row>
      <xdr:rowOff>34703</xdr:rowOff>
    </xdr:to>
    <xdr:sp macro="" textlink="">
      <xdr:nvSpPr>
        <xdr:cNvPr id="72" name="Shape 25"/>
        <xdr:cNvSpPr>
          <a:spLocks noChangeAspect="1"/>
        </xdr:cNvSpPr>
      </xdr:nvSpPr>
      <xdr:spPr>
        <a:xfrm>
          <a:off x="7035818" y="5992767"/>
          <a:ext cx="76525" cy="71261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16</xdr:col>
      <xdr:colOff>5537</xdr:colOff>
      <xdr:row>32</xdr:row>
      <xdr:rowOff>26210</xdr:rowOff>
    </xdr:from>
    <xdr:to>
      <xdr:col>16</xdr:col>
      <xdr:colOff>5914</xdr:colOff>
      <xdr:row>38</xdr:row>
      <xdr:rowOff>141431</xdr:rowOff>
    </xdr:to>
    <xdr:cxnSp macro="">
      <xdr:nvCxnSpPr>
        <xdr:cNvPr id="74" name="Shape 28"/>
        <xdr:cNvCxnSpPr>
          <a:stCxn id="75" idx="4"/>
          <a:endCxn id="68" idx="0"/>
        </xdr:cNvCxnSpPr>
      </xdr:nvCxnSpPr>
      <xdr:spPr>
        <a:xfrm rot="5400000">
          <a:off x="9473116" y="6641594"/>
          <a:ext cx="1172496" cy="377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15</xdr:col>
      <xdr:colOff>638145</xdr:colOff>
      <xdr:row>31</xdr:row>
      <xdr:rowOff>129267</xdr:rowOff>
    </xdr:from>
    <xdr:to>
      <xdr:col>16</xdr:col>
      <xdr:colOff>43156</xdr:colOff>
      <xdr:row>32</xdr:row>
      <xdr:rowOff>26209</xdr:rowOff>
    </xdr:to>
    <xdr:sp macro="" textlink="">
      <xdr:nvSpPr>
        <xdr:cNvPr id="75" name="Shape 25"/>
        <xdr:cNvSpPr>
          <a:spLocks noChangeAspect="1"/>
        </xdr:cNvSpPr>
      </xdr:nvSpPr>
      <xdr:spPr>
        <a:xfrm>
          <a:off x="10020270" y="5982380"/>
          <a:ext cx="76524" cy="73154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10</xdr:col>
      <xdr:colOff>671356</xdr:colOff>
      <xdr:row>32</xdr:row>
      <xdr:rowOff>32237</xdr:rowOff>
    </xdr:from>
    <xdr:to>
      <xdr:col>11</xdr:col>
      <xdr:colOff>3196</xdr:colOff>
      <xdr:row>38</xdr:row>
      <xdr:rowOff>126234</xdr:rowOff>
    </xdr:to>
    <xdr:cxnSp macro="">
      <xdr:nvCxnSpPr>
        <xdr:cNvPr id="76" name="Shape 28"/>
        <xdr:cNvCxnSpPr/>
      </xdr:nvCxnSpPr>
      <xdr:spPr>
        <a:xfrm rot="5400000" flipH="1" flipV="1">
          <a:off x="6502959" y="6635522"/>
          <a:ext cx="1151272" cy="3352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13</xdr:col>
      <xdr:colOff>92529</xdr:colOff>
      <xdr:row>38</xdr:row>
      <xdr:rowOff>141515</xdr:rowOff>
    </xdr:from>
    <xdr:to>
      <xdr:col>13</xdr:col>
      <xdr:colOff>167150</xdr:colOff>
      <xdr:row>39</xdr:row>
      <xdr:rowOff>25949</xdr:rowOff>
    </xdr:to>
    <xdr:sp macro="" textlink="">
      <xdr:nvSpPr>
        <xdr:cNvPr id="81" name="Shape 25"/>
        <xdr:cNvSpPr>
          <a:spLocks noChangeAspect="1"/>
        </xdr:cNvSpPr>
      </xdr:nvSpPr>
      <xdr:spPr>
        <a:xfrm>
          <a:off x="8507186" y="7162801"/>
          <a:ext cx="74621" cy="5860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  <xdr:twoCellAnchor>
    <xdr:from>
      <xdr:col>11</xdr:col>
      <xdr:colOff>40983</xdr:colOff>
      <xdr:row>38</xdr:row>
      <xdr:rowOff>172124</xdr:rowOff>
    </xdr:from>
    <xdr:to>
      <xdr:col>13</xdr:col>
      <xdr:colOff>92529</xdr:colOff>
      <xdr:row>39</xdr:row>
      <xdr:rowOff>1628</xdr:rowOff>
    </xdr:to>
    <xdr:cxnSp macro="">
      <xdr:nvCxnSpPr>
        <xdr:cNvPr id="85" name="Shape 28"/>
        <xdr:cNvCxnSpPr>
          <a:stCxn id="81" idx="2"/>
          <a:endCxn id="70" idx="6"/>
        </xdr:cNvCxnSpPr>
      </xdr:nvCxnSpPr>
      <xdr:spPr>
        <a:xfrm rot="10800000" flipV="1">
          <a:off x="7127583" y="7280060"/>
          <a:ext cx="1392666" cy="6288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13</xdr:col>
      <xdr:colOff>636922</xdr:colOff>
      <xdr:row>38</xdr:row>
      <xdr:rowOff>147803</xdr:rowOff>
    </xdr:from>
    <xdr:to>
      <xdr:col>14</xdr:col>
      <xdr:colOff>40983</xdr:colOff>
      <xdr:row>39</xdr:row>
      <xdr:rowOff>32236</xdr:rowOff>
    </xdr:to>
    <xdr:sp macro="" textlink="">
      <xdr:nvSpPr>
        <xdr:cNvPr id="90" name="Shape 25"/>
        <xdr:cNvSpPr>
          <a:spLocks noChangeAspect="1"/>
        </xdr:cNvSpPr>
      </xdr:nvSpPr>
      <xdr:spPr>
        <a:xfrm>
          <a:off x="7050974" y="7118446"/>
          <a:ext cx="73296" cy="56712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0;&#1085;&#1093;&#1088;&#1043;&#1091;&#1075;&#1083;/&#1052;&#1077;&#1090;&#1088;&#1086;.%20&#1046;&#1091;&#1088;&#1085;&#1072;&#1083;&#1099;%20&#1080;&#1079;&#1084;&#1077;&#1088;&#1077;&#1085;&#1080;&#1081;/Sokoln/2024/9%20&#1042;&#1099;&#1085;&#1086;&#1089;&#1082;&#1072;%20&#1058;&#1088;&#1086;&#1087;&#1072;&#1088;&#1077;&#1074;&#108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Ведомость превышений"/>
      <sheetName val="1й путь"/>
      <sheetName val="2й путь"/>
      <sheetName val="3й Путь (Тупик)"/>
      <sheetName val="перемычки"/>
      <sheetName val="Журнал наблюдени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1">
          <cell r="D1" t="str">
            <v>sok242,dat</v>
          </cell>
          <cell r="F1" t="str">
            <v>|</v>
          </cell>
        </row>
        <row r="2">
          <cell r="D2">
            <v>1001</v>
          </cell>
          <cell r="E2" t="str">
            <v>02:45:081</v>
          </cell>
          <cell r="F2" t="str">
            <v>|R</v>
          </cell>
          <cell r="G2">
            <v>1.4484300000000001</v>
          </cell>
        </row>
        <row r="3">
          <cell r="D3">
            <v>1002</v>
          </cell>
          <cell r="E3">
            <v>0.1185300925925926</v>
          </cell>
          <cell r="F3" t="str">
            <v>|R</v>
          </cell>
          <cell r="G3">
            <v>1.4139999999999999</v>
          </cell>
        </row>
        <row r="4">
          <cell r="D4">
            <v>1003</v>
          </cell>
          <cell r="E4">
            <v>0.12188657407407406</v>
          </cell>
          <cell r="F4" t="str">
            <v>|R</v>
          </cell>
          <cell r="G4">
            <v>1.44686</v>
          </cell>
        </row>
        <row r="5">
          <cell r="D5">
            <v>1004</v>
          </cell>
          <cell r="E5">
            <v>0.12026620370370371</v>
          </cell>
          <cell r="F5" t="str">
            <v>|R</v>
          </cell>
          <cell r="G5">
            <v>1.3702000000000001</v>
          </cell>
        </row>
        <row r="6">
          <cell r="D6">
            <v>1005</v>
          </cell>
          <cell r="E6">
            <v>0.12431712962962964</v>
          </cell>
          <cell r="F6" t="str">
            <v>|R</v>
          </cell>
          <cell r="G6">
            <v>1.40202</v>
          </cell>
        </row>
        <row r="7">
          <cell r="D7">
            <v>1</v>
          </cell>
          <cell r="E7">
            <v>0.12535879629629629</v>
          </cell>
          <cell r="F7" t="str">
            <v>|R</v>
          </cell>
          <cell r="G7">
            <v>1.40202</v>
          </cell>
        </row>
        <row r="8">
          <cell r="D8">
            <v>2</v>
          </cell>
          <cell r="E8">
            <v>0.12651620370370373</v>
          </cell>
          <cell r="F8" t="str">
            <v>|R</v>
          </cell>
          <cell r="G8">
            <v>1.2821800000000001</v>
          </cell>
        </row>
        <row r="9">
          <cell r="D9">
            <v>3</v>
          </cell>
          <cell r="E9">
            <v>0.12501157407407407</v>
          </cell>
          <cell r="F9" t="str">
            <v>|R</v>
          </cell>
          <cell r="G9">
            <v>1.21787</v>
          </cell>
        </row>
        <row r="10">
          <cell r="D10">
            <v>4</v>
          </cell>
          <cell r="E10">
            <v>0.13114583333333332</v>
          </cell>
          <cell r="F10" t="str">
            <v>|R</v>
          </cell>
          <cell r="G10">
            <v>1.47553</v>
          </cell>
        </row>
        <row r="11">
          <cell r="D11">
            <v>5</v>
          </cell>
          <cell r="E11">
            <v>0.12825231481481483</v>
          </cell>
          <cell r="F11" t="str">
            <v>|R</v>
          </cell>
          <cell r="G11">
            <v>1.41107</v>
          </cell>
        </row>
        <row r="12">
          <cell r="D12">
            <v>6</v>
          </cell>
          <cell r="E12">
            <v>0.13218749999999999</v>
          </cell>
          <cell r="F12" t="str">
            <v>|R</v>
          </cell>
          <cell r="G12">
            <v>1.3503799999999999</v>
          </cell>
        </row>
        <row r="13">
          <cell r="D13">
            <v>7</v>
          </cell>
          <cell r="E13">
            <v>0.12964120370370372</v>
          </cell>
          <cell r="F13" t="str">
            <v>|R</v>
          </cell>
          <cell r="G13">
            <v>1.2930600000000001</v>
          </cell>
        </row>
        <row r="14">
          <cell r="D14">
            <v>8</v>
          </cell>
          <cell r="E14">
            <v>0.13056712962962963</v>
          </cell>
          <cell r="F14" t="str">
            <v>|R</v>
          </cell>
          <cell r="G14">
            <v>1.46008</v>
          </cell>
        </row>
        <row r="15">
          <cell r="D15">
            <v>9</v>
          </cell>
          <cell r="E15">
            <v>0.13369212962962965</v>
          </cell>
          <cell r="F15" t="str">
            <v>|R</v>
          </cell>
          <cell r="G15">
            <v>1.39985</v>
          </cell>
        </row>
        <row r="16">
          <cell r="D16">
            <v>10</v>
          </cell>
          <cell r="E16">
            <v>0.13137731481481482</v>
          </cell>
          <cell r="F16" t="str">
            <v>|R</v>
          </cell>
          <cell r="G16">
            <v>1.3406400000000001</v>
          </cell>
        </row>
        <row r="17">
          <cell r="D17">
            <v>11</v>
          </cell>
          <cell r="E17">
            <v>0.13033564814814816</v>
          </cell>
          <cell r="F17" t="str">
            <v>|R</v>
          </cell>
          <cell r="G17">
            <v>1.28026</v>
          </cell>
        </row>
        <row r="18">
          <cell r="D18">
            <v>12</v>
          </cell>
          <cell r="E18">
            <v>0.13184027777777776</v>
          </cell>
          <cell r="F18" t="str">
            <v>|R</v>
          </cell>
          <cell r="G18">
            <v>1.5161800000000001</v>
          </cell>
        </row>
        <row r="19">
          <cell r="D19">
            <v>13</v>
          </cell>
          <cell r="E19">
            <v>0.13508101851851853</v>
          </cell>
          <cell r="F19" t="str">
            <v>|R</v>
          </cell>
          <cell r="G19">
            <v>1.11974</v>
          </cell>
        </row>
        <row r="20">
          <cell r="D20">
            <v>14</v>
          </cell>
          <cell r="E20">
            <v>0.13843749999999999</v>
          </cell>
          <cell r="F20" t="str">
            <v>|R</v>
          </cell>
          <cell r="G20">
            <v>1.63235</v>
          </cell>
        </row>
        <row r="21">
          <cell r="D21">
            <v>15</v>
          </cell>
          <cell r="E21">
            <v>0.13554398148148147</v>
          </cell>
          <cell r="F21" t="str">
            <v>|R</v>
          </cell>
          <cell r="G21">
            <v>1.43607</v>
          </cell>
        </row>
        <row r="22">
          <cell r="D22">
            <v>16</v>
          </cell>
          <cell r="E22">
            <v>0.13693287037037036</v>
          </cell>
          <cell r="F22" t="str">
            <v>|R</v>
          </cell>
          <cell r="G22">
            <v>1.1380999999999999</v>
          </cell>
        </row>
        <row r="23">
          <cell r="D23">
            <v>17</v>
          </cell>
          <cell r="E23">
            <v>0.13843749999999999</v>
          </cell>
          <cell r="F23" t="str">
            <v>|R</v>
          </cell>
          <cell r="G23">
            <v>1.7897000000000001</v>
          </cell>
        </row>
        <row r="24">
          <cell r="D24">
            <v>18</v>
          </cell>
          <cell r="E24" t="str">
            <v>03:15:061</v>
          </cell>
          <cell r="F24" t="str">
            <v>|R</v>
          </cell>
          <cell r="G24">
            <v>1.4847999999999999</v>
          </cell>
        </row>
        <row r="25">
          <cell r="D25">
            <v>19</v>
          </cell>
          <cell r="E25">
            <v>0.13728009259259258</v>
          </cell>
          <cell r="F25" t="str">
            <v>|R</v>
          </cell>
          <cell r="G25">
            <v>1.27213</v>
          </cell>
        </row>
        <row r="26">
          <cell r="D26">
            <v>20</v>
          </cell>
          <cell r="E26">
            <v>0.14156250000000001</v>
          </cell>
          <cell r="F26" t="str">
            <v>|R</v>
          </cell>
          <cell r="G26">
            <v>1.8539300000000001</v>
          </cell>
        </row>
        <row r="27">
          <cell r="D27">
            <v>21</v>
          </cell>
          <cell r="E27">
            <v>0.13890046296296296</v>
          </cell>
          <cell r="F27" t="str">
            <v>|R</v>
          </cell>
          <cell r="G27">
            <v>1.5689</v>
          </cell>
        </row>
        <row r="28">
          <cell r="D28">
            <v>22</v>
          </cell>
          <cell r="E28" t="str">
            <v>03:19:051</v>
          </cell>
          <cell r="F28" t="str">
            <v>|R</v>
          </cell>
          <cell r="G28">
            <v>1.20017</v>
          </cell>
        </row>
        <row r="29">
          <cell r="D29">
            <v>23</v>
          </cell>
          <cell r="E29">
            <v>0.14225694444444445</v>
          </cell>
          <cell r="F29" t="str">
            <v>|R</v>
          </cell>
          <cell r="G29">
            <v>1.0653699999999999</v>
          </cell>
        </row>
        <row r="30">
          <cell r="D30">
            <v>24</v>
          </cell>
          <cell r="E30">
            <v>0.14410879629629628</v>
          </cell>
          <cell r="F30" t="str">
            <v>|R</v>
          </cell>
          <cell r="G30">
            <v>1.64045</v>
          </cell>
        </row>
        <row r="31">
          <cell r="D31">
            <v>25</v>
          </cell>
          <cell r="E31">
            <v>0.14202546296296295</v>
          </cell>
          <cell r="F31" t="str">
            <v>|R</v>
          </cell>
          <cell r="G31">
            <v>1.4678899999999999</v>
          </cell>
        </row>
        <row r="32">
          <cell r="D32">
            <v>26</v>
          </cell>
          <cell r="E32">
            <v>0.14630787037037038</v>
          </cell>
          <cell r="F32" t="str">
            <v>|R</v>
          </cell>
          <cell r="G32">
            <v>1.2527699999999999</v>
          </cell>
        </row>
        <row r="33">
          <cell r="D33">
            <v>27</v>
          </cell>
          <cell r="E33">
            <v>0.14445601851851853</v>
          </cell>
          <cell r="F33" t="str">
            <v>|R</v>
          </cell>
          <cell r="G33">
            <v>1.0607800000000001</v>
          </cell>
        </row>
        <row r="34">
          <cell r="D34">
            <v>28</v>
          </cell>
          <cell r="E34">
            <v>0.14746527777777776</v>
          </cell>
          <cell r="F34" t="str">
            <v>|R</v>
          </cell>
          <cell r="G34">
            <v>1.6596500000000001</v>
          </cell>
        </row>
        <row r="35">
          <cell r="D35">
            <v>29</v>
          </cell>
          <cell r="E35">
            <v>0.14445601851851853</v>
          </cell>
          <cell r="F35" t="str">
            <v>|R</v>
          </cell>
          <cell r="G35">
            <v>1.64499</v>
          </cell>
        </row>
        <row r="36">
          <cell r="D36">
            <v>30</v>
          </cell>
          <cell r="E36" t="str">
            <v>03:25:051</v>
          </cell>
          <cell r="F36" t="str">
            <v>|R</v>
          </cell>
          <cell r="G36">
            <v>1.43791</v>
          </cell>
        </row>
        <row r="37">
          <cell r="D37">
            <v>31</v>
          </cell>
          <cell r="E37">
            <v>0.14723379629629629</v>
          </cell>
          <cell r="F37" t="str">
            <v>|R</v>
          </cell>
          <cell r="G37">
            <v>1.24857</v>
          </cell>
        </row>
        <row r="38">
          <cell r="D38">
            <v>32</v>
          </cell>
          <cell r="E38">
            <v>0.14896990740740743</v>
          </cell>
          <cell r="F38" t="str">
            <v>|R</v>
          </cell>
          <cell r="G38">
            <v>1.23675</v>
          </cell>
        </row>
        <row r="39">
          <cell r="D39">
            <v>33</v>
          </cell>
          <cell r="E39">
            <v>0.14630787037037038</v>
          </cell>
          <cell r="F39" t="str">
            <v>|R</v>
          </cell>
          <cell r="G39">
            <v>1.0570299999999999</v>
          </cell>
        </row>
        <row r="40">
          <cell r="D40">
            <v>34</v>
          </cell>
          <cell r="E40">
            <v>0.14954861111111112</v>
          </cell>
          <cell r="F40" t="str">
            <v>|R</v>
          </cell>
          <cell r="G40">
            <v>1.6481600000000001</v>
          </cell>
        </row>
        <row r="41">
          <cell r="D41">
            <v>35</v>
          </cell>
          <cell r="E41">
            <v>0.14804398148148148</v>
          </cell>
          <cell r="F41" t="str">
            <v>|R</v>
          </cell>
          <cell r="G41">
            <v>1.45634</v>
          </cell>
        </row>
        <row r="42">
          <cell r="D42">
            <v>36</v>
          </cell>
          <cell r="E42" t="str">
            <v>03:29:081</v>
          </cell>
          <cell r="F42" t="str">
            <v>|R</v>
          </cell>
          <cell r="G42">
            <v>1.2595000000000001</v>
          </cell>
        </row>
        <row r="43">
          <cell r="D43">
            <v>37</v>
          </cell>
          <cell r="E43">
            <v>0.15059027777777778</v>
          </cell>
          <cell r="F43" t="str">
            <v>|R</v>
          </cell>
          <cell r="G43">
            <v>1.0895699999999999</v>
          </cell>
        </row>
        <row r="44">
          <cell r="D44">
            <v>38</v>
          </cell>
          <cell r="E44">
            <v>0.15255787037037036</v>
          </cell>
          <cell r="F44" t="str">
            <v>|R</v>
          </cell>
          <cell r="G44">
            <v>1.53213</v>
          </cell>
        </row>
        <row r="45">
          <cell r="D45">
            <v>39</v>
          </cell>
          <cell r="E45">
            <v>0.15035879629629631</v>
          </cell>
          <cell r="F45" t="str">
            <v>|R</v>
          </cell>
          <cell r="G45">
            <v>1.4087799999999999</v>
          </cell>
        </row>
        <row r="46">
          <cell r="D46">
            <v>40</v>
          </cell>
          <cell r="E46">
            <v>0.1509375</v>
          </cell>
          <cell r="F46" t="str">
            <v>|R</v>
          </cell>
          <cell r="G46">
            <v>1.1862600000000001</v>
          </cell>
        </row>
        <row r="47">
          <cell r="D47">
            <v>41</v>
          </cell>
          <cell r="E47">
            <v>0.15394675925925927</v>
          </cell>
          <cell r="F47" t="str">
            <v>|R</v>
          </cell>
          <cell r="G47">
            <v>1.5579499999999999</v>
          </cell>
        </row>
        <row r="48">
          <cell r="D48">
            <v>42</v>
          </cell>
          <cell r="E48">
            <v>0.15186342592592592</v>
          </cell>
          <cell r="F48" t="str">
            <v>|R</v>
          </cell>
          <cell r="G48">
            <v>1.20289</v>
          </cell>
        </row>
        <row r="49">
          <cell r="D49">
            <v>43</v>
          </cell>
          <cell r="E49">
            <v>0.15579861111111112</v>
          </cell>
          <cell r="F49" t="str">
            <v>|R</v>
          </cell>
          <cell r="G49">
            <v>1.5041199999999999</v>
          </cell>
        </row>
        <row r="50">
          <cell r="D50">
            <v>44</v>
          </cell>
          <cell r="E50">
            <v>0.15313657407407408</v>
          </cell>
          <cell r="F50" t="str">
            <v>|R</v>
          </cell>
          <cell r="G50">
            <v>1.40611</v>
          </cell>
        </row>
        <row r="51">
          <cell r="D51">
            <v>45</v>
          </cell>
          <cell r="E51">
            <v>0.15741898148148148</v>
          </cell>
          <cell r="F51" t="str">
            <v>|R</v>
          </cell>
          <cell r="G51">
            <v>1.31443</v>
          </cell>
        </row>
        <row r="52">
          <cell r="D52">
            <v>46</v>
          </cell>
          <cell r="E52">
            <v>0.15533564814814815</v>
          </cell>
          <cell r="F52" t="str">
            <v>|R</v>
          </cell>
          <cell r="G52">
            <v>1.21038</v>
          </cell>
        </row>
        <row r="53">
          <cell r="D53">
            <v>47</v>
          </cell>
          <cell r="E53">
            <v>0.15626157407407407</v>
          </cell>
          <cell r="F53" t="str">
            <v>|R</v>
          </cell>
          <cell r="G53">
            <v>1.5179800000000001</v>
          </cell>
        </row>
        <row r="54">
          <cell r="D54">
            <v>48</v>
          </cell>
          <cell r="E54" t="str">
            <v>03:40:091</v>
          </cell>
          <cell r="F54" t="str">
            <v>|R</v>
          </cell>
          <cell r="G54">
            <v>1.41153</v>
          </cell>
        </row>
        <row r="55">
          <cell r="D55">
            <v>49</v>
          </cell>
          <cell r="E55">
            <v>0.15730324074074073</v>
          </cell>
          <cell r="F55" t="str">
            <v>|R</v>
          </cell>
          <cell r="G55">
            <v>1.32237</v>
          </cell>
        </row>
        <row r="56">
          <cell r="D56">
            <v>50</v>
          </cell>
          <cell r="E56">
            <v>0.15464120370370371</v>
          </cell>
          <cell r="F56" t="str">
            <v>|R</v>
          </cell>
          <cell r="G56">
            <v>1.22099</v>
          </cell>
        </row>
        <row r="57">
          <cell r="D57">
            <v>51</v>
          </cell>
          <cell r="E57">
            <v>0.15614583333333334</v>
          </cell>
          <cell r="F57" t="str">
            <v>|R</v>
          </cell>
          <cell r="G57">
            <v>1.5086599999999999</v>
          </cell>
        </row>
        <row r="58">
          <cell r="D58">
            <v>52</v>
          </cell>
          <cell r="E58">
            <v>0.15996527777777778</v>
          </cell>
          <cell r="F58" t="str">
            <v>|R</v>
          </cell>
          <cell r="G58">
            <v>1.40744</v>
          </cell>
        </row>
        <row r="59">
          <cell r="D59">
            <v>53</v>
          </cell>
          <cell r="E59">
            <v>0.15741898148148148</v>
          </cell>
          <cell r="F59" t="str">
            <v>|R</v>
          </cell>
          <cell r="G59">
            <v>1.30484</v>
          </cell>
        </row>
        <row r="60">
          <cell r="D60">
            <v>54</v>
          </cell>
          <cell r="E60">
            <v>0.16112268518518519</v>
          </cell>
          <cell r="F60" t="str">
            <v>|R</v>
          </cell>
          <cell r="G60">
            <v>1.2033700000000001</v>
          </cell>
        </row>
        <row r="61">
          <cell r="D61">
            <v>55</v>
          </cell>
          <cell r="E61" t="str">
            <v>03:45:001</v>
          </cell>
          <cell r="F61" t="str">
            <v>|R</v>
          </cell>
          <cell r="G61">
            <v>1.51814</v>
          </cell>
        </row>
        <row r="62">
          <cell r="D62">
            <v>56</v>
          </cell>
          <cell r="E62">
            <v>0.16008101851851853</v>
          </cell>
          <cell r="F62" t="str">
            <v>|R</v>
          </cell>
          <cell r="G62">
            <v>1.4190100000000001</v>
          </cell>
        </row>
        <row r="63">
          <cell r="D63">
            <v>57</v>
          </cell>
          <cell r="E63" t="str">
            <v>03:46:061</v>
          </cell>
          <cell r="F63" t="str">
            <v>|R</v>
          </cell>
          <cell r="G63">
            <v>1.3187899999999999</v>
          </cell>
        </row>
        <row r="64">
          <cell r="D64">
            <v>58</v>
          </cell>
          <cell r="E64">
            <v>0.16146990740740741</v>
          </cell>
          <cell r="F64" t="str">
            <v>|R</v>
          </cell>
          <cell r="G64">
            <v>1.22251</v>
          </cell>
        </row>
        <row r="65">
          <cell r="D65">
            <v>59</v>
          </cell>
          <cell r="E65">
            <v>0.16251157407407407</v>
          </cell>
          <cell r="F65" t="str">
            <v>|R</v>
          </cell>
          <cell r="G65">
            <v>1.51505</v>
          </cell>
        </row>
        <row r="66">
          <cell r="D66">
            <v>60</v>
          </cell>
          <cell r="E66">
            <v>0.15973379629629628</v>
          </cell>
          <cell r="F66" t="str">
            <v>|R</v>
          </cell>
          <cell r="G66">
            <v>1.4159999999999999</v>
          </cell>
        </row>
        <row r="67">
          <cell r="D67">
            <v>61</v>
          </cell>
          <cell r="E67">
            <v>0.16390046296296296</v>
          </cell>
          <cell r="F67" t="str">
            <v>|R</v>
          </cell>
          <cell r="G67">
            <v>1.31911</v>
          </cell>
        </row>
        <row r="68">
          <cell r="D68">
            <v>62</v>
          </cell>
          <cell r="E68" t="str">
            <v>03:50:061</v>
          </cell>
          <cell r="F68" t="str">
            <v>|R</v>
          </cell>
          <cell r="G68">
            <v>1.3413600000000001</v>
          </cell>
        </row>
        <row r="69">
          <cell r="D69">
            <v>63</v>
          </cell>
          <cell r="E69">
            <v>0.16343749999999999</v>
          </cell>
          <cell r="F69" t="str">
            <v>|R</v>
          </cell>
          <cell r="G69">
            <v>1.6486000000000001</v>
          </cell>
        </row>
        <row r="70">
          <cell r="D70">
            <v>64</v>
          </cell>
          <cell r="E70">
            <v>0.16436342592592593</v>
          </cell>
          <cell r="F70" t="str">
            <v>|R</v>
          </cell>
          <cell r="G70">
            <v>1.32507</v>
          </cell>
        </row>
        <row r="71">
          <cell r="D71">
            <v>65</v>
          </cell>
          <cell r="E71">
            <v>0.16783564814814814</v>
          </cell>
          <cell r="F71" t="str">
            <v>|R</v>
          </cell>
          <cell r="G71">
            <v>1.22329</v>
          </cell>
        </row>
        <row r="72">
          <cell r="D72">
            <v>66</v>
          </cell>
          <cell r="E72">
            <v>0.16598379629629631</v>
          </cell>
          <cell r="F72" t="str">
            <v>|R</v>
          </cell>
          <cell r="G72">
            <v>1.5195000000000001</v>
          </cell>
        </row>
        <row r="73">
          <cell r="D73">
            <v>67</v>
          </cell>
          <cell r="E73" t="str">
            <v>03:55:001</v>
          </cell>
          <cell r="F73" t="str">
            <v>|R</v>
          </cell>
          <cell r="G73">
            <v>1.4219999999999999</v>
          </cell>
        </row>
        <row r="74">
          <cell r="D74">
            <v>68</v>
          </cell>
          <cell r="E74">
            <v>0.16679398148148147</v>
          </cell>
          <cell r="F74" t="str">
            <v>|R</v>
          </cell>
          <cell r="G74">
            <v>1.3217699999999999</v>
          </cell>
        </row>
        <row r="75">
          <cell r="D75">
            <v>69</v>
          </cell>
          <cell r="E75" t="str">
            <v>03:56:081</v>
          </cell>
          <cell r="F75" t="str">
            <v>|R</v>
          </cell>
          <cell r="G75">
            <v>1.2208000000000001</v>
          </cell>
        </row>
        <row r="76">
          <cell r="D76">
            <v>70</v>
          </cell>
          <cell r="E76">
            <v>0.16829861111111111</v>
          </cell>
          <cell r="F76" t="str">
            <v>|R</v>
          </cell>
          <cell r="G76">
            <v>1.53983</v>
          </cell>
        </row>
        <row r="77">
          <cell r="D77">
            <v>71</v>
          </cell>
          <cell r="E77" t="str">
            <v>03:58:011</v>
          </cell>
          <cell r="F77" t="str">
            <v>|R</v>
          </cell>
          <cell r="G77">
            <v>1.43811</v>
          </cell>
        </row>
        <row r="78">
          <cell r="D78">
            <v>72</v>
          </cell>
          <cell r="E78">
            <v>0.16945601851851852</v>
          </cell>
          <cell r="F78" t="str">
            <v>|R</v>
          </cell>
          <cell r="G78">
            <v>1.3345199999999999</v>
          </cell>
        </row>
        <row r="79">
          <cell r="D79">
            <v>73</v>
          </cell>
          <cell r="E79">
            <v>0.16725694444444442</v>
          </cell>
          <cell r="F79" t="str">
            <v>|R</v>
          </cell>
          <cell r="G79">
            <v>1.2379</v>
          </cell>
        </row>
        <row r="80">
          <cell r="D80">
            <v>74</v>
          </cell>
          <cell r="E80">
            <v>0.17350694444444445</v>
          </cell>
          <cell r="F80" t="str">
            <v>|R</v>
          </cell>
          <cell r="G80">
            <v>1.5012000000000001</v>
          </cell>
        </row>
        <row r="81">
          <cell r="D81">
            <v>75</v>
          </cell>
          <cell r="E81">
            <v>0.17246527777777776</v>
          </cell>
          <cell r="F81" t="str">
            <v>|R</v>
          </cell>
          <cell r="G81">
            <v>1.4019900000000001</v>
          </cell>
        </row>
        <row r="82">
          <cell r="D82">
            <v>76</v>
          </cell>
          <cell r="E82">
            <v>0.17350694444444445</v>
          </cell>
          <cell r="F82" t="str">
            <v>|R</v>
          </cell>
          <cell r="G82">
            <v>1.3025599999999999</v>
          </cell>
        </row>
        <row r="83">
          <cell r="D83">
            <v>77</v>
          </cell>
          <cell r="E83">
            <v>0.1761689814814815</v>
          </cell>
          <cell r="F83" t="str">
            <v>|R</v>
          </cell>
          <cell r="G83">
            <v>1.42106</v>
          </cell>
        </row>
        <row r="84">
          <cell r="D84">
            <v>78</v>
          </cell>
          <cell r="E84">
            <v>0.17628472222222222</v>
          </cell>
          <cell r="F84" t="str">
            <v>|R</v>
          </cell>
          <cell r="G84">
            <v>1.42022</v>
          </cell>
        </row>
        <row r="85">
          <cell r="D85">
            <v>101</v>
          </cell>
          <cell r="E85">
            <v>9.677083333333332E-2</v>
          </cell>
          <cell r="F85" t="str">
            <v>|R</v>
          </cell>
          <cell r="G85">
            <v>1.6485700000000001</v>
          </cell>
        </row>
        <row r="86">
          <cell r="D86">
            <v>102</v>
          </cell>
          <cell r="E86">
            <v>9.8159722222222232E-2</v>
          </cell>
          <cell r="F86" t="str">
            <v>|R</v>
          </cell>
          <cell r="G86">
            <v>1.6484399999999999</v>
          </cell>
        </row>
        <row r="87">
          <cell r="D87">
            <v>103</v>
          </cell>
          <cell r="E87">
            <v>9.746527777777779E-2</v>
          </cell>
          <cell r="F87" t="str">
            <v>|R</v>
          </cell>
          <cell r="G87">
            <v>0.25427</v>
          </cell>
        </row>
        <row r="88">
          <cell r="D88">
            <v>104</v>
          </cell>
          <cell r="E88">
            <v>9.8969907407407409E-2</v>
          </cell>
          <cell r="F88" t="str">
            <v>|R</v>
          </cell>
          <cell r="G88">
            <v>0.25473000000000001</v>
          </cell>
        </row>
        <row r="89">
          <cell r="D89">
            <v>105</v>
          </cell>
          <cell r="E89">
            <v>9.746527777777779E-2</v>
          </cell>
          <cell r="F89" t="str">
            <v>|R</v>
          </cell>
          <cell r="G89">
            <v>1.54047</v>
          </cell>
        </row>
        <row r="90">
          <cell r="D90">
            <v>106</v>
          </cell>
          <cell r="E90">
            <v>9.9085648148148145E-2</v>
          </cell>
          <cell r="F90" t="str">
            <v>|R</v>
          </cell>
          <cell r="G90">
            <v>1.5408500000000001</v>
          </cell>
        </row>
        <row r="91">
          <cell r="D91">
            <v>107</v>
          </cell>
          <cell r="E91" t="str">
            <v>02:18:051</v>
          </cell>
          <cell r="F91" t="str">
            <v>|R</v>
          </cell>
          <cell r="G91">
            <v>0.27581</v>
          </cell>
        </row>
        <row r="92">
          <cell r="D92">
            <v>108</v>
          </cell>
          <cell r="E92">
            <v>9.7696759259259261E-2</v>
          </cell>
          <cell r="F92" t="str">
            <v>|R</v>
          </cell>
          <cell r="G92">
            <v>0.27551999999999999</v>
          </cell>
        </row>
        <row r="93">
          <cell r="D93">
            <v>109</v>
          </cell>
          <cell r="E93" t="str">
            <v>02:19:041</v>
          </cell>
          <cell r="F93" t="str">
            <v>|R</v>
          </cell>
          <cell r="G93">
            <v>1.5254799999999999</v>
          </cell>
        </row>
        <row r="94">
          <cell r="D94">
            <v>110</v>
          </cell>
          <cell r="E94">
            <v>9.8275462962962967E-2</v>
          </cell>
          <cell r="F94" t="str">
            <v>|R</v>
          </cell>
          <cell r="G94">
            <v>1.5251300000000001</v>
          </cell>
        </row>
        <row r="95">
          <cell r="D95">
            <v>111</v>
          </cell>
          <cell r="E95">
            <v>9.9780092592592587E-2</v>
          </cell>
          <cell r="F95" t="str">
            <v>|R</v>
          </cell>
          <cell r="G95">
            <v>0.24775</v>
          </cell>
        </row>
        <row r="96">
          <cell r="D96">
            <v>112</v>
          </cell>
          <cell r="E96">
            <v>0.10105324074074074</v>
          </cell>
          <cell r="F96" t="str">
            <v>|R</v>
          </cell>
          <cell r="G96">
            <v>0.24732000000000001</v>
          </cell>
        </row>
        <row r="97">
          <cell r="D97">
            <v>113</v>
          </cell>
          <cell r="E97">
            <v>0.1040625</v>
          </cell>
          <cell r="F97" t="str">
            <v>|R</v>
          </cell>
          <cell r="G97">
            <v>1.5400400000000001</v>
          </cell>
        </row>
        <row r="98">
          <cell r="D98">
            <v>114</v>
          </cell>
          <cell r="E98" t="str">
            <v>02:23:001</v>
          </cell>
          <cell r="F98" t="str">
            <v>|R</v>
          </cell>
          <cell r="G98">
            <v>1.5396799999999999</v>
          </cell>
        </row>
        <row r="99">
          <cell r="D99">
            <v>115</v>
          </cell>
          <cell r="E99">
            <v>0.10533564814814815</v>
          </cell>
          <cell r="F99" t="str">
            <v>|R</v>
          </cell>
          <cell r="G99">
            <v>1.1765000000000001</v>
          </cell>
        </row>
        <row r="100">
          <cell r="D100">
            <v>116</v>
          </cell>
          <cell r="E100" t="str">
            <v>02:27:011</v>
          </cell>
          <cell r="F100" t="str">
            <v>|R</v>
          </cell>
          <cell r="G100">
            <v>1.1774100000000001</v>
          </cell>
        </row>
        <row r="101">
          <cell r="D101">
            <v>117</v>
          </cell>
          <cell r="E101">
            <v>0.10684027777777778</v>
          </cell>
          <cell r="F101" t="str">
            <v>|R</v>
          </cell>
          <cell r="G101">
            <v>1.5127299999999999</v>
          </cell>
        </row>
        <row r="102">
          <cell r="D102">
            <v>118</v>
          </cell>
          <cell r="E102">
            <v>0.10834490740740742</v>
          </cell>
          <cell r="F102" t="str">
            <v>|R</v>
          </cell>
          <cell r="G102">
            <v>1.5139199999999999</v>
          </cell>
        </row>
        <row r="103">
          <cell r="D103">
            <v>119</v>
          </cell>
          <cell r="E103">
            <v>0.10903935185185186</v>
          </cell>
          <cell r="F103" t="str">
            <v>|R</v>
          </cell>
          <cell r="G103">
            <v>1.5914200000000001</v>
          </cell>
        </row>
        <row r="104">
          <cell r="D104">
            <v>120</v>
          </cell>
          <cell r="E104">
            <v>0.11042824074074074</v>
          </cell>
          <cell r="F104" t="str">
            <v>|R</v>
          </cell>
          <cell r="G104">
            <v>1.5925400000000001</v>
          </cell>
        </row>
        <row r="105">
          <cell r="D105">
            <v>121</v>
          </cell>
          <cell r="E105">
            <v>0.10927083333333333</v>
          </cell>
          <cell r="F105" t="str">
            <v>|R</v>
          </cell>
          <cell r="G105">
            <v>1.40923</v>
          </cell>
        </row>
        <row r="106">
          <cell r="D106">
            <v>122</v>
          </cell>
          <cell r="E106">
            <v>0.10802083333333333</v>
          </cell>
          <cell r="F106" t="str">
            <v>|R</v>
          </cell>
          <cell r="G106">
            <v>1.4091800000000001</v>
          </cell>
        </row>
        <row r="107">
          <cell r="D107">
            <v>123</v>
          </cell>
          <cell r="E107">
            <v>0.11195601851851851</v>
          </cell>
          <cell r="F107" t="str">
            <v>|R</v>
          </cell>
          <cell r="G107">
            <v>1.6808700000000001</v>
          </cell>
        </row>
        <row r="108">
          <cell r="D108">
            <v>124</v>
          </cell>
          <cell r="E108">
            <v>0.11056712962962963</v>
          </cell>
          <cell r="F108" t="str">
            <v>|R</v>
          </cell>
          <cell r="G108">
            <v>1.68102</v>
          </cell>
        </row>
        <row r="109">
          <cell r="D109">
            <v>125</v>
          </cell>
          <cell r="E109">
            <v>0.11322916666666666</v>
          </cell>
          <cell r="F109" t="str">
            <v>|R</v>
          </cell>
          <cell r="G109">
            <v>1.68085</v>
          </cell>
        </row>
        <row r="110">
          <cell r="D110">
            <v>126</v>
          </cell>
          <cell r="E110" t="str">
            <v>02:37:013</v>
          </cell>
          <cell r="F110" t="str">
            <v>|R</v>
          </cell>
          <cell r="G110">
            <v>1.5262500000000001</v>
          </cell>
        </row>
        <row r="111">
          <cell r="D111">
            <v>127</v>
          </cell>
          <cell r="E111">
            <v>0.11091435185185185</v>
          </cell>
          <cell r="F111" t="str">
            <v>|R</v>
          </cell>
          <cell r="G111">
            <v>1.52691</v>
          </cell>
        </row>
        <row r="112">
          <cell r="D112">
            <v>128</v>
          </cell>
          <cell r="E112">
            <v>0.11728009259259259</v>
          </cell>
          <cell r="F112" t="str">
            <v>|R</v>
          </cell>
          <cell r="G112">
            <v>1.51078</v>
          </cell>
        </row>
        <row r="113">
          <cell r="D113">
            <v>129</v>
          </cell>
          <cell r="E113">
            <v>0.1129976851851852</v>
          </cell>
          <cell r="F113" t="str">
            <v>|R</v>
          </cell>
          <cell r="G113">
            <v>1.5114799999999999</v>
          </cell>
        </row>
        <row r="114">
          <cell r="D114">
            <v>130</v>
          </cell>
          <cell r="E114">
            <v>0.11693287037037037</v>
          </cell>
          <cell r="F114" t="str">
            <v>|R</v>
          </cell>
          <cell r="G114">
            <v>1.52583</v>
          </cell>
        </row>
        <row r="115">
          <cell r="D115">
            <v>131</v>
          </cell>
          <cell r="E115">
            <v>0.11878472222222221</v>
          </cell>
          <cell r="F115" t="str">
            <v>|R</v>
          </cell>
          <cell r="G115">
            <v>1.5262100000000001</v>
          </cell>
        </row>
        <row r="116">
          <cell r="D116">
            <v>132</v>
          </cell>
          <cell r="E116">
            <v>0.12028935185185186</v>
          </cell>
          <cell r="F116" t="str">
            <v>|R</v>
          </cell>
          <cell r="G116">
            <v>1.50972</v>
          </cell>
        </row>
        <row r="117">
          <cell r="D117">
            <v>133</v>
          </cell>
          <cell r="E117">
            <v>0.1158912037037037</v>
          </cell>
          <cell r="F117" t="str">
            <v>|R</v>
          </cell>
          <cell r="G117">
            <v>1.51023</v>
          </cell>
        </row>
        <row r="118">
          <cell r="D118">
            <v>134</v>
          </cell>
          <cell r="E118">
            <v>0.11855324074074074</v>
          </cell>
          <cell r="F118" t="str">
            <v>|R</v>
          </cell>
          <cell r="G118">
            <v>1.50857</v>
          </cell>
        </row>
        <row r="119">
          <cell r="D119">
            <v>135</v>
          </cell>
          <cell r="E119">
            <v>0.12665509259259258</v>
          </cell>
          <cell r="F119" t="str">
            <v>|R</v>
          </cell>
          <cell r="G119">
            <v>0.18479000000000001</v>
          </cell>
        </row>
        <row r="120">
          <cell r="D120">
            <v>136</v>
          </cell>
          <cell r="E120">
            <v>0.13047453703703704</v>
          </cell>
          <cell r="F120" t="str">
            <v>|R</v>
          </cell>
          <cell r="G120">
            <v>0.18526999999999999</v>
          </cell>
        </row>
        <row r="121">
          <cell r="D121">
            <v>137</v>
          </cell>
          <cell r="E121">
            <v>0.13047453703703704</v>
          </cell>
          <cell r="F121" t="str">
            <v>|R</v>
          </cell>
          <cell r="G121">
            <v>1.3810100000000001</v>
          </cell>
        </row>
        <row r="122">
          <cell r="D122">
            <v>138</v>
          </cell>
          <cell r="E122">
            <v>0.13116898148148148</v>
          </cell>
          <cell r="F122" t="str">
            <v>|R</v>
          </cell>
          <cell r="G122">
            <v>1.26406</v>
          </cell>
        </row>
        <row r="123">
          <cell r="D123">
            <v>139</v>
          </cell>
          <cell r="E123">
            <v>0.13244212962962962</v>
          </cell>
          <cell r="F123" t="str">
            <v>|R</v>
          </cell>
          <cell r="G123">
            <v>1.40398</v>
          </cell>
        </row>
        <row r="124">
          <cell r="D124">
            <v>140</v>
          </cell>
          <cell r="E124">
            <v>0.13568287037037038</v>
          </cell>
          <cell r="F124" t="str">
            <v>|R</v>
          </cell>
          <cell r="G124">
            <v>1.2361899999999999</v>
          </cell>
        </row>
        <row r="125">
          <cell r="D125">
            <v>141</v>
          </cell>
          <cell r="E125" t="str">
            <v>03:09:041</v>
          </cell>
          <cell r="F125" t="str">
            <v>|R</v>
          </cell>
          <cell r="G125">
            <v>1.4184600000000001</v>
          </cell>
        </row>
        <row r="126">
          <cell r="D126">
            <v>142</v>
          </cell>
          <cell r="E126">
            <v>0.13496527777777778</v>
          </cell>
          <cell r="F126" t="str">
            <v>|R</v>
          </cell>
          <cell r="G126">
            <v>1.2625</v>
          </cell>
        </row>
        <row r="127">
          <cell r="D127">
            <v>143</v>
          </cell>
          <cell r="E127">
            <v>0.13739583333333333</v>
          </cell>
          <cell r="F127" t="str">
            <v>|R</v>
          </cell>
          <cell r="G127">
            <v>1.2084900000000001</v>
          </cell>
        </row>
        <row r="128">
          <cell r="D128">
            <v>144</v>
          </cell>
          <cell r="E128" t="str">
            <v>03:14:091</v>
          </cell>
          <cell r="F128" t="str">
            <v>|R</v>
          </cell>
          <cell r="G128">
            <v>1.7782899999999999</v>
          </cell>
        </row>
        <row r="129">
          <cell r="D129">
            <v>145</v>
          </cell>
          <cell r="E129">
            <v>0.14028935185185185</v>
          </cell>
          <cell r="F129" t="str">
            <v>|R</v>
          </cell>
          <cell r="G129">
            <v>0.58562999999999998</v>
          </cell>
        </row>
        <row r="130">
          <cell r="D130">
            <v>146</v>
          </cell>
          <cell r="E130">
            <v>0.13971064814814815</v>
          </cell>
          <cell r="F130" t="str">
            <v>|R</v>
          </cell>
          <cell r="G130">
            <v>1.8739600000000001</v>
          </cell>
        </row>
        <row r="131">
          <cell r="D131">
            <v>147</v>
          </cell>
          <cell r="E131">
            <v>0.14005787037037037</v>
          </cell>
          <cell r="F131" t="str">
            <v>|R</v>
          </cell>
          <cell r="G131">
            <v>0.67052</v>
          </cell>
        </row>
        <row r="132">
          <cell r="D132">
            <v>148</v>
          </cell>
          <cell r="E132">
            <v>0.14329861111111111</v>
          </cell>
          <cell r="F132" t="str">
            <v>|R</v>
          </cell>
          <cell r="G132">
            <v>0.68333999999999995</v>
          </cell>
        </row>
        <row r="133">
          <cell r="D133">
            <v>200</v>
          </cell>
          <cell r="E133">
            <v>0.14225694444444445</v>
          </cell>
          <cell r="F133" t="str">
            <v>|R</v>
          </cell>
          <cell r="G133">
            <v>0.68162999999999996</v>
          </cell>
        </row>
        <row r="134">
          <cell r="D134">
            <v>201</v>
          </cell>
          <cell r="E134">
            <v>0.14028935185185185</v>
          </cell>
          <cell r="F134" t="str">
            <v>|R</v>
          </cell>
          <cell r="G134">
            <v>1.21014</v>
          </cell>
        </row>
        <row r="135">
          <cell r="D135">
            <v>202</v>
          </cell>
          <cell r="E135">
            <v>0.14561342592592594</v>
          </cell>
          <cell r="F135" t="str">
            <v>|R</v>
          </cell>
          <cell r="G135">
            <v>1.87418</v>
          </cell>
        </row>
        <row r="136">
          <cell r="D136">
            <v>203</v>
          </cell>
          <cell r="E136">
            <v>0.14399305555555555</v>
          </cell>
          <cell r="F136" t="str">
            <v>|R</v>
          </cell>
          <cell r="G136">
            <v>0.50765000000000005</v>
          </cell>
        </row>
        <row r="137">
          <cell r="D137">
            <v>204</v>
          </cell>
          <cell r="E137" t="str">
            <v>03:23:041</v>
          </cell>
          <cell r="F137" t="str">
            <v>|R</v>
          </cell>
          <cell r="G137">
            <v>1.0535600000000001</v>
          </cell>
        </row>
        <row r="138">
          <cell r="D138">
            <v>205</v>
          </cell>
          <cell r="E138">
            <v>0.14549768518518519</v>
          </cell>
          <cell r="F138" t="str">
            <v>|R</v>
          </cell>
          <cell r="G138">
            <v>1.4659899999999999</v>
          </cell>
        </row>
        <row r="139">
          <cell r="D139">
            <v>206</v>
          </cell>
          <cell r="E139">
            <v>0.14295138888888889</v>
          </cell>
          <cell r="F139" t="str">
            <v>|R</v>
          </cell>
          <cell r="G139">
            <v>1.7002600000000001</v>
          </cell>
        </row>
        <row r="140">
          <cell r="D140">
            <v>207</v>
          </cell>
          <cell r="E140">
            <v>0.14827546296296296</v>
          </cell>
          <cell r="F140" t="str">
            <v>|R</v>
          </cell>
          <cell r="G140">
            <v>1.1966399999999999</v>
          </cell>
        </row>
        <row r="141">
          <cell r="D141">
            <v>208</v>
          </cell>
          <cell r="E141">
            <v>0.14538194444444444</v>
          </cell>
          <cell r="F141" t="str">
            <v>|R</v>
          </cell>
          <cell r="G141">
            <v>1.3212999999999999</v>
          </cell>
        </row>
        <row r="142">
          <cell r="D142">
            <v>209</v>
          </cell>
          <cell r="E142" t="str">
            <v>03:27:041</v>
          </cell>
          <cell r="F142" t="str">
            <v>|R</v>
          </cell>
          <cell r="G142">
            <v>1.31115</v>
          </cell>
        </row>
        <row r="143">
          <cell r="D143">
            <v>210</v>
          </cell>
          <cell r="E143">
            <v>0.14769675925925926</v>
          </cell>
          <cell r="F143" t="str">
            <v>|R</v>
          </cell>
          <cell r="G143">
            <v>1.25048</v>
          </cell>
        </row>
        <row r="144">
          <cell r="D144">
            <v>211</v>
          </cell>
          <cell r="E144">
            <v>0.14989583333333334</v>
          </cell>
          <cell r="F144" t="str">
            <v>|R</v>
          </cell>
          <cell r="G144">
            <v>1.4072100000000001</v>
          </cell>
        </row>
        <row r="145">
          <cell r="D145">
            <v>212</v>
          </cell>
          <cell r="E145">
            <v>0.14734953703703704</v>
          </cell>
          <cell r="F145" t="str">
            <v>|R</v>
          </cell>
          <cell r="G145">
            <v>1.3481099999999999</v>
          </cell>
        </row>
        <row r="146">
          <cell r="D146">
            <v>213</v>
          </cell>
          <cell r="E146">
            <v>0.15140046296296297</v>
          </cell>
          <cell r="F146" t="str">
            <v>|R</v>
          </cell>
          <cell r="G146">
            <v>1.3100400000000001</v>
          </cell>
        </row>
        <row r="147">
          <cell r="D147">
            <v>214</v>
          </cell>
          <cell r="E147">
            <v>0.14896990740740743</v>
          </cell>
          <cell r="F147" t="str">
            <v>|R</v>
          </cell>
          <cell r="G147">
            <v>1.25617</v>
          </cell>
        </row>
        <row r="148">
          <cell r="D148">
            <v>215</v>
          </cell>
          <cell r="E148" t="str">
            <v>03:32:001</v>
          </cell>
          <cell r="F148" t="str">
            <v>|R</v>
          </cell>
          <cell r="G148">
            <v>1.4110799999999999</v>
          </cell>
        </row>
        <row r="149">
          <cell r="D149">
            <v>216</v>
          </cell>
          <cell r="E149">
            <v>0.15035879629629631</v>
          </cell>
          <cell r="F149" t="str">
            <v>|R</v>
          </cell>
          <cell r="G149">
            <v>1.37879</v>
          </cell>
        </row>
        <row r="150">
          <cell r="D150">
            <v>217</v>
          </cell>
          <cell r="E150">
            <v>0.15047453703703703</v>
          </cell>
          <cell r="F150" t="str">
            <v>|R</v>
          </cell>
          <cell r="G150">
            <v>1.23919</v>
          </cell>
        </row>
        <row r="151">
          <cell r="D151">
            <v>218</v>
          </cell>
          <cell r="E151">
            <v>0.15498842592592593</v>
          </cell>
          <cell r="F151" t="str">
            <v>|R</v>
          </cell>
          <cell r="G151">
            <v>1.3905700000000001</v>
          </cell>
        </row>
        <row r="152">
          <cell r="D152">
            <v>219</v>
          </cell>
          <cell r="E152">
            <v>0.15313657407407408</v>
          </cell>
          <cell r="F152" t="str">
            <v>|R</v>
          </cell>
          <cell r="G152">
            <v>1.27396</v>
          </cell>
        </row>
        <row r="153">
          <cell r="D153">
            <v>220</v>
          </cell>
          <cell r="E153" t="str">
            <v>03:38:031</v>
          </cell>
          <cell r="F153" t="str">
            <v>|R</v>
          </cell>
          <cell r="G153">
            <v>1.4332</v>
          </cell>
        </row>
        <row r="154">
          <cell r="D154">
            <v>221</v>
          </cell>
          <cell r="E154">
            <v>0.15672453703703704</v>
          </cell>
          <cell r="F154" t="str">
            <v>|R</v>
          </cell>
          <cell r="G154">
            <v>1.3608100000000001</v>
          </cell>
        </row>
        <row r="155">
          <cell r="D155">
            <v>222</v>
          </cell>
          <cell r="E155">
            <v>0.15614583333333334</v>
          </cell>
          <cell r="F155" t="str">
            <v>|R</v>
          </cell>
          <cell r="G155">
            <v>1.43634</v>
          </cell>
        </row>
        <row r="156">
          <cell r="D156">
            <v>223</v>
          </cell>
          <cell r="E156">
            <v>0.15927083333333333</v>
          </cell>
          <cell r="F156" t="str">
            <v>|R</v>
          </cell>
          <cell r="G156">
            <v>1.2518100000000001</v>
          </cell>
        </row>
        <row r="157">
          <cell r="D157">
            <v>224</v>
          </cell>
          <cell r="E157">
            <v>0.15626157407407407</v>
          </cell>
          <cell r="F157" t="str">
            <v>|R</v>
          </cell>
          <cell r="G157">
            <v>1.3682099999999999</v>
          </cell>
        </row>
        <row r="158">
          <cell r="D158">
            <v>225</v>
          </cell>
          <cell r="E158">
            <v>0.15961805555555555</v>
          </cell>
          <cell r="F158" t="str">
            <v>|R</v>
          </cell>
          <cell r="G158">
            <v>1.63893</v>
          </cell>
        </row>
        <row r="159">
          <cell r="D159">
            <v>226</v>
          </cell>
          <cell r="E159">
            <v>0.15707175925925926</v>
          </cell>
          <cell r="F159" t="str">
            <v>|R</v>
          </cell>
          <cell r="G159">
            <v>0.32035000000000002</v>
          </cell>
        </row>
        <row r="160">
          <cell r="D160">
            <v>227</v>
          </cell>
          <cell r="E160">
            <v>0.16146990740740741</v>
          </cell>
          <cell r="F160" t="str">
            <v>|R</v>
          </cell>
          <cell r="G160">
            <v>1.04413</v>
          </cell>
        </row>
        <row r="161">
          <cell r="D161">
            <v>228</v>
          </cell>
          <cell r="E161">
            <v>0.16320601851851851</v>
          </cell>
          <cell r="F161" t="str">
            <v>|R</v>
          </cell>
          <cell r="G161">
            <v>1.9056</v>
          </cell>
        </row>
        <row r="162">
          <cell r="D162">
            <v>229</v>
          </cell>
          <cell r="E162" t="str">
            <v>03:49:001</v>
          </cell>
          <cell r="F162" t="str">
            <v>|R</v>
          </cell>
          <cell r="G162">
            <v>0.16463</v>
          </cell>
        </row>
        <row r="163">
          <cell r="D163">
            <v>230</v>
          </cell>
          <cell r="E163">
            <v>0.16366898148148148</v>
          </cell>
          <cell r="F163" t="str">
            <v>|R</v>
          </cell>
          <cell r="G163">
            <v>0.97058</v>
          </cell>
        </row>
        <row r="164">
          <cell r="D164">
            <v>231</v>
          </cell>
          <cell r="E164">
            <v>0.16100694444444444</v>
          </cell>
          <cell r="F164" t="str">
            <v>|R</v>
          </cell>
          <cell r="G164">
            <v>1.65239</v>
          </cell>
        </row>
        <row r="165">
          <cell r="D165">
            <v>232</v>
          </cell>
          <cell r="E165" t="str">
            <v>03:52:071</v>
          </cell>
          <cell r="F165" t="str">
            <v>|R</v>
          </cell>
          <cell r="G165">
            <v>0.18168999999999999</v>
          </cell>
        </row>
        <row r="166">
          <cell r="D166">
            <v>233</v>
          </cell>
          <cell r="E166">
            <v>0.16517361111111112</v>
          </cell>
          <cell r="F166" t="str">
            <v>|R</v>
          </cell>
          <cell r="G166">
            <v>0.88314999999999999</v>
          </cell>
        </row>
        <row r="167">
          <cell r="D167">
            <v>234</v>
          </cell>
          <cell r="E167">
            <v>0.16297453703703704</v>
          </cell>
          <cell r="F167" t="str">
            <v>|R</v>
          </cell>
          <cell r="G167">
            <v>1.5833900000000001</v>
          </cell>
        </row>
        <row r="168">
          <cell r="D168">
            <v>235</v>
          </cell>
          <cell r="E168">
            <v>0.16748842592592594</v>
          </cell>
          <cell r="F168" t="str">
            <v>|R</v>
          </cell>
          <cell r="G168">
            <v>0.17466999999999999</v>
          </cell>
        </row>
        <row r="169">
          <cell r="D169">
            <v>236</v>
          </cell>
          <cell r="E169">
            <v>0.1648263888888889</v>
          </cell>
          <cell r="F169" t="str">
            <v>|R</v>
          </cell>
          <cell r="G169">
            <v>0.90866999999999998</v>
          </cell>
        </row>
        <row r="170">
          <cell r="D170">
            <v>237</v>
          </cell>
          <cell r="E170">
            <v>0.16991898148148146</v>
          </cell>
          <cell r="F170" t="str">
            <v>|R</v>
          </cell>
          <cell r="G170">
            <v>1.5745499999999999</v>
          </cell>
        </row>
        <row r="171">
          <cell r="D171">
            <v>238</v>
          </cell>
          <cell r="E171">
            <v>0.17015046296296296</v>
          </cell>
          <cell r="F171" t="str">
            <v>|R</v>
          </cell>
          <cell r="G171">
            <v>0.10213</v>
          </cell>
        </row>
        <row r="172">
          <cell r="D172">
            <v>239</v>
          </cell>
          <cell r="E172">
            <v>0.17072916666666668</v>
          </cell>
          <cell r="F172" t="str">
            <v>|R</v>
          </cell>
          <cell r="G172">
            <v>1.7432700000000001</v>
          </cell>
        </row>
        <row r="173">
          <cell r="D173">
            <v>240</v>
          </cell>
          <cell r="E173">
            <v>0.17489583333333333</v>
          </cell>
          <cell r="F173" t="str">
            <v>|R</v>
          </cell>
          <cell r="G173">
            <v>0.53393999999999997</v>
          </cell>
        </row>
        <row r="174">
          <cell r="D174">
            <v>241</v>
          </cell>
          <cell r="E174" t="str">
            <v>04:04:011</v>
          </cell>
          <cell r="F174" t="str">
            <v>|R</v>
          </cell>
          <cell r="G174">
            <v>1.71051</v>
          </cell>
        </row>
        <row r="175">
          <cell r="D175">
            <v>242</v>
          </cell>
          <cell r="E175">
            <v>0.17153935185185185</v>
          </cell>
          <cell r="F175" t="str">
            <v>|R</v>
          </cell>
          <cell r="G175">
            <v>0.98985999999999996</v>
          </cell>
        </row>
        <row r="176">
          <cell r="D176">
            <v>243</v>
          </cell>
          <cell r="E176">
            <v>0.17339120370370373</v>
          </cell>
          <cell r="F176" t="str">
            <v>|R</v>
          </cell>
          <cell r="G176">
            <v>1.4979899999999999</v>
          </cell>
        </row>
        <row r="177">
          <cell r="D177">
            <v>244</v>
          </cell>
          <cell r="E177">
            <v>0.17836805555555557</v>
          </cell>
          <cell r="F177" t="str">
            <v>|R</v>
          </cell>
          <cell r="G177">
            <v>1.3297399999999999</v>
          </cell>
        </row>
        <row r="178">
          <cell r="D178">
            <v>245</v>
          </cell>
          <cell r="E178">
            <v>0.17420138888888889</v>
          </cell>
          <cell r="F178" t="str">
            <v>|R</v>
          </cell>
          <cell r="G178">
            <v>1.5002599999999999</v>
          </cell>
        </row>
        <row r="179">
          <cell r="D179">
            <v>246</v>
          </cell>
          <cell r="E179" t="str">
            <v>04:11:021</v>
          </cell>
          <cell r="F179" t="str">
            <v>|R</v>
          </cell>
          <cell r="G179">
            <v>1.2803500000000001</v>
          </cell>
        </row>
        <row r="180">
          <cell r="D180">
            <v>247</v>
          </cell>
          <cell r="E180">
            <v>0.18056712962962962</v>
          </cell>
          <cell r="F180" t="str">
            <v>|R</v>
          </cell>
          <cell r="G180">
            <v>1.28284</v>
          </cell>
        </row>
        <row r="181">
          <cell r="D181">
            <v>248</v>
          </cell>
          <cell r="E181">
            <v>0.17825231481481482</v>
          </cell>
          <cell r="F181" t="str">
            <v>|R</v>
          </cell>
          <cell r="G181">
            <v>1.3472500000000001</v>
          </cell>
        </row>
        <row r="182">
          <cell r="D182">
            <v>249</v>
          </cell>
          <cell r="E182" t="str">
            <v>04:14:061</v>
          </cell>
          <cell r="F182" t="str">
            <v>|R</v>
          </cell>
          <cell r="G182">
            <v>1.28173</v>
          </cell>
        </row>
        <row r="183">
          <cell r="D183">
            <v>250</v>
          </cell>
          <cell r="E183">
            <v>0.18126157407407406</v>
          </cell>
          <cell r="F183" t="str">
            <v>|R</v>
          </cell>
          <cell r="G183">
            <v>1.36338</v>
          </cell>
        </row>
        <row r="184">
          <cell r="D184">
            <v>251</v>
          </cell>
          <cell r="E184">
            <v>0.18276620370370369</v>
          </cell>
          <cell r="F184" t="str">
            <v>|R</v>
          </cell>
          <cell r="G184">
            <v>1.3234900000000001</v>
          </cell>
        </row>
        <row r="185">
          <cell r="D185">
            <v>252</v>
          </cell>
          <cell r="E185">
            <v>0.18542824074074074</v>
          </cell>
          <cell r="F185" t="str">
            <v>|R</v>
          </cell>
          <cell r="G185">
            <v>1.28738</v>
          </cell>
        </row>
        <row r="186">
          <cell r="D186">
            <v>253</v>
          </cell>
          <cell r="E186">
            <v>0.18403935185185186</v>
          </cell>
          <cell r="F186" t="str">
            <v>|R</v>
          </cell>
          <cell r="G186">
            <v>1.26597</v>
          </cell>
        </row>
        <row r="187">
          <cell r="D187">
            <v>254</v>
          </cell>
          <cell r="E187">
            <v>0.1872800925925926</v>
          </cell>
          <cell r="F187" t="str">
            <v>|R</v>
          </cell>
          <cell r="G187">
            <v>1.8506400000000001</v>
          </cell>
        </row>
        <row r="188">
          <cell r="D188">
            <v>255</v>
          </cell>
          <cell r="E188">
            <v>0.18901620370370373</v>
          </cell>
          <cell r="F188" t="str">
            <v>|R</v>
          </cell>
          <cell r="G188">
            <v>0.73007</v>
          </cell>
        </row>
        <row r="189">
          <cell r="D189">
            <v>256</v>
          </cell>
          <cell r="E189">
            <v>0.18762731481481479</v>
          </cell>
          <cell r="F189" t="str">
            <v>|R</v>
          </cell>
          <cell r="G189">
            <v>1.85822</v>
          </cell>
        </row>
        <row r="190">
          <cell r="D190">
            <v>257</v>
          </cell>
          <cell r="E190">
            <v>0.18971064814814817</v>
          </cell>
          <cell r="F190" t="str">
            <v>|R</v>
          </cell>
          <cell r="G190">
            <v>0.2233</v>
          </cell>
        </row>
        <row r="191">
          <cell r="D191">
            <v>258</v>
          </cell>
          <cell r="E191">
            <v>0.19295138888888888</v>
          </cell>
          <cell r="F191" t="str">
            <v>|R</v>
          </cell>
          <cell r="G191">
            <v>1.8166800000000001</v>
          </cell>
        </row>
        <row r="192">
          <cell r="D192">
            <v>259</v>
          </cell>
          <cell r="E192">
            <v>0.19341435185185185</v>
          </cell>
          <cell r="F192" t="str">
            <v>|R</v>
          </cell>
          <cell r="G192">
            <v>0.46632000000000001</v>
          </cell>
        </row>
        <row r="193">
          <cell r="D193">
            <v>260</v>
          </cell>
          <cell r="E193">
            <v>0.19075231481481481</v>
          </cell>
          <cell r="F193" t="str">
            <v>|R</v>
          </cell>
          <cell r="G193">
            <v>1.7337899999999999</v>
          </cell>
        </row>
        <row r="194">
          <cell r="D194">
            <v>261</v>
          </cell>
          <cell r="E194">
            <v>0.19086805555555555</v>
          </cell>
          <cell r="F194" t="str">
            <v>|R</v>
          </cell>
          <cell r="G194">
            <v>0.90171000000000001</v>
          </cell>
        </row>
        <row r="195">
          <cell r="D195">
            <v>262</v>
          </cell>
          <cell r="E195">
            <v>0.19619212962962962</v>
          </cell>
          <cell r="F195" t="str">
            <v>|R</v>
          </cell>
          <cell r="G195">
            <v>1.55308</v>
          </cell>
        </row>
        <row r="196">
          <cell r="D196">
            <v>263</v>
          </cell>
          <cell r="E196" t="str">
            <v>04:35:031</v>
          </cell>
          <cell r="F196" t="str">
            <v>|R</v>
          </cell>
          <cell r="G196">
            <v>1.44787</v>
          </cell>
        </row>
        <row r="197">
          <cell r="D197" t="str">
            <v>Adjustment</v>
          </cell>
          <cell r="F197" t="str">
            <v>|c_</v>
          </cell>
          <cell r="G197">
            <v>-57</v>
          </cell>
        </row>
        <row r="198">
          <cell r="D198" t="str">
            <v>2024,05,29   0</v>
          </cell>
          <cell r="E198">
            <v>9.9965277777777792E-2</v>
          </cell>
          <cell r="F198" t="str">
            <v>|</v>
          </cell>
        </row>
        <row r="199">
          <cell r="D199" t="str">
            <v>Curva OFF/Refr</v>
          </cell>
          <cell r="E199" t="str">
            <v>act OFF</v>
          </cell>
          <cell r="F199" t="str">
            <v>|</v>
          </cell>
        </row>
        <row r="200">
          <cell r="D200">
            <v>149</v>
          </cell>
          <cell r="E200">
            <v>0.10880787037037037</v>
          </cell>
          <cell r="F200" t="str">
            <v>|R</v>
          </cell>
          <cell r="G200">
            <v>0.27578999999999998</v>
          </cell>
        </row>
        <row r="201">
          <cell r="D201">
            <v>150</v>
          </cell>
          <cell r="E201">
            <v>0.11054398148148148</v>
          </cell>
          <cell r="F201" t="str">
            <v>|R</v>
          </cell>
          <cell r="G201">
            <v>0.27632000000000001</v>
          </cell>
        </row>
        <row r="202">
          <cell r="D202">
            <v>151</v>
          </cell>
          <cell r="E202" t="str">
            <v>02:37:001</v>
          </cell>
          <cell r="F202" t="str">
            <v>|R</v>
          </cell>
          <cell r="G202">
            <v>1.4489799999999999</v>
          </cell>
        </row>
        <row r="203">
          <cell r="D203">
            <v>400</v>
          </cell>
          <cell r="E203">
            <v>0.11598379629629629</v>
          </cell>
          <cell r="F203" t="str">
            <v>|R</v>
          </cell>
          <cell r="G203">
            <v>0.46586</v>
          </cell>
        </row>
        <row r="204">
          <cell r="D204">
            <v>401</v>
          </cell>
          <cell r="E204">
            <v>0.11471064814814814</v>
          </cell>
          <cell r="F204" t="str">
            <v>|R</v>
          </cell>
          <cell r="G204">
            <v>0.99404000000000003</v>
          </cell>
        </row>
        <row r="205">
          <cell r="D205">
            <v>402</v>
          </cell>
          <cell r="E205">
            <v>0.12003472222222222</v>
          </cell>
          <cell r="F205" t="str">
            <v>|R</v>
          </cell>
          <cell r="G205">
            <v>1.66066</v>
          </cell>
        </row>
        <row r="206">
          <cell r="D206">
            <v>403</v>
          </cell>
          <cell r="E206">
            <v>0.11644675925925925</v>
          </cell>
          <cell r="F206" t="str">
            <v>|R</v>
          </cell>
          <cell r="G206">
            <v>0.61050000000000004</v>
          </cell>
        </row>
        <row r="207">
          <cell r="D207">
            <v>404</v>
          </cell>
          <cell r="E207">
            <v>0.12049768518518518</v>
          </cell>
          <cell r="F207" t="str">
            <v>|R</v>
          </cell>
          <cell r="G207">
            <v>1.15313</v>
          </cell>
        </row>
        <row r="208">
          <cell r="D208">
            <v>405</v>
          </cell>
          <cell r="E208">
            <v>0.12003472222222222</v>
          </cell>
          <cell r="F208" t="str">
            <v>|R</v>
          </cell>
          <cell r="G208">
            <v>1.5627800000000001</v>
          </cell>
        </row>
        <row r="209">
          <cell r="D209">
            <v>406</v>
          </cell>
          <cell r="E209">
            <v>0.11980324074074074</v>
          </cell>
          <cell r="F209" t="str">
            <v>|R</v>
          </cell>
          <cell r="G209">
            <v>1.80349</v>
          </cell>
        </row>
        <row r="210">
          <cell r="D210">
            <v>407</v>
          </cell>
          <cell r="E210">
            <v>0.12153935185185184</v>
          </cell>
          <cell r="F210" t="str">
            <v>|R</v>
          </cell>
          <cell r="G210">
            <v>1.2460100000000001</v>
          </cell>
        </row>
        <row r="211">
          <cell r="D211">
            <v>408</v>
          </cell>
          <cell r="E211">
            <v>0.1191087962962963</v>
          </cell>
          <cell r="F211" t="str">
            <v>|R</v>
          </cell>
          <cell r="G211">
            <v>1.3625700000000001</v>
          </cell>
        </row>
        <row r="212">
          <cell r="D212">
            <v>409</v>
          </cell>
          <cell r="E212">
            <v>0.12292824074074075</v>
          </cell>
          <cell r="F212" t="str">
            <v>|R</v>
          </cell>
          <cell r="G212">
            <v>1.35511</v>
          </cell>
        </row>
        <row r="213">
          <cell r="D213">
            <v>410</v>
          </cell>
          <cell r="E213">
            <v>0.12061342592592593</v>
          </cell>
          <cell r="F213" t="str">
            <v>|R</v>
          </cell>
          <cell r="G213">
            <v>1.29525</v>
          </cell>
        </row>
        <row r="214">
          <cell r="D214">
            <v>411</v>
          </cell>
          <cell r="E214">
            <v>0.12315972222222223</v>
          </cell>
          <cell r="F214" t="str">
            <v>|R</v>
          </cell>
          <cell r="G214">
            <v>1.4547699999999999</v>
          </cell>
        </row>
        <row r="215">
          <cell r="D215">
            <v>412</v>
          </cell>
          <cell r="E215">
            <v>0.12107638888888889</v>
          </cell>
          <cell r="F215" t="str">
            <v>|R</v>
          </cell>
          <cell r="G215">
            <v>1.39761</v>
          </cell>
        </row>
        <row r="216">
          <cell r="D216">
            <v>413</v>
          </cell>
          <cell r="E216">
            <v>0.12559027777777779</v>
          </cell>
          <cell r="F216" t="str">
            <v>|R</v>
          </cell>
          <cell r="G216">
            <v>1.3390899999999999</v>
          </cell>
        </row>
        <row r="217">
          <cell r="D217">
            <v>414</v>
          </cell>
          <cell r="E217">
            <v>0.12373842592592593</v>
          </cell>
          <cell r="F217" t="str">
            <v>|R</v>
          </cell>
          <cell r="G217">
            <v>1.26786</v>
          </cell>
        </row>
        <row r="218">
          <cell r="D218">
            <v>415</v>
          </cell>
          <cell r="E218">
            <v>0.12373842592592592</v>
          </cell>
          <cell r="F218" t="str">
            <v>|R</v>
          </cell>
          <cell r="G218">
            <v>1.4800899999999999</v>
          </cell>
        </row>
        <row r="219">
          <cell r="D219">
            <v>416</v>
          </cell>
          <cell r="E219">
            <v>0.12524305555555557</v>
          </cell>
          <cell r="F219" t="str">
            <v>|R</v>
          </cell>
          <cell r="G219">
            <v>1.32219</v>
          </cell>
        </row>
        <row r="220">
          <cell r="D220">
            <v>417</v>
          </cell>
          <cell r="E220">
            <v>0.12848379629629628</v>
          </cell>
          <cell r="F220" t="str">
            <v>|R</v>
          </cell>
          <cell r="G220">
            <v>1.4878499999999999</v>
          </cell>
        </row>
        <row r="221">
          <cell r="D221">
            <v>418</v>
          </cell>
          <cell r="E221">
            <v>0.12709490740740739</v>
          </cell>
          <cell r="F221" t="str">
            <v>|R</v>
          </cell>
          <cell r="G221">
            <v>1.40333</v>
          </cell>
        </row>
        <row r="222">
          <cell r="D222">
            <v>419</v>
          </cell>
          <cell r="E222" t="str">
            <v>03:00:001</v>
          </cell>
          <cell r="F222" t="str">
            <v>|R</v>
          </cell>
          <cell r="G222">
            <v>1.3283</v>
          </cell>
        </row>
        <row r="223">
          <cell r="D223">
            <v>420</v>
          </cell>
          <cell r="E223">
            <v>0.13137731481481482</v>
          </cell>
          <cell r="F223" t="str">
            <v>|R</v>
          </cell>
          <cell r="G223">
            <v>1.44939</v>
          </cell>
        </row>
        <row r="224">
          <cell r="D224">
            <v>421</v>
          </cell>
          <cell r="E224">
            <v>0.13114583333333332</v>
          </cell>
          <cell r="F224" t="str">
            <v>|R</v>
          </cell>
          <cell r="G224">
            <v>1.31185</v>
          </cell>
        </row>
        <row r="225">
          <cell r="D225">
            <v>422</v>
          </cell>
          <cell r="E225">
            <v>0.13241898148148148</v>
          </cell>
          <cell r="F225" t="str">
            <v>|R</v>
          </cell>
          <cell r="G225">
            <v>1.4197200000000001</v>
          </cell>
        </row>
        <row r="226">
          <cell r="D226">
            <v>423</v>
          </cell>
          <cell r="E226">
            <v>0.13126157407407407</v>
          </cell>
          <cell r="F226" t="str">
            <v>|R</v>
          </cell>
          <cell r="G226">
            <v>1.3658300000000001</v>
          </cell>
        </row>
        <row r="227">
          <cell r="D227">
            <v>424</v>
          </cell>
          <cell r="E227">
            <v>0.13311342592592593</v>
          </cell>
          <cell r="F227" t="str">
            <v>|R</v>
          </cell>
          <cell r="G227">
            <v>1.48444</v>
          </cell>
        </row>
        <row r="228">
          <cell r="D228">
            <v>425</v>
          </cell>
          <cell r="E228" t="str">
            <v>03:08:051</v>
          </cell>
          <cell r="F228" t="str">
            <v>|R</v>
          </cell>
          <cell r="G228">
            <v>1.75353</v>
          </cell>
        </row>
        <row r="229">
          <cell r="D229">
            <v>426</v>
          </cell>
          <cell r="E229">
            <v>0.13554398148148147</v>
          </cell>
          <cell r="F229" t="str">
            <v>|R</v>
          </cell>
          <cell r="G229">
            <v>0.55313000000000001</v>
          </cell>
        </row>
        <row r="230">
          <cell r="D230">
            <v>427</v>
          </cell>
          <cell r="E230">
            <v>0.13380787037037037</v>
          </cell>
          <cell r="F230" t="str">
            <v>|R</v>
          </cell>
          <cell r="G230">
            <v>1.0801499999999999</v>
          </cell>
        </row>
        <row r="231">
          <cell r="D231">
            <v>428</v>
          </cell>
          <cell r="E231" t="str">
            <v>03:11:011</v>
          </cell>
          <cell r="F231" t="str">
            <v>|R</v>
          </cell>
          <cell r="G231">
            <v>1.7637400000000001</v>
          </cell>
        </row>
        <row r="232">
          <cell r="D232">
            <v>429</v>
          </cell>
          <cell r="E232">
            <v>0.13635416666666667</v>
          </cell>
          <cell r="F232" t="str">
            <v>|R</v>
          </cell>
          <cell r="G232">
            <v>0.79717000000000005</v>
          </cell>
        </row>
        <row r="233">
          <cell r="D233">
            <v>430</v>
          </cell>
          <cell r="E233">
            <v>0.13936342592592593</v>
          </cell>
          <cell r="F233" t="str">
            <v>|R</v>
          </cell>
          <cell r="G233">
            <v>0.31089</v>
          </cell>
        </row>
        <row r="234">
          <cell r="D234">
            <v>431</v>
          </cell>
          <cell r="E234" t="str">
            <v>03:18:021</v>
          </cell>
          <cell r="F234" t="str">
            <v>|R</v>
          </cell>
          <cell r="G234">
            <v>0.37424000000000002</v>
          </cell>
        </row>
        <row r="235">
          <cell r="D235">
            <v>432</v>
          </cell>
          <cell r="E235">
            <v>0.14341435185185183</v>
          </cell>
          <cell r="F235" t="str">
            <v>|R</v>
          </cell>
          <cell r="G235">
            <v>0.92107000000000006</v>
          </cell>
        </row>
        <row r="236">
          <cell r="D236">
            <v>433</v>
          </cell>
          <cell r="E236">
            <v>0.14156250000000001</v>
          </cell>
          <cell r="F236" t="str">
            <v>|R</v>
          </cell>
          <cell r="G236">
            <v>1.5899300000000001</v>
          </cell>
        </row>
        <row r="237">
          <cell r="D237">
            <v>434</v>
          </cell>
          <cell r="E237">
            <v>0.14341435185185183</v>
          </cell>
          <cell r="F237" t="str">
            <v>|R</v>
          </cell>
          <cell r="G237">
            <v>0.27822999999999998</v>
          </cell>
        </row>
        <row r="238">
          <cell r="D238">
            <v>435</v>
          </cell>
          <cell r="E238">
            <v>0.14133101851851851</v>
          </cell>
          <cell r="F238" t="str">
            <v>|R</v>
          </cell>
          <cell r="G238">
            <v>0.95838000000000001</v>
          </cell>
        </row>
        <row r="239">
          <cell r="D239">
            <v>436</v>
          </cell>
          <cell r="E239" t="str">
            <v>03:22:051</v>
          </cell>
          <cell r="F239" t="str">
            <v>|R</v>
          </cell>
          <cell r="G239">
            <v>1.6517999999999999</v>
          </cell>
        </row>
        <row r="240">
          <cell r="D240">
            <v>437</v>
          </cell>
          <cell r="E240">
            <v>0.1446875</v>
          </cell>
          <cell r="F240" t="str">
            <v>|R</v>
          </cell>
          <cell r="G240">
            <v>0.34410000000000002</v>
          </cell>
        </row>
        <row r="241">
          <cell r="D241">
            <v>438</v>
          </cell>
          <cell r="E241">
            <v>0.14827546296296296</v>
          </cell>
          <cell r="F241" t="str">
            <v>|R</v>
          </cell>
          <cell r="G241">
            <v>1.8522000000000001</v>
          </cell>
        </row>
        <row r="242">
          <cell r="D242">
            <v>439</v>
          </cell>
          <cell r="E242">
            <v>0.14931712962962962</v>
          </cell>
          <cell r="F242" t="str">
            <v>|R</v>
          </cell>
          <cell r="G242">
            <v>0.54303999999999997</v>
          </cell>
        </row>
        <row r="243">
          <cell r="D243">
            <v>440</v>
          </cell>
          <cell r="E243" t="str">
            <v>03:28:091</v>
          </cell>
          <cell r="F243" t="str">
            <v>|R</v>
          </cell>
          <cell r="G243">
            <v>1.88062</v>
          </cell>
        </row>
        <row r="244">
          <cell r="D244">
            <v>441</v>
          </cell>
          <cell r="E244">
            <v>0.14688657407407407</v>
          </cell>
          <cell r="F244" t="str">
            <v>|R</v>
          </cell>
          <cell r="G244">
            <v>0.43591999999999997</v>
          </cell>
        </row>
        <row r="245">
          <cell r="D245">
            <v>442</v>
          </cell>
          <cell r="E245">
            <v>0.14700231481481482</v>
          </cell>
          <cell r="F245" t="str">
            <v>|R</v>
          </cell>
          <cell r="G245">
            <v>1.7832600000000001</v>
          </cell>
        </row>
        <row r="246">
          <cell r="D246">
            <v>443</v>
          </cell>
          <cell r="E246">
            <v>0.1492013888888889</v>
          </cell>
          <cell r="F246" t="str">
            <v>|R</v>
          </cell>
          <cell r="G246">
            <v>0.76839999999999997</v>
          </cell>
        </row>
        <row r="247">
          <cell r="D247">
            <v>444</v>
          </cell>
          <cell r="E247">
            <v>0.14954861111111112</v>
          </cell>
          <cell r="F247" t="str">
            <v>|R</v>
          </cell>
          <cell r="G247">
            <v>1.6337699999999999</v>
          </cell>
        </row>
        <row r="248">
          <cell r="D248">
            <v>445</v>
          </cell>
          <cell r="E248">
            <v>0.15209490740740741</v>
          </cell>
          <cell r="F248" t="str">
            <v>|R</v>
          </cell>
          <cell r="G248">
            <v>1.1415900000000001</v>
          </cell>
        </row>
        <row r="249">
          <cell r="D249">
            <v>446</v>
          </cell>
          <cell r="E249">
            <v>0.15221064814814814</v>
          </cell>
          <cell r="F249" t="str">
            <v>|R</v>
          </cell>
          <cell r="G249">
            <v>1.46102</v>
          </cell>
        </row>
        <row r="250">
          <cell r="D250">
            <v>447</v>
          </cell>
          <cell r="E250">
            <v>0.15498842592592593</v>
          </cell>
          <cell r="F250" t="str">
            <v>|R</v>
          </cell>
          <cell r="G250">
            <v>1.3050999999999999</v>
          </cell>
        </row>
        <row r="251">
          <cell r="D251">
            <v>448</v>
          </cell>
          <cell r="E251">
            <v>0.15649305555555557</v>
          </cell>
          <cell r="F251" t="str">
            <v>|R</v>
          </cell>
          <cell r="G251">
            <v>1.46539</v>
          </cell>
        </row>
        <row r="252">
          <cell r="D252">
            <v>449</v>
          </cell>
          <cell r="E252">
            <v>0.15383101851851852</v>
          </cell>
          <cell r="F252" t="str">
            <v>|R</v>
          </cell>
          <cell r="G252">
            <v>1.31721</v>
          </cell>
        </row>
        <row r="253">
          <cell r="D253">
            <v>450</v>
          </cell>
          <cell r="E253">
            <v>0.15568287037037037</v>
          </cell>
          <cell r="F253" t="str">
            <v>|R</v>
          </cell>
          <cell r="G253">
            <v>1.4966999999999999</v>
          </cell>
        </row>
        <row r="254">
          <cell r="D254">
            <v>451</v>
          </cell>
          <cell r="E254">
            <v>0.15533564814814815</v>
          </cell>
          <cell r="F254" t="str">
            <v>|R</v>
          </cell>
          <cell r="G254">
            <v>1.32745</v>
          </cell>
        </row>
        <row r="255">
          <cell r="D255">
            <v>452</v>
          </cell>
          <cell r="E255" t="str">
            <v>03:42:091</v>
          </cell>
          <cell r="F255" t="str">
            <v>|R</v>
          </cell>
          <cell r="G255">
            <v>1.29372</v>
          </cell>
        </row>
        <row r="256">
          <cell r="D256">
            <v>453</v>
          </cell>
          <cell r="E256">
            <v>0.15927083333333333</v>
          </cell>
          <cell r="F256" t="str">
            <v>|R</v>
          </cell>
          <cell r="G256">
            <v>1.20533</v>
          </cell>
        </row>
        <row r="257">
          <cell r="D257">
            <v>454</v>
          </cell>
          <cell r="E257">
            <v>0.15846064814814817</v>
          </cell>
          <cell r="F257" t="str">
            <v>|R</v>
          </cell>
          <cell r="G257">
            <v>1.00532</v>
          </cell>
        </row>
        <row r="258">
          <cell r="D258">
            <v>455</v>
          </cell>
          <cell r="E258" t="str">
            <v>03:45:071</v>
          </cell>
          <cell r="F258" t="str">
            <v>|R</v>
          </cell>
          <cell r="G258">
            <v>1.8165800000000001</v>
          </cell>
        </row>
        <row r="259">
          <cell r="D259">
            <v>456</v>
          </cell>
          <cell r="E259">
            <v>0.16112268518518519</v>
          </cell>
          <cell r="F259" t="str">
            <v>|R</v>
          </cell>
          <cell r="G259">
            <v>1.5452399999999999</v>
          </cell>
        </row>
        <row r="260">
          <cell r="D260">
            <v>457</v>
          </cell>
          <cell r="E260">
            <v>0.15927083333333333</v>
          </cell>
          <cell r="F260" t="str">
            <v>|R</v>
          </cell>
          <cell r="G260">
            <v>1.02803</v>
          </cell>
        </row>
        <row r="261">
          <cell r="D261">
            <v>458</v>
          </cell>
          <cell r="E261">
            <v>0.16436342592592593</v>
          </cell>
          <cell r="F261" t="str">
            <v>|R</v>
          </cell>
          <cell r="G261">
            <v>0.71777000000000002</v>
          </cell>
        </row>
        <row r="262">
          <cell r="D262">
            <v>459</v>
          </cell>
          <cell r="E262">
            <v>0.1620486111111111</v>
          </cell>
          <cell r="F262" t="str">
            <v>|R</v>
          </cell>
          <cell r="G262">
            <v>1.86355</v>
          </cell>
        </row>
        <row r="263">
          <cell r="D263">
            <v>460</v>
          </cell>
          <cell r="E263">
            <v>0.16586805555555556</v>
          </cell>
          <cell r="F263" t="str">
            <v>|R</v>
          </cell>
          <cell r="G263">
            <v>0.98224</v>
          </cell>
        </row>
        <row r="264">
          <cell r="D264">
            <v>461</v>
          </cell>
          <cell r="E264" t="str">
            <v>03:52:031</v>
          </cell>
          <cell r="F264" t="str">
            <v>|R</v>
          </cell>
          <cell r="G264">
            <v>1.8790100000000001</v>
          </cell>
        </row>
        <row r="265">
          <cell r="D265">
            <v>462</v>
          </cell>
          <cell r="E265">
            <v>0.16748842592592594</v>
          </cell>
          <cell r="F265" t="str">
            <v>|R</v>
          </cell>
          <cell r="G265">
            <v>0.89587000000000006</v>
          </cell>
        </row>
        <row r="266">
          <cell r="D266">
            <v>463</v>
          </cell>
          <cell r="E266" t="str">
            <v>03:55:091</v>
          </cell>
          <cell r="F266" t="str">
            <v>|R</v>
          </cell>
          <cell r="G266">
            <v>1.8334699999999999</v>
          </cell>
        </row>
        <row r="267">
          <cell r="D267">
            <v>464</v>
          </cell>
          <cell r="E267" t="str">
            <v>03:56:041</v>
          </cell>
          <cell r="F267" t="str">
            <v>|R</v>
          </cell>
          <cell r="G267">
            <v>0.86031000000000002</v>
          </cell>
        </row>
        <row r="268">
          <cell r="D268">
            <v>465</v>
          </cell>
          <cell r="E268">
            <v>0.16598379629629631</v>
          </cell>
          <cell r="F268" t="str">
            <v>|R</v>
          </cell>
          <cell r="G268">
            <v>1.77443</v>
          </cell>
        </row>
        <row r="269">
          <cell r="D269">
            <v>466</v>
          </cell>
          <cell r="E269" t="str">
            <v>03:58:031</v>
          </cell>
          <cell r="F269" t="str">
            <v>|R</v>
          </cell>
          <cell r="G269">
            <v>1.15116</v>
          </cell>
        </row>
        <row r="270">
          <cell r="D270">
            <v>467</v>
          </cell>
          <cell r="E270">
            <v>0.16806712962962964</v>
          </cell>
          <cell r="F270" t="str">
            <v>|R</v>
          </cell>
          <cell r="G270">
            <v>1.6837299999999999</v>
          </cell>
        </row>
        <row r="271">
          <cell r="D271">
            <v>468</v>
          </cell>
          <cell r="E271">
            <v>0.17096064814814815</v>
          </cell>
          <cell r="F271" t="str">
            <v>|R</v>
          </cell>
          <cell r="G271">
            <v>1.46065</v>
          </cell>
        </row>
        <row r="272">
          <cell r="D272">
            <v>469</v>
          </cell>
          <cell r="E272">
            <v>0.17119212962962962</v>
          </cell>
          <cell r="F272" t="str">
            <v>|R</v>
          </cell>
          <cell r="G272">
            <v>1.4614199999999999</v>
          </cell>
        </row>
        <row r="273">
          <cell r="D273">
            <v>1</v>
          </cell>
          <cell r="E273">
            <v>0.1108912037037037</v>
          </cell>
          <cell r="F273" t="str">
            <v>|R</v>
          </cell>
          <cell r="G273">
            <v>1.07054</v>
          </cell>
        </row>
        <row r="274">
          <cell r="D274">
            <v>2</v>
          </cell>
          <cell r="E274">
            <v>0.11690972222222222</v>
          </cell>
          <cell r="F274" t="str">
            <v>|R</v>
          </cell>
          <cell r="G274">
            <v>1.0722</v>
          </cell>
        </row>
        <row r="275">
          <cell r="D275">
            <v>3</v>
          </cell>
          <cell r="E275">
            <v>0.11540509259259259</v>
          </cell>
          <cell r="F275" t="str">
            <v>|R</v>
          </cell>
          <cell r="G275">
            <v>1.59938</v>
          </cell>
        </row>
        <row r="276">
          <cell r="D276">
            <v>4</v>
          </cell>
          <cell r="E276">
            <v>0.11853009259259258</v>
          </cell>
          <cell r="F276" t="str">
            <v>|R</v>
          </cell>
          <cell r="G276">
            <v>1.11381</v>
          </cell>
        </row>
        <row r="277">
          <cell r="D277">
            <v>5</v>
          </cell>
          <cell r="E277">
            <v>0.11818287037037038</v>
          </cell>
          <cell r="F277" t="str">
            <v>|R</v>
          </cell>
          <cell r="G277">
            <v>1.7773099999999999</v>
          </cell>
        </row>
        <row r="278">
          <cell r="D278">
            <v>6</v>
          </cell>
          <cell r="E278">
            <v>0.12420138888888889</v>
          </cell>
          <cell r="F278" t="str">
            <v>|R</v>
          </cell>
          <cell r="G278">
            <v>0.64654</v>
          </cell>
        </row>
        <row r="279">
          <cell r="D279">
            <v>7</v>
          </cell>
          <cell r="E279">
            <v>0.12616898148148148</v>
          </cell>
          <cell r="F279" t="str">
            <v>|R</v>
          </cell>
          <cell r="G279">
            <v>1.1930799999999999</v>
          </cell>
        </row>
        <row r="280">
          <cell r="D280">
            <v>8</v>
          </cell>
          <cell r="E280">
            <v>0.12559027777777779</v>
          </cell>
          <cell r="F280" t="str">
            <v>|R</v>
          </cell>
          <cell r="G280">
            <v>1.6057399999999999</v>
          </cell>
        </row>
        <row r="281">
          <cell r="D281">
            <v>9</v>
          </cell>
          <cell r="E281">
            <v>0.1247800925925926</v>
          </cell>
          <cell r="F281" t="str">
            <v>|R</v>
          </cell>
          <cell r="G281">
            <v>1.8395300000000001</v>
          </cell>
        </row>
        <row r="282">
          <cell r="D282">
            <v>10</v>
          </cell>
          <cell r="E282" t="str">
            <v>02:57:051</v>
          </cell>
          <cell r="F282" t="str">
            <v>|R</v>
          </cell>
          <cell r="G282">
            <v>1.20137</v>
          </cell>
        </row>
        <row r="283">
          <cell r="D283">
            <v>11</v>
          </cell>
          <cell r="E283">
            <v>0.1292939814814815</v>
          </cell>
          <cell r="F283" t="str">
            <v>|R</v>
          </cell>
          <cell r="G283">
            <v>1.32626</v>
          </cell>
        </row>
        <row r="284">
          <cell r="D284">
            <v>12</v>
          </cell>
          <cell r="E284">
            <v>0.12813657407407408</v>
          </cell>
          <cell r="F284" t="str">
            <v>|R</v>
          </cell>
          <cell r="G284">
            <v>1.3162799999999999</v>
          </cell>
        </row>
        <row r="285">
          <cell r="D285">
            <v>13</v>
          </cell>
          <cell r="E285">
            <v>0.12778935185185183</v>
          </cell>
          <cell r="F285" t="str">
            <v>|R</v>
          </cell>
          <cell r="G285">
            <v>1.25529</v>
          </cell>
        </row>
        <row r="286">
          <cell r="D286">
            <v>14</v>
          </cell>
          <cell r="E286">
            <v>0.12709490740740739</v>
          </cell>
          <cell r="F286" t="str">
            <v>|R</v>
          </cell>
          <cell r="G286">
            <v>1.40646</v>
          </cell>
        </row>
        <row r="287">
          <cell r="D287">
            <v>15</v>
          </cell>
          <cell r="E287">
            <v>0.13253472222222221</v>
          </cell>
          <cell r="F287" t="str">
            <v>|R</v>
          </cell>
          <cell r="G287">
            <v>1.34819</v>
          </cell>
        </row>
        <row r="288">
          <cell r="D288">
            <v>16</v>
          </cell>
          <cell r="E288">
            <v>0.13126157407407407</v>
          </cell>
          <cell r="F288" t="str">
            <v>|R</v>
          </cell>
          <cell r="G288">
            <v>1.3103499999999999</v>
          </cell>
        </row>
        <row r="289">
          <cell r="D289">
            <v>17</v>
          </cell>
          <cell r="E289">
            <v>0.12940972222222222</v>
          </cell>
          <cell r="F289" t="str">
            <v>|R</v>
          </cell>
          <cell r="G289">
            <v>1.2561500000000001</v>
          </cell>
        </row>
        <row r="290">
          <cell r="D290">
            <v>18</v>
          </cell>
          <cell r="E290">
            <v>0.12917824074074075</v>
          </cell>
          <cell r="F290" t="str">
            <v>|R</v>
          </cell>
          <cell r="G290">
            <v>1.25604</v>
          </cell>
        </row>
        <row r="291">
          <cell r="D291">
            <v>19</v>
          </cell>
          <cell r="E291">
            <v>0.13369212962962965</v>
          </cell>
          <cell r="F291" t="str">
            <v>|R</v>
          </cell>
          <cell r="G291">
            <v>1.4357599999999999</v>
          </cell>
        </row>
        <row r="292">
          <cell r="D292">
            <v>20</v>
          </cell>
          <cell r="E292" t="str">
            <v>03:08:041</v>
          </cell>
          <cell r="F292" t="str">
            <v>|R</v>
          </cell>
          <cell r="G292">
            <v>1.4039299999999999</v>
          </cell>
        </row>
        <row r="293">
          <cell r="D293">
            <v>21</v>
          </cell>
          <cell r="E293">
            <v>0.13241898148148148</v>
          </cell>
          <cell r="F293" t="str">
            <v>|R</v>
          </cell>
          <cell r="G293">
            <v>1.26407</v>
          </cell>
        </row>
        <row r="294">
          <cell r="D294">
            <v>22</v>
          </cell>
          <cell r="E294">
            <v>0.13728009259259258</v>
          </cell>
          <cell r="F294" t="str">
            <v>|R</v>
          </cell>
          <cell r="G294">
            <v>1.4583699999999999</v>
          </cell>
        </row>
        <row r="295">
          <cell r="D295">
            <v>23</v>
          </cell>
          <cell r="E295">
            <v>0.13623842592592592</v>
          </cell>
          <cell r="F295" t="str">
            <v>|R</v>
          </cell>
          <cell r="G295">
            <v>1.34148</v>
          </cell>
        </row>
        <row r="296">
          <cell r="D296">
            <v>24</v>
          </cell>
          <cell r="E296">
            <v>0.14017361111111112</v>
          </cell>
          <cell r="F296" t="str">
            <v>|R</v>
          </cell>
          <cell r="G296">
            <v>1.40791</v>
          </cell>
        </row>
        <row r="297">
          <cell r="D297">
            <v>25</v>
          </cell>
          <cell r="E297">
            <v>0.14225694444444445</v>
          </cell>
          <cell r="F297" t="str">
            <v>|R</v>
          </cell>
          <cell r="G297">
            <v>1.37327</v>
          </cell>
        </row>
        <row r="298">
          <cell r="D298">
            <v>26</v>
          </cell>
          <cell r="E298">
            <v>0.14202546296296295</v>
          </cell>
          <cell r="F298" t="str">
            <v>|R</v>
          </cell>
          <cell r="G298">
            <v>1.5672900000000001</v>
          </cell>
        </row>
        <row r="299">
          <cell r="D299">
            <v>27</v>
          </cell>
          <cell r="E299">
            <v>0.14109953703703704</v>
          </cell>
          <cell r="F299" t="str">
            <v>|R</v>
          </cell>
          <cell r="G299">
            <v>1.3453999999999999</v>
          </cell>
        </row>
        <row r="300">
          <cell r="D300">
            <v>28</v>
          </cell>
          <cell r="E300" t="str">
            <v>03:19:071</v>
          </cell>
          <cell r="F300" t="str">
            <v>|R</v>
          </cell>
          <cell r="G300">
            <v>1.46208</v>
          </cell>
        </row>
        <row r="301">
          <cell r="D301">
            <v>29</v>
          </cell>
          <cell r="E301">
            <v>0.14306712962962961</v>
          </cell>
          <cell r="F301" t="str">
            <v>|R</v>
          </cell>
          <cell r="G301">
            <v>1.7325299999999999</v>
          </cell>
        </row>
        <row r="302">
          <cell r="D302">
            <v>30</v>
          </cell>
          <cell r="E302">
            <v>0.14873842592592593</v>
          </cell>
          <cell r="F302" t="str">
            <v>|R</v>
          </cell>
          <cell r="G302">
            <v>0.26439000000000001</v>
          </cell>
        </row>
        <row r="303">
          <cell r="D303">
            <v>31</v>
          </cell>
          <cell r="E303">
            <v>0.15059027777777778</v>
          </cell>
          <cell r="F303" t="str">
            <v>|R</v>
          </cell>
          <cell r="G303">
            <v>0.95709</v>
          </cell>
        </row>
        <row r="304">
          <cell r="D304">
            <v>32</v>
          </cell>
          <cell r="E304">
            <v>0.14954861111111112</v>
          </cell>
          <cell r="F304" t="str">
            <v>|R</v>
          </cell>
          <cell r="G304">
            <v>1.9174500000000001</v>
          </cell>
        </row>
        <row r="305">
          <cell r="D305">
            <v>33</v>
          </cell>
          <cell r="E305">
            <v>0.15197916666666667</v>
          </cell>
          <cell r="F305" t="str">
            <v>|R</v>
          </cell>
          <cell r="G305">
            <v>0.60206999999999999</v>
          </cell>
        </row>
        <row r="306">
          <cell r="D306">
            <v>34</v>
          </cell>
          <cell r="E306" t="str">
            <v>03:34:041</v>
          </cell>
          <cell r="F306" t="str">
            <v>|R</v>
          </cell>
          <cell r="G306">
            <v>1.86615</v>
          </cell>
        </row>
        <row r="307">
          <cell r="D307">
            <v>35</v>
          </cell>
          <cell r="E307">
            <v>0.15163194444444444</v>
          </cell>
          <cell r="F307" t="str">
            <v>|R</v>
          </cell>
          <cell r="G307">
            <v>0.55915000000000004</v>
          </cell>
        </row>
        <row r="308">
          <cell r="D308">
            <v>36</v>
          </cell>
          <cell r="E308">
            <v>0.15209490740740741</v>
          </cell>
          <cell r="F308" t="str">
            <v>|R</v>
          </cell>
          <cell r="G308">
            <v>1.7738100000000001</v>
          </cell>
        </row>
        <row r="309">
          <cell r="D309">
            <v>37</v>
          </cell>
          <cell r="E309">
            <v>0.15753472222222223</v>
          </cell>
          <cell r="F309" t="str">
            <v>|R</v>
          </cell>
          <cell r="G309">
            <v>0.53127999999999997</v>
          </cell>
        </row>
        <row r="310">
          <cell r="D310">
            <v>38</v>
          </cell>
          <cell r="E310">
            <v>0.15695601851851851</v>
          </cell>
          <cell r="F310" t="str">
            <v>|R</v>
          </cell>
          <cell r="G310">
            <v>1.8795299999999999</v>
          </cell>
        </row>
        <row r="311">
          <cell r="D311">
            <v>39</v>
          </cell>
          <cell r="E311">
            <v>0.15533564814814815</v>
          </cell>
          <cell r="F311" t="str">
            <v>|R</v>
          </cell>
          <cell r="G311">
            <v>1.02762</v>
          </cell>
        </row>
        <row r="312">
          <cell r="D312">
            <v>40</v>
          </cell>
          <cell r="E312">
            <v>0.15579861111111112</v>
          </cell>
          <cell r="F312" t="str">
            <v>|R</v>
          </cell>
          <cell r="G312">
            <v>1.64849</v>
          </cell>
        </row>
        <row r="313">
          <cell r="D313">
            <v>41</v>
          </cell>
          <cell r="E313">
            <v>0.15927083333333333</v>
          </cell>
          <cell r="F313" t="str">
            <v>|R</v>
          </cell>
          <cell r="G313">
            <v>1.3908</v>
          </cell>
        </row>
        <row r="314">
          <cell r="D314">
            <v>42</v>
          </cell>
          <cell r="E314">
            <v>0.16008101851851853</v>
          </cell>
          <cell r="F314" t="str">
            <v>|R</v>
          </cell>
          <cell r="G314">
            <v>1.6040399999999999</v>
          </cell>
        </row>
        <row r="315">
          <cell r="D315">
            <v>43</v>
          </cell>
          <cell r="E315" t="str">
            <v>03:46:071</v>
          </cell>
          <cell r="F315" t="str">
            <v>|R</v>
          </cell>
          <cell r="G315">
            <v>1.4364600000000001</v>
          </cell>
        </row>
        <row r="316">
          <cell r="D316">
            <v>44</v>
          </cell>
          <cell r="E316">
            <v>0.16170138888888888</v>
          </cell>
          <cell r="F316" t="str">
            <v>|R</v>
          </cell>
          <cell r="G316">
            <v>1.6533800000000001</v>
          </cell>
        </row>
        <row r="317">
          <cell r="D317">
            <v>45</v>
          </cell>
          <cell r="E317">
            <v>0.16366898148148148</v>
          </cell>
          <cell r="F317" t="str">
            <v>|R</v>
          </cell>
          <cell r="G317">
            <v>1.4980199999999999</v>
          </cell>
        </row>
        <row r="318">
          <cell r="D318">
            <v>46</v>
          </cell>
          <cell r="E318">
            <v>0.16552083333333334</v>
          </cell>
          <cell r="F318" t="str">
            <v>|R</v>
          </cell>
          <cell r="G318">
            <v>1.3445</v>
          </cell>
        </row>
        <row r="319">
          <cell r="D319" t="str">
            <v>Adjustment</v>
          </cell>
          <cell r="F319" t="str">
            <v>|c_</v>
          </cell>
          <cell r="G319">
            <v>-57.7</v>
          </cell>
        </row>
        <row r="320">
          <cell r="D320" t="str">
            <v>2024,05,31   0</v>
          </cell>
          <cell r="E320">
            <v>9.1689814814814807E-2</v>
          </cell>
          <cell r="F320" t="str">
            <v>|</v>
          </cell>
        </row>
        <row r="321">
          <cell r="D321" t="str">
            <v>Curva OFF/Refr</v>
          </cell>
          <cell r="E321" t="str">
            <v>act OFF</v>
          </cell>
          <cell r="F321" t="str">
            <v>|</v>
          </cell>
        </row>
        <row r="322">
          <cell r="D322">
            <v>50</v>
          </cell>
          <cell r="E322">
            <v>0.10822916666666667</v>
          </cell>
          <cell r="F322" t="str">
            <v>|R</v>
          </cell>
          <cell r="G322">
            <v>0.62851999999999997</v>
          </cell>
        </row>
        <row r="323">
          <cell r="D323">
            <v>51</v>
          </cell>
          <cell r="E323" t="str">
            <v>02:35:071</v>
          </cell>
          <cell r="F323" t="str">
            <v>|R</v>
          </cell>
          <cell r="G323">
            <v>1.3520000000000001</v>
          </cell>
        </row>
        <row r="324">
          <cell r="D324">
            <v>52</v>
          </cell>
          <cell r="E324">
            <v>0.11517361111111112</v>
          </cell>
          <cell r="F324" t="str">
            <v>|R</v>
          </cell>
          <cell r="G324">
            <v>1.89063</v>
          </cell>
        </row>
        <row r="325">
          <cell r="D325">
            <v>53</v>
          </cell>
          <cell r="E325">
            <v>0.11760416666666666</v>
          </cell>
          <cell r="F325" t="str">
            <v>|R</v>
          </cell>
          <cell r="G325">
            <v>8.7209999999999996E-2</v>
          </cell>
        </row>
        <row r="326">
          <cell r="D326">
            <v>54</v>
          </cell>
          <cell r="E326">
            <v>0.11714120370370369</v>
          </cell>
          <cell r="F326" t="str">
            <v>|R</v>
          </cell>
          <cell r="G326">
            <v>1.2160899999999999</v>
          </cell>
        </row>
        <row r="327">
          <cell r="D327">
            <v>55</v>
          </cell>
          <cell r="E327">
            <v>0.11621527777777778</v>
          </cell>
          <cell r="F327" t="str">
            <v>|R</v>
          </cell>
          <cell r="G327">
            <v>1.89805</v>
          </cell>
        </row>
        <row r="328">
          <cell r="D328">
            <v>56</v>
          </cell>
          <cell r="E328">
            <v>0.11737268518518518</v>
          </cell>
          <cell r="F328" t="str">
            <v>|R</v>
          </cell>
          <cell r="G328">
            <v>0.22248000000000001</v>
          </cell>
        </row>
        <row r="329">
          <cell r="D329">
            <v>57</v>
          </cell>
          <cell r="E329" t="str">
            <v>02:45:031</v>
          </cell>
          <cell r="F329" t="str">
            <v>|R</v>
          </cell>
          <cell r="G329">
            <v>0.92422000000000004</v>
          </cell>
        </row>
        <row r="330">
          <cell r="D330">
            <v>58</v>
          </cell>
          <cell r="E330">
            <v>0.11887731481481482</v>
          </cell>
          <cell r="F330" t="str">
            <v>|R</v>
          </cell>
          <cell r="G330">
            <v>1.6244799999999999</v>
          </cell>
        </row>
        <row r="331">
          <cell r="D331">
            <v>59</v>
          </cell>
          <cell r="E331">
            <v>0.12003472222222222</v>
          </cell>
          <cell r="F331" t="str">
            <v>|R</v>
          </cell>
          <cell r="G331">
            <v>0.23097999999999999</v>
          </cell>
        </row>
        <row r="332">
          <cell r="D332">
            <v>60</v>
          </cell>
          <cell r="E332" t="str">
            <v>02:49:021</v>
          </cell>
          <cell r="F332" t="str">
            <v>|R</v>
          </cell>
          <cell r="G332">
            <v>0.96503000000000005</v>
          </cell>
        </row>
        <row r="333">
          <cell r="D333">
            <v>61</v>
          </cell>
          <cell r="E333">
            <v>0.12142361111111111</v>
          </cell>
          <cell r="F333" t="str">
            <v>|R</v>
          </cell>
          <cell r="G333">
            <v>1.6309899999999999</v>
          </cell>
        </row>
        <row r="334">
          <cell r="D334">
            <v>62</v>
          </cell>
          <cell r="E334">
            <v>0.12142361111111111</v>
          </cell>
          <cell r="F334" t="str">
            <v>|R</v>
          </cell>
          <cell r="G334">
            <v>9.622E-2</v>
          </cell>
        </row>
        <row r="335">
          <cell r="D335">
            <v>63</v>
          </cell>
          <cell r="E335">
            <v>0.12258101851851851</v>
          </cell>
          <cell r="F335" t="str">
            <v>|R</v>
          </cell>
          <cell r="G335">
            <v>1.87269</v>
          </cell>
        </row>
        <row r="336">
          <cell r="D336">
            <v>64</v>
          </cell>
          <cell r="E336">
            <v>0.12559027777777779</v>
          </cell>
          <cell r="F336" t="str">
            <v>|R</v>
          </cell>
          <cell r="G336">
            <v>0.51466999999999996</v>
          </cell>
        </row>
        <row r="337">
          <cell r="D337">
            <v>65</v>
          </cell>
          <cell r="E337">
            <v>0.12350694444444445</v>
          </cell>
          <cell r="F337" t="str">
            <v>|R</v>
          </cell>
          <cell r="G337">
            <v>1.7640400000000001</v>
          </cell>
        </row>
        <row r="338">
          <cell r="D338">
            <v>66</v>
          </cell>
          <cell r="E338">
            <v>0.12697916666666667</v>
          </cell>
          <cell r="F338" t="str">
            <v>|R</v>
          </cell>
          <cell r="G338">
            <v>1.1530800000000001</v>
          </cell>
        </row>
        <row r="339">
          <cell r="D339">
            <v>67</v>
          </cell>
          <cell r="E339">
            <v>0.12859953703703705</v>
          </cell>
          <cell r="F339" t="str">
            <v>|R</v>
          </cell>
          <cell r="G339">
            <v>1.50088</v>
          </cell>
        </row>
        <row r="340">
          <cell r="D340">
            <v>68</v>
          </cell>
          <cell r="E340">
            <v>0.12674768518518517</v>
          </cell>
          <cell r="F340" t="str">
            <v>|R</v>
          </cell>
          <cell r="G340">
            <v>1.3258300000000001</v>
          </cell>
        </row>
        <row r="341">
          <cell r="D341">
            <v>69</v>
          </cell>
          <cell r="E341">
            <v>0.12825231481481483</v>
          </cell>
          <cell r="F341" t="str">
            <v>|R</v>
          </cell>
          <cell r="G341">
            <v>1.4907699999999999</v>
          </cell>
        </row>
        <row r="342">
          <cell r="D342">
            <v>70</v>
          </cell>
          <cell r="E342">
            <v>0.13241898148148148</v>
          </cell>
          <cell r="F342" t="str">
            <v>|R</v>
          </cell>
          <cell r="G342">
            <v>1.3260400000000001</v>
          </cell>
        </row>
        <row r="343">
          <cell r="D343">
            <v>71</v>
          </cell>
          <cell r="E343">
            <v>0.1307986111111111</v>
          </cell>
          <cell r="F343" t="str">
            <v>|R</v>
          </cell>
          <cell r="G343">
            <v>1.2870699999999999</v>
          </cell>
        </row>
        <row r="344">
          <cell r="D344">
            <v>72</v>
          </cell>
          <cell r="E344">
            <v>0.12917824074074075</v>
          </cell>
          <cell r="F344" t="str">
            <v>|R</v>
          </cell>
          <cell r="G344">
            <v>1.3508800000000001</v>
          </cell>
        </row>
        <row r="345">
          <cell r="D345">
            <v>73</v>
          </cell>
          <cell r="E345">
            <v>0.1335763888888889</v>
          </cell>
          <cell r="F345" t="str">
            <v>|R</v>
          </cell>
          <cell r="G345">
            <v>1.2065399999999999</v>
          </cell>
        </row>
        <row r="346">
          <cell r="D346">
            <v>74</v>
          </cell>
          <cell r="E346">
            <v>0.13311342592592593</v>
          </cell>
          <cell r="F346" t="str">
            <v>|R</v>
          </cell>
          <cell r="G346">
            <v>1.2883800000000001</v>
          </cell>
        </row>
        <row r="347">
          <cell r="D347">
            <v>75</v>
          </cell>
          <cell r="E347">
            <v>0.13403935185185187</v>
          </cell>
          <cell r="F347" t="str">
            <v>|R</v>
          </cell>
          <cell r="G347">
            <v>1.49173</v>
          </cell>
        </row>
        <row r="348">
          <cell r="D348">
            <v>76</v>
          </cell>
          <cell r="E348">
            <v>0.13704861111111111</v>
          </cell>
          <cell r="F348" t="str">
            <v>|R</v>
          </cell>
          <cell r="G348">
            <v>1.18468</v>
          </cell>
        </row>
        <row r="349">
          <cell r="D349">
            <v>77</v>
          </cell>
          <cell r="E349">
            <v>0.13739583333333333</v>
          </cell>
          <cell r="F349" t="str">
            <v>|R</v>
          </cell>
          <cell r="G349">
            <v>1.8268899999999999</v>
          </cell>
        </row>
        <row r="350">
          <cell r="D350">
            <v>78</v>
          </cell>
          <cell r="E350">
            <v>0.1378587962962963</v>
          </cell>
          <cell r="F350" t="str">
            <v>|R</v>
          </cell>
          <cell r="G350">
            <v>0.76497000000000004</v>
          </cell>
        </row>
        <row r="351">
          <cell r="D351">
            <v>79</v>
          </cell>
          <cell r="E351">
            <v>0.14017361111111112</v>
          </cell>
          <cell r="F351" t="str">
            <v>|R</v>
          </cell>
          <cell r="G351">
            <v>1.8042899999999999</v>
          </cell>
        </row>
        <row r="352">
          <cell r="D352">
            <v>80</v>
          </cell>
          <cell r="E352">
            <v>0.1404050925925926</v>
          </cell>
          <cell r="F352" t="str">
            <v>|R</v>
          </cell>
          <cell r="G352">
            <v>0.60701000000000005</v>
          </cell>
        </row>
        <row r="353">
          <cell r="D353">
            <v>81</v>
          </cell>
          <cell r="E353">
            <v>0.14376157407407408</v>
          </cell>
          <cell r="F353" t="str">
            <v>|R</v>
          </cell>
          <cell r="G353">
            <v>1.82795</v>
          </cell>
        </row>
        <row r="354">
          <cell r="D354">
            <v>82</v>
          </cell>
          <cell r="E354">
            <v>0.14422453703703705</v>
          </cell>
          <cell r="F354" t="str">
            <v>|R</v>
          </cell>
          <cell r="G354">
            <v>0.60741000000000001</v>
          </cell>
        </row>
        <row r="355">
          <cell r="D355">
            <v>83</v>
          </cell>
          <cell r="E355">
            <v>0.14619212962962963</v>
          </cell>
          <cell r="F355" t="str">
            <v>|R</v>
          </cell>
          <cell r="G355">
            <v>1.8329500000000001</v>
          </cell>
        </row>
        <row r="356">
          <cell r="D356">
            <v>84</v>
          </cell>
          <cell r="E356">
            <v>0.14561342592592594</v>
          </cell>
          <cell r="F356" t="str">
            <v>|R</v>
          </cell>
          <cell r="G356">
            <v>0.91007000000000005</v>
          </cell>
        </row>
        <row r="357">
          <cell r="D357">
            <v>85</v>
          </cell>
          <cell r="E357">
            <v>0.14769675925925926</v>
          </cell>
          <cell r="F357" t="str">
            <v>|R</v>
          </cell>
          <cell r="G357">
            <v>1.8730800000000001</v>
          </cell>
        </row>
        <row r="358">
          <cell r="D358">
            <v>86</v>
          </cell>
          <cell r="E358" t="str">
            <v>03:28:071</v>
          </cell>
          <cell r="F358" t="str">
            <v>|R</v>
          </cell>
          <cell r="G358">
            <v>1.4790399999999999</v>
          </cell>
        </row>
        <row r="359">
          <cell r="D359">
            <v>87</v>
          </cell>
          <cell r="E359">
            <v>0.15325231481481483</v>
          </cell>
          <cell r="F359" t="str">
            <v>|R</v>
          </cell>
          <cell r="G359">
            <v>1.4793099999999999</v>
          </cell>
        </row>
        <row r="360">
          <cell r="D360">
            <v>88</v>
          </cell>
          <cell r="E360">
            <v>0.15232638888888889</v>
          </cell>
          <cell r="F360" t="str">
            <v>|R</v>
          </cell>
          <cell r="G360">
            <v>1.4795100000000001</v>
          </cell>
        </row>
        <row r="361">
          <cell r="D361" t="str">
            <v>Adjustment</v>
          </cell>
          <cell r="F361" t="str">
            <v>|c_</v>
          </cell>
          <cell r="G361">
            <v>-54.4</v>
          </cell>
        </row>
        <row r="362">
          <cell r="D362" t="str">
            <v>2024,06,04   0</v>
          </cell>
          <cell r="E362">
            <v>0.1012037037037037</v>
          </cell>
          <cell r="F362" t="str">
            <v>|</v>
          </cell>
        </row>
        <row r="363">
          <cell r="D363" t="str">
            <v>Curva OFF/Refr</v>
          </cell>
          <cell r="E363" t="str">
            <v>act OFF</v>
          </cell>
          <cell r="F363" t="str">
            <v>|</v>
          </cell>
        </row>
        <row r="364">
          <cell r="D364" t="str">
            <v>Adjustment</v>
          </cell>
          <cell r="F364" t="str">
            <v>|c_</v>
          </cell>
          <cell r="G364">
            <v>-58.6</v>
          </cell>
        </row>
        <row r="365">
          <cell r="D365" t="str">
            <v>2024,06,04   0</v>
          </cell>
          <cell r="E365">
            <v>0.10517361111111112</v>
          </cell>
          <cell r="F365" t="str">
            <v>|</v>
          </cell>
        </row>
        <row r="366">
          <cell r="D366" t="str">
            <v>Curva OFF/Refr</v>
          </cell>
          <cell r="E366" t="str">
            <v>act OFF</v>
          </cell>
          <cell r="F366" t="str">
            <v>|</v>
          </cell>
        </row>
        <row r="367">
          <cell r="D367" t="str">
            <v>Adjustment</v>
          </cell>
          <cell r="F367" t="str">
            <v>|c_</v>
          </cell>
          <cell r="G367">
            <v>-55.6</v>
          </cell>
        </row>
        <row r="368">
          <cell r="D368" t="str">
            <v>2024,06,04   0</v>
          </cell>
          <cell r="E368">
            <v>0.11141203703703705</v>
          </cell>
          <cell r="F368" t="str">
            <v>|</v>
          </cell>
        </row>
        <row r="369">
          <cell r="D369" t="str">
            <v>Curva OFF/Refr</v>
          </cell>
          <cell r="E369" t="str">
            <v>act OFF</v>
          </cell>
          <cell r="F369" t="str">
            <v>|</v>
          </cell>
        </row>
        <row r="370">
          <cell r="D370">
            <v>500</v>
          </cell>
          <cell r="E370">
            <v>0.1097337962962963</v>
          </cell>
          <cell r="F370" t="str">
            <v>|R</v>
          </cell>
          <cell r="G370">
            <v>1.4723999999999999</v>
          </cell>
        </row>
        <row r="371">
          <cell r="D371">
            <v>501</v>
          </cell>
          <cell r="E371">
            <v>0.10822916666666667</v>
          </cell>
          <cell r="F371" t="str">
            <v>|R</v>
          </cell>
          <cell r="G371">
            <v>1.37205</v>
          </cell>
        </row>
        <row r="372">
          <cell r="D372">
            <v>502</v>
          </cell>
          <cell r="E372">
            <v>0.10834490740740742</v>
          </cell>
          <cell r="F372" t="str">
            <v>|R</v>
          </cell>
          <cell r="G372">
            <v>1.2595000000000001</v>
          </cell>
        </row>
        <row r="373">
          <cell r="D373">
            <v>503</v>
          </cell>
          <cell r="E373">
            <v>0.11309027777777779</v>
          </cell>
          <cell r="F373" t="str">
            <v>|R</v>
          </cell>
          <cell r="G373">
            <v>1.16551</v>
          </cell>
        </row>
        <row r="374">
          <cell r="D374">
            <v>504</v>
          </cell>
          <cell r="E374">
            <v>0.1108912037037037</v>
          </cell>
          <cell r="F374" t="str">
            <v>|R</v>
          </cell>
          <cell r="G374">
            <v>1.45607</v>
          </cell>
        </row>
        <row r="375">
          <cell r="D375">
            <v>505</v>
          </cell>
          <cell r="E375" t="str">
            <v>02:36:021</v>
          </cell>
          <cell r="F375" t="str">
            <v>|R</v>
          </cell>
          <cell r="G375">
            <v>1.34778</v>
          </cell>
        </row>
        <row r="376">
          <cell r="D376">
            <v>506</v>
          </cell>
          <cell r="E376">
            <v>0.11309027777777779</v>
          </cell>
          <cell r="F376" t="str">
            <v>|R</v>
          </cell>
          <cell r="G376">
            <v>1.24678</v>
          </cell>
        </row>
        <row r="377">
          <cell r="D377">
            <v>507</v>
          </cell>
          <cell r="E377">
            <v>0.11065972222222221</v>
          </cell>
          <cell r="F377" t="str">
            <v>|R</v>
          </cell>
          <cell r="G377">
            <v>1.1539299999999999</v>
          </cell>
        </row>
        <row r="378">
          <cell r="D378">
            <v>508</v>
          </cell>
          <cell r="E378">
            <v>0.11598379629629629</v>
          </cell>
          <cell r="F378" t="str">
            <v>|R</v>
          </cell>
          <cell r="G378">
            <v>1.47678</v>
          </cell>
        </row>
        <row r="379">
          <cell r="D379">
            <v>509</v>
          </cell>
          <cell r="E379">
            <v>0.11320601851851853</v>
          </cell>
          <cell r="F379" t="str">
            <v>|R</v>
          </cell>
          <cell r="G379">
            <v>1.37432</v>
          </cell>
        </row>
        <row r="380">
          <cell r="D380">
            <v>510</v>
          </cell>
          <cell r="E380">
            <v>0.1167939814814815</v>
          </cell>
          <cell r="F380" t="str">
            <v>|R</v>
          </cell>
          <cell r="G380">
            <v>1.2733099999999999</v>
          </cell>
        </row>
        <row r="381">
          <cell r="D381">
            <v>511</v>
          </cell>
          <cell r="E381">
            <v>0.11552083333333334</v>
          </cell>
          <cell r="F381" t="str">
            <v>|R</v>
          </cell>
          <cell r="G381">
            <v>1.1751799999999999</v>
          </cell>
        </row>
        <row r="382">
          <cell r="D382">
            <v>512</v>
          </cell>
          <cell r="E382">
            <v>0.11806712962962962</v>
          </cell>
          <cell r="F382" t="str">
            <v>|R</v>
          </cell>
          <cell r="G382">
            <v>1.4456599999999999</v>
          </cell>
        </row>
        <row r="383">
          <cell r="D383">
            <v>513</v>
          </cell>
          <cell r="E383">
            <v>0.11621527777777778</v>
          </cell>
          <cell r="F383" t="str">
            <v>|R</v>
          </cell>
          <cell r="G383">
            <v>1.34415</v>
          </cell>
        </row>
        <row r="384">
          <cell r="D384">
            <v>514</v>
          </cell>
          <cell r="E384" t="str">
            <v>02:43:061</v>
          </cell>
          <cell r="F384" t="str">
            <v>|R</v>
          </cell>
          <cell r="G384">
            <v>1.22081</v>
          </cell>
        </row>
        <row r="385">
          <cell r="D385">
            <v>515</v>
          </cell>
          <cell r="E385">
            <v>0.11771990740740741</v>
          </cell>
          <cell r="F385" t="str">
            <v>|R</v>
          </cell>
          <cell r="G385">
            <v>1.10785</v>
          </cell>
        </row>
        <row r="386">
          <cell r="D386">
            <v>516</v>
          </cell>
          <cell r="E386" t="str">
            <v>02:45:031</v>
          </cell>
          <cell r="F386" t="str">
            <v>|R</v>
          </cell>
          <cell r="G386">
            <v>1.44794</v>
          </cell>
        </row>
        <row r="387">
          <cell r="D387">
            <v>517</v>
          </cell>
          <cell r="E387">
            <v>0.1185300925925926</v>
          </cell>
          <cell r="F387" t="str">
            <v>|R</v>
          </cell>
          <cell r="G387">
            <v>1.34874</v>
          </cell>
        </row>
        <row r="388">
          <cell r="D388">
            <v>518</v>
          </cell>
          <cell r="E388" t="str">
            <v>02:46:051</v>
          </cell>
          <cell r="F388" t="str">
            <v>|R</v>
          </cell>
          <cell r="G388">
            <v>1.24701</v>
          </cell>
        </row>
        <row r="389">
          <cell r="D389">
            <v>519</v>
          </cell>
          <cell r="E389">
            <v>0.11991898148148149</v>
          </cell>
          <cell r="F389" t="str">
            <v>|R</v>
          </cell>
          <cell r="G389">
            <v>1.1335500000000001</v>
          </cell>
        </row>
        <row r="390">
          <cell r="D390">
            <v>520</v>
          </cell>
          <cell r="E390">
            <v>0.11876157407407407</v>
          </cell>
          <cell r="F390" t="str">
            <v>|R</v>
          </cell>
          <cell r="G390">
            <v>1.02481</v>
          </cell>
        </row>
        <row r="391">
          <cell r="D391">
            <v>521</v>
          </cell>
          <cell r="E391" t="str">
            <v>02:50:041</v>
          </cell>
          <cell r="F391" t="str">
            <v>|R</v>
          </cell>
          <cell r="G391">
            <v>1.7084600000000001</v>
          </cell>
        </row>
        <row r="392">
          <cell r="D392">
            <v>522</v>
          </cell>
          <cell r="E392">
            <v>0.12315972222222223</v>
          </cell>
          <cell r="F392" t="str">
            <v>|R</v>
          </cell>
          <cell r="G392">
            <v>1.4639800000000001</v>
          </cell>
        </row>
        <row r="393">
          <cell r="D393">
            <v>523</v>
          </cell>
          <cell r="E393">
            <v>0.12119212962962962</v>
          </cell>
          <cell r="F393" t="str">
            <v>|R</v>
          </cell>
          <cell r="G393">
            <v>1.0201100000000001</v>
          </cell>
        </row>
        <row r="394">
          <cell r="D394">
            <v>524</v>
          </cell>
          <cell r="E394">
            <v>0.12535879629629629</v>
          </cell>
          <cell r="F394" t="str">
            <v>|R</v>
          </cell>
          <cell r="G394">
            <v>0.50326000000000004</v>
          </cell>
        </row>
        <row r="395">
          <cell r="D395">
            <v>525</v>
          </cell>
          <cell r="E395">
            <v>0.12605324074074073</v>
          </cell>
          <cell r="F395" t="str">
            <v>|R</v>
          </cell>
          <cell r="G395">
            <v>1.89523</v>
          </cell>
        </row>
        <row r="396">
          <cell r="D396">
            <v>526</v>
          </cell>
          <cell r="E396">
            <v>0.12315972222222223</v>
          </cell>
          <cell r="F396" t="str">
            <v>|R</v>
          </cell>
          <cell r="G396">
            <v>1.3740000000000001</v>
          </cell>
        </row>
        <row r="397">
          <cell r="D397">
            <v>527</v>
          </cell>
          <cell r="E397" t="str">
            <v>02:55:011</v>
          </cell>
          <cell r="F397" t="str">
            <v>|R</v>
          </cell>
          <cell r="G397">
            <v>0.66268000000000005</v>
          </cell>
        </row>
        <row r="398">
          <cell r="D398">
            <v>528</v>
          </cell>
          <cell r="E398">
            <v>0.12501157407407407</v>
          </cell>
          <cell r="F398" t="str">
            <v>|R</v>
          </cell>
          <cell r="G398">
            <v>1.90022</v>
          </cell>
        </row>
        <row r="399">
          <cell r="D399">
            <v>529</v>
          </cell>
          <cell r="E399">
            <v>0.12813657407407408</v>
          </cell>
          <cell r="F399" t="str">
            <v>|R</v>
          </cell>
          <cell r="G399">
            <v>1.42971</v>
          </cell>
        </row>
        <row r="400">
          <cell r="D400">
            <v>530</v>
          </cell>
          <cell r="E400">
            <v>0.12767361111111111</v>
          </cell>
          <cell r="F400" t="str">
            <v>|R</v>
          </cell>
          <cell r="G400">
            <v>0.52724000000000004</v>
          </cell>
        </row>
        <row r="401">
          <cell r="D401">
            <v>531</v>
          </cell>
          <cell r="E401">
            <v>0.12964120370370372</v>
          </cell>
          <cell r="F401" t="str">
            <v>|R</v>
          </cell>
          <cell r="G401">
            <v>1.8758999999999999</v>
          </cell>
        </row>
        <row r="402">
          <cell r="D402">
            <v>532</v>
          </cell>
          <cell r="E402">
            <v>0.12987268518518519</v>
          </cell>
          <cell r="F402" t="str">
            <v>|R</v>
          </cell>
          <cell r="G402">
            <v>0.10693999999999999</v>
          </cell>
        </row>
        <row r="403">
          <cell r="D403">
            <v>533</v>
          </cell>
          <cell r="E403">
            <v>0.12883101851851853</v>
          </cell>
          <cell r="F403" t="str">
            <v>|R</v>
          </cell>
          <cell r="G403">
            <v>1.8301400000000001</v>
          </cell>
        </row>
        <row r="404">
          <cell r="D404">
            <v>534</v>
          </cell>
          <cell r="E404">
            <v>0.1310300925925926</v>
          </cell>
          <cell r="F404" t="str">
            <v>|R</v>
          </cell>
          <cell r="G404">
            <v>1.49135</v>
          </cell>
        </row>
        <row r="405">
          <cell r="D405">
            <v>535</v>
          </cell>
          <cell r="E405" t="str">
            <v>03:06:041</v>
          </cell>
          <cell r="F405" t="str">
            <v>|R</v>
          </cell>
          <cell r="G405">
            <v>0.79774999999999996</v>
          </cell>
        </row>
        <row r="406">
          <cell r="D406">
            <v>536</v>
          </cell>
          <cell r="E406">
            <v>0.13172453703703704</v>
          </cell>
          <cell r="F406" t="str">
            <v>|R</v>
          </cell>
          <cell r="G406">
            <v>0.10623</v>
          </cell>
        </row>
        <row r="407">
          <cell r="D407">
            <v>537</v>
          </cell>
          <cell r="E407">
            <v>0.13623842592592592</v>
          </cell>
          <cell r="F407" t="str">
            <v>|R</v>
          </cell>
          <cell r="G407">
            <v>1.8622099999999999</v>
          </cell>
        </row>
        <row r="408">
          <cell r="D408">
            <v>538</v>
          </cell>
          <cell r="E408" t="str">
            <v>03:09:071</v>
          </cell>
          <cell r="F408" t="str">
            <v>|R</v>
          </cell>
          <cell r="G408">
            <v>1.7333700000000001</v>
          </cell>
        </row>
        <row r="409">
          <cell r="D409">
            <v>539</v>
          </cell>
          <cell r="E409">
            <v>0.13704861111111111</v>
          </cell>
          <cell r="F409" t="str">
            <v>|R</v>
          </cell>
          <cell r="G409">
            <v>1.1825600000000001</v>
          </cell>
        </row>
        <row r="410">
          <cell r="D410">
            <v>540</v>
          </cell>
          <cell r="E410">
            <v>0.13542824074074075</v>
          </cell>
          <cell r="F410" t="str">
            <v>|R</v>
          </cell>
          <cell r="G410">
            <v>0.49186999999999997</v>
          </cell>
        </row>
        <row r="411">
          <cell r="D411">
            <v>541</v>
          </cell>
          <cell r="E411">
            <v>0.13832175925925927</v>
          </cell>
          <cell r="F411" t="str">
            <v>|R</v>
          </cell>
          <cell r="G411">
            <v>1.8601700000000001</v>
          </cell>
        </row>
        <row r="412">
          <cell r="D412">
            <v>542</v>
          </cell>
          <cell r="E412">
            <v>0.13623842592592592</v>
          </cell>
          <cell r="F412" t="str">
            <v>|R</v>
          </cell>
          <cell r="G412">
            <v>1.13642</v>
          </cell>
        </row>
        <row r="413">
          <cell r="D413">
            <v>543</v>
          </cell>
          <cell r="E413">
            <v>0.14017361111111112</v>
          </cell>
          <cell r="F413" t="str">
            <v>|R</v>
          </cell>
          <cell r="G413">
            <v>0.51970000000000005</v>
          </cell>
        </row>
        <row r="414">
          <cell r="D414">
            <v>544</v>
          </cell>
          <cell r="E414" t="str">
            <v>03:15:021</v>
          </cell>
          <cell r="F414" t="str">
            <v>|R</v>
          </cell>
          <cell r="G414">
            <v>1.87859</v>
          </cell>
        </row>
        <row r="415">
          <cell r="D415">
            <v>545</v>
          </cell>
          <cell r="E415">
            <v>0.14109953703703704</v>
          </cell>
          <cell r="F415" t="str">
            <v>|R</v>
          </cell>
          <cell r="G415">
            <v>1.3373200000000001</v>
          </cell>
        </row>
        <row r="416">
          <cell r="D416">
            <v>546</v>
          </cell>
          <cell r="E416">
            <v>0.13913194444444446</v>
          </cell>
          <cell r="F416" t="str">
            <v>|R</v>
          </cell>
          <cell r="G416">
            <v>0.87773000000000001</v>
          </cell>
        </row>
        <row r="417">
          <cell r="D417">
            <v>547</v>
          </cell>
          <cell r="E417">
            <v>0.14075231481481482</v>
          </cell>
          <cell r="F417" t="str">
            <v>|R</v>
          </cell>
          <cell r="G417">
            <v>1.56379</v>
          </cell>
        </row>
        <row r="418">
          <cell r="D418">
            <v>548</v>
          </cell>
          <cell r="E418">
            <v>0.1395949074074074</v>
          </cell>
          <cell r="F418" t="str">
            <v>|R</v>
          </cell>
          <cell r="G418">
            <v>1.1776599999999999</v>
          </cell>
        </row>
        <row r="419">
          <cell r="D419">
            <v>549</v>
          </cell>
          <cell r="E419">
            <v>0.14376157407407408</v>
          </cell>
          <cell r="F419" t="str">
            <v>|R</v>
          </cell>
          <cell r="G419">
            <v>0.87944</v>
          </cell>
        </row>
        <row r="420">
          <cell r="D420">
            <v>550</v>
          </cell>
          <cell r="E420">
            <v>0.14271990740740739</v>
          </cell>
          <cell r="F420" t="str">
            <v>|R</v>
          </cell>
          <cell r="G420">
            <v>1.61764</v>
          </cell>
        </row>
        <row r="421">
          <cell r="D421">
            <v>551</v>
          </cell>
          <cell r="E421" t="str">
            <v>03:21:071</v>
          </cell>
          <cell r="F421" t="str">
            <v>|R</v>
          </cell>
          <cell r="G421">
            <v>1.37835</v>
          </cell>
        </row>
        <row r="422">
          <cell r="D422">
            <v>552</v>
          </cell>
          <cell r="E422">
            <v>0.14457175925925927</v>
          </cell>
          <cell r="F422" t="str">
            <v>|R</v>
          </cell>
          <cell r="G422">
            <v>1.2054</v>
          </cell>
        </row>
        <row r="423">
          <cell r="D423">
            <v>553</v>
          </cell>
          <cell r="E423">
            <v>0.14167824074074073</v>
          </cell>
          <cell r="F423" t="str">
            <v>|R</v>
          </cell>
          <cell r="G423">
            <v>1.13907</v>
          </cell>
        </row>
        <row r="424">
          <cell r="D424">
            <v>554</v>
          </cell>
          <cell r="E424">
            <v>0.1446875</v>
          </cell>
          <cell r="F424" t="str">
            <v>|R</v>
          </cell>
          <cell r="G424">
            <v>1.43712</v>
          </cell>
        </row>
        <row r="425">
          <cell r="D425">
            <v>555</v>
          </cell>
          <cell r="E425">
            <v>0.14572916666666666</v>
          </cell>
          <cell r="F425" t="str">
            <v>|R</v>
          </cell>
          <cell r="G425">
            <v>1.2684200000000001</v>
          </cell>
        </row>
        <row r="426">
          <cell r="D426">
            <v>556</v>
          </cell>
          <cell r="E426">
            <v>0.14353009259259261</v>
          </cell>
          <cell r="F426" t="str">
            <v>|R</v>
          </cell>
          <cell r="G426">
            <v>1.1637599999999999</v>
          </cell>
        </row>
        <row r="427">
          <cell r="D427">
            <v>557</v>
          </cell>
          <cell r="E427">
            <v>0.14769675925925926</v>
          </cell>
          <cell r="F427" t="str">
            <v>|R</v>
          </cell>
          <cell r="G427">
            <v>1.0687800000000001</v>
          </cell>
        </row>
        <row r="428">
          <cell r="D428">
            <v>558</v>
          </cell>
          <cell r="E428">
            <v>0.14526620370370372</v>
          </cell>
          <cell r="F428" t="str">
            <v>|R</v>
          </cell>
          <cell r="G428">
            <v>1.4134199999999999</v>
          </cell>
        </row>
        <row r="429">
          <cell r="D429">
            <v>559</v>
          </cell>
          <cell r="E429">
            <v>0.14873842592592593</v>
          </cell>
          <cell r="F429" t="str">
            <v>|R</v>
          </cell>
          <cell r="G429">
            <v>1.3260700000000001</v>
          </cell>
        </row>
        <row r="430">
          <cell r="D430">
            <v>560</v>
          </cell>
          <cell r="E430">
            <v>0.14711805555555554</v>
          </cell>
          <cell r="F430" t="str">
            <v>|R</v>
          </cell>
          <cell r="G430">
            <v>1.26118</v>
          </cell>
        </row>
        <row r="431">
          <cell r="D431">
            <v>561</v>
          </cell>
          <cell r="E431">
            <v>0.15128472222222222</v>
          </cell>
          <cell r="F431" t="str">
            <v>|R</v>
          </cell>
          <cell r="G431">
            <v>1.16184</v>
          </cell>
        </row>
        <row r="432">
          <cell r="D432">
            <v>562</v>
          </cell>
          <cell r="E432">
            <v>0.14908564814814815</v>
          </cell>
          <cell r="F432" t="str">
            <v>|R</v>
          </cell>
          <cell r="G432">
            <v>1.05362</v>
          </cell>
        </row>
        <row r="433">
          <cell r="D433">
            <v>563</v>
          </cell>
          <cell r="E433" t="str">
            <v>03:31:011</v>
          </cell>
          <cell r="F433" t="str">
            <v>|R</v>
          </cell>
          <cell r="G433">
            <v>1.4023600000000001</v>
          </cell>
        </row>
        <row r="434">
          <cell r="D434">
            <v>564</v>
          </cell>
          <cell r="E434">
            <v>0.15082175925925925</v>
          </cell>
          <cell r="F434" t="str">
            <v>|R</v>
          </cell>
          <cell r="G434">
            <v>1.3040499999999999</v>
          </cell>
        </row>
        <row r="435">
          <cell r="D435">
            <v>565</v>
          </cell>
          <cell r="E435">
            <v>0.14908564814814815</v>
          </cell>
          <cell r="F435" t="str">
            <v>|R</v>
          </cell>
          <cell r="G435">
            <v>1.17998</v>
          </cell>
        </row>
        <row r="436">
          <cell r="D436">
            <v>566</v>
          </cell>
          <cell r="E436">
            <v>0.15255787037037036</v>
          </cell>
          <cell r="F436" t="str">
            <v>|R</v>
          </cell>
          <cell r="G436">
            <v>1.1092900000000001</v>
          </cell>
        </row>
        <row r="437">
          <cell r="D437">
            <v>567</v>
          </cell>
          <cell r="E437">
            <v>0.14989583333333334</v>
          </cell>
          <cell r="F437" t="str">
            <v>|R</v>
          </cell>
          <cell r="G437">
            <v>1.40829</v>
          </cell>
        </row>
        <row r="438">
          <cell r="D438">
            <v>568</v>
          </cell>
          <cell r="E438">
            <v>0.15429398148148149</v>
          </cell>
          <cell r="F438" t="str">
            <v>|R</v>
          </cell>
          <cell r="G438">
            <v>1.3102400000000001</v>
          </cell>
        </row>
        <row r="439">
          <cell r="D439">
            <v>569</v>
          </cell>
          <cell r="E439">
            <v>0.15302083333333333</v>
          </cell>
          <cell r="F439" t="str">
            <v>|R</v>
          </cell>
          <cell r="G439">
            <v>1.1652</v>
          </cell>
        </row>
        <row r="440">
          <cell r="D440">
            <v>570</v>
          </cell>
          <cell r="E440">
            <v>0.15232638888888889</v>
          </cell>
          <cell r="F440" t="str">
            <v>|R</v>
          </cell>
          <cell r="G440">
            <v>0.93938999999999995</v>
          </cell>
        </row>
        <row r="441">
          <cell r="D441">
            <v>571</v>
          </cell>
          <cell r="E441" t="str">
            <v>03:38:001</v>
          </cell>
          <cell r="F441" t="str">
            <v>|R</v>
          </cell>
          <cell r="G441">
            <v>1.5667899999999999</v>
          </cell>
        </row>
        <row r="442">
          <cell r="D442">
            <v>572</v>
          </cell>
          <cell r="E442">
            <v>0.15626157407407407</v>
          </cell>
          <cell r="F442" t="str">
            <v>|R</v>
          </cell>
          <cell r="G442">
            <v>1.4066700000000001</v>
          </cell>
        </row>
        <row r="443">
          <cell r="D443">
            <v>573</v>
          </cell>
          <cell r="E443">
            <v>0.15406249999999999</v>
          </cell>
          <cell r="F443" t="str">
            <v>|R</v>
          </cell>
          <cell r="G443">
            <v>1.26919</v>
          </cell>
        </row>
        <row r="444">
          <cell r="D444">
            <v>574</v>
          </cell>
          <cell r="E444">
            <v>0.15869212962962961</v>
          </cell>
          <cell r="F444" t="str">
            <v>|R</v>
          </cell>
          <cell r="G444">
            <v>1.0687899999999999</v>
          </cell>
        </row>
        <row r="445">
          <cell r="D445">
            <v>575</v>
          </cell>
          <cell r="E445">
            <v>0.15799768518518517</v>
          </cell>
          <cell r="F445" t="str">
            <v>|R</v>
          </cell>
          <cell r="G445">
            <v>0.87365000000000004</v>
          </cell>
        </row>
        <row r="446">
          <cell r="D446">
            <v>576</v>
          </cell>
          <cell r="E446">
            <v>0.15973379629629628</v>
          </cell>
          <cell r="F446" t="str">
            <v>|R</v>
          </cell>
          <cell r="G446">
            <v>0.97653000000000001</v>
          </cell>
        </row>
        <row r="447">
          <cell r="D447">
            <v>577</v>
          </cell>
          <cell r="E447">
            <v>0.15637731481481482</v>
          </cell>
          <cell r="F447" t="str">
            <v>|R</v>
          </cell>
          <cell r="G447">
            <v>0.97711999999999999</v>
          </cell>
        </row>
        <row r="448">
          <cell r="D448">
            <v>578</v>
          </cell>
          <cell r="E448">
            <v>0.15996527777777778</v>
          </cell>
          <cell r="F448" t="str">
            <v>|R</v>
          </cell>
          <cell r="G448">
            <v>1.17649</v>
          </cell>
        </row>
        <row r="449">
          <cell r="D449">
            <v>579</v>
          </cell>
          <cell r="E449" t="str">
            <v>03:46:081</v>
          </cell>
          <cell r="F449" t="str">
            <v>|R</v>
          </cell>
          <cell r="G449">
            <v>1.3763000000000001</v>
          </cell>
        </row>
        <row r="450">
          <cell r="D450">
            <v>580</v>
          </cell>
          <cell r="E450">
            <v>0.1620486111111111</v>
          </cell>
          <cell r="F450" t="str">
            <v>|R</v>
          </cell>
          <cell r="G450">
            <v>1.5150999999999999</v>
          </cell>
        </row>
        <row r="451">
          <cell r="D451">
            <v>581</v>
          </cell>
          <cell r="E451">
            <v>0.16065972222222222</v>
          </cell>
          <cell r="F451" t="str">
            <v>|R</v>
          </cell>
          <cell r="G451">
            <v>0.93642999999999998</v>
          </cell>
        </row>
        <row r="452">
          <cell r="D452">
            <v>582</v>
          </cell>
          <cell r="E452">
            <v>0.16401620370370371</v>
          </cell>
          <cell r="F452" t="str">
            <v>|R</v>
          </cell>
          <cell r="G452">
            <v>1.09748</v>
          </cell>
        </row>
        <row r="453">
          <cell r="D453">
            <v>583</v>
          </cell>
          <cell r="E453">
            <v>0.16274305555555554</v>
          </cell>
          <cell r="F453" t="str">
            <v>|R</v>
          </cell>
          <cell r="G453">
            <v>1.32084</v>
          </cell>
        </row>
        <row r="454">
          <cell r="D454">
            <v>584</v>
          </cell>
          <cell r="E454">
            <v>0.16216435185185185</v>
          </cell>
          <cell r="F454" t="str">
            <v>|R</v>
          </cell>
          <cell r="G454">
            <v>1.46759</v>
          </cell>
        </row>
        <row r="455">
          <cell r="D455">
            <v>585</v>
          </cell>
          <cell r="E455">
            <v>0.16424768518518518</v>
          </cell>
          <cell r="F455" t="str">
            <v>|R</v>
          </cell>
          <cell r="G455">
            <v>1.07365</v>
          </cell>
        </row>
        <row r="456">
          <cell r="D456">
            <v>586</v>
          </cell>
          <cell r="E456" t="str">
            <v>03:52:081</v>
          </cell>
          <cell r="F456" t="str">
            <v>|R</v>
          </cell>
          <cell r="G456">
            <v>1.1728400000000001</v>
          </cell>
        </row>
        <row r="457">
          <cell r="D457">
            <v>587</v>
          </cell>
          <cell r="E457">
            <v>0.16575231481481481</v>
          </cell>
          <cell r="F457" t="str">
            <v>|R</v>
          </cell>
          <cell r="G457">
            <v>1.23929</v>
          </cell>
        </row>
        <row r="458">
          <cell r="D458">
            <v>588</v>
          </cell>
          <cell r="E458">
            <v>0.16459490740740743</v>
          </cell>
          <cell r="F458" t="str">
            <v>|R</v>
          </cell>
          <cell r="G458">
            <v>1.36903</v>
          </cell>
        </row>
        <row r="459">
          <cell r="D459">
            <v>589</v>
          </cell>
          <cell r="E459">
            <v>0.16633101851851853</v>
          </cell>
          <cell r="F459" t="str">
            <v>|R</v>
          </cell>
          <cell r="G459">
            <v>1.06989</v>
          </cell>
        </row>
        <row r="460">
          <cell r="D460">
            <v>590</v>
          </cell>
          <cell r="E460" t="str">
            <v>03:55:051</v>
          </cell>
          <cell r="F460" t="str">
            <v>|R</v>
          </cell>
          <cell r="G460">
            <v>1.16944</v>
          </cell>
        </row>
        <row r="461">
          <cell r="D461">
            <v>591</v>
          </cell>
          <cell r="E461">
            <v>0.16783564814814814</v>
          </cell>
          <cell r="F461" t="str">
            <v>|R</v>
          </cell>
          <cell r="G461">
            <v>1.27549</v>
          </cell>
        </row>
        <row r="462">
          <cell r="D462">
            <v>592</v>
          </cell>
          <cell r="E462">
            <v>0.16540509259259259</v>
          </cell>
          <cell r="F462" t="str">
            <v>|R</v>
          </cell>
          <cell r="G462">
            <v>1.3742700000000001</v>
          </cell>
        </row>
        <row r="463">
          <cell r="D463">
            <v>593</v>
          </cell>
          <cell r="E463">
            <v>0.16725694444444442</v>
          </cell>
          <cell r="F463" t="str">
            <v>|R</v>
          </cell>
          <cell r="G463">
            <v>1.0756600000000001</v>
          </cell>
        </row>
        <row r="464">
          <cell r="D464">
            <v>594</v>
          </cell>
          <cell r="E464">
            <v>0.17072916666666668</v>
          </cell>
          <cell r="F464" t="str">
            <v>|R</v>
          </cell>
          <cell r="G464">
            <v>1.14436</v>
          </cell>
        </row>
        <row r="465">
          <cell r="D465">
            <v>595</v>
          </cell>
          <cell r="E465">
            <v>0.16818287037037039</v>
          </cell>
          <cell r="F465" t="str">
            <v>|R</v>
          </cell>
          <cell r="G465">
            <v>1.23254</v>
          </cell>
        </row>
        <row r="466">
          <cell r="D466">
            <v>596</v>
          </cell>
          <cell r="E466">
            <v>0.17211805555555557</v>
          </cell>
          <cell r="F466" t="str">
            <v>|R</v>
          </cell>
          <cell r="G466">
            <v>1.3264800000000001</v>
          </cell>
        </row>
        <row r="467">
          <cell r="D467">
            <v>597</v>
          </cell>
          <cell r="E467">
            <v>0.17049768518518518</v>
          </cell>
          <cell r="F467" t="str">
            <v>|R</v>
          </cell>
          <cell r="G467">
            <v>1.4298599999999999</v>
          </cell>
        </row>
        <row r="468">
          <cell r="D468">
            <v>598</v>
          </cell>
          <cell r="E468">
            <v>0.17315972222222223</v>
          </cell>
          <cell r="F468" t="str">
            <v>|R</v>
          </cell>
          <cell r="G468">
            <v>1.0859799999999999</v>
          </cell>
        </row>
        <row r="469">
          <cell r="D469">
            <v>599</v>
          </cell>
          <cell r="E469">
            <v>0.17107638888888888</v>
          </cell>
          <cell r="F469" t="str">
            <v>|R</v>
          </cell>
          <cell r="G469">
            <v>1.25275</v>
          </cell>
        </row>
        <row r="470">
          <cell r="D470">
            <v>600</v>
          </cell>
          <cell r="E470">
            <v>0.17478009259259261</v>
          </cell>
          <cell r="F470" t="str">
            <v>|R</v>
          </cell>
          <cell r="G470">
            <v>1.3263199999999999</v>
          </cell>
        </row>
        <row r="471">
          <cell r="D471">
            <v>601</v>
          </cell>
          <cell r="E471">
            <v>0.17292824074074076</v>
          </cell>
          <cell r="F471" t="str">
            <v>|R</v>
          </cell>
          <cell r="G471">
            <v>1.4945200000000001</v>
          </cell>
        </row>
        <row r="472">
          <cell r="D472">
            <v>602</v>
          </cell>
          <cell r="E472">
            <v>0.17478009259259261</v>
          </cell>
          <cell r="F472" t="str">
            <v>|R</v>
          </cell>
          <cell r="G472">
            <v>0.89466000000000001</v>
          </cell>
        </row>
        <row r="473">
          <cell r="D473">
            <v>603</v>
          </cell>
          <cell r="E473">
            <v>0.17246527777777776</v>
          </cell>
          <cell r="F473" t="str">
            <v>|R</v>
          </cell>
          <cell r="G473">
            <v>1.1336299999999999</v>
          </cell>
        </row>
        <row r="474">
          <cell r="D474">
            <v>604</v>
          </cell>
          <cell r="E474" t="str">
            <v>04:06:011</v>
          </cell>
          <cell r="F474" t="str">
            <v>|R</v>
          </cell>
          <cell r="G474">
            <v>1.4299299999999999</v>
          </cell>
        </row>
        <row r="475">
          <cell r="D475">
            <v>605</v>
          </cell>
          <cell r="E475">
            <v>0.17547453703703705</v>
          </cell>
          <cell r="F475" t="str">
            <v>|R</v>
          </cell>
          <cell r="G475">
            <v>1.81487</v>
          </cell>
        </row>
        <row r="476">
          <cell r="D476">
            <v>606</v>
          </cell>
          <cell r="E476" t="str">
            <v>04:08:031</v>
          </cell>
          <cell r="F476" t="str">
            <v>|R</v>
          </cell>
          <cell r="G476">
            <v>0.54139999999999999</v>
          </cell>
        </row>
        <row r="477">
          <cell r="D477">
            <v>607</v>
          </cell>
          <cell r="E477">
            <v>0.17709490740740741</v>
          </cell>
          <cell r="F477" t="str">
            <v>|R</v>
          </cell>
          <cell r="G477">
            <v>0.93374999999999997</v>
          </cell>
        </row>
        <row r="478">
          <cell r="D478">
            <v>608</v>
          </cell>
          <cell r="E478">
            <v>0.17535879629629628</v>
          </cell>
          <cell r="F478" t="str">
            <v>|R</v>
          </cell>
          <cell r="G478">
            <v>1.53799</v>
          </cell>
        </row>
        <row r="479">
          <cell r="D479">
            <v>609</v>
          </cell>
          <cell r="E479">
            <v>0.17802083333333332</v>
          </cell>
          <cell r="F479" t="str">
            <v>|R</v>
          </cell>
          <cell r="G479">
            <v>1.8340799999999999</v>
          </cell>
        </row>
        <row r="480">
          <cell r="D480">
            <v>610</v>
          </cell>
          <cell r="E480">
            <v>0.17640046296296297</v>
          </cell>
          <cell r="F480" t="str">
            <v>|R</v>
          </cell>
          <cell r="G480">
            <v>0.32279999999999998</v>
          </cell>
        </row>
        <row r="481">
          <cell r="D481">
            <v>611</v>
          </cell>
          <cell r="E481">
            <v>0.17906250000000001</v>
          </cell>
          <cell r="F481" t="str">
            <v>|R</v>
          </cell>
          <cell r="G481">
            <v>0.64361000000000002</v>
          </cell>
        </row>
        <row r="482">
          <cell r="D482">
            <v>612</v>
          </cell>
          <cell r="E482">
            <v>0.17778935185185185</v>
          </cell>
          <cell r="F482" t="str">
            <v>|R</v>
          </cell>
          <cell r="G482">
            <v>1.3644400000000001</v>
          </cell>
        </row>
        <row r="483">
          <cell r="D483">
            <v>613</v>
          </cell>
          <cell r="E483">
            <v>0.17975694444444446</v>
          </cell>
          <cell r="F483" t="str">
            <v>|R</v>
          </cell>
          <cell r="G483">
            <v>1.71851</v>
          </cell>
        </row>
        <row r="484">
          <cell r="D484">
            <v>614</v>
          </cell>
          <cell r="E484">
            <v>0.18149305555555553</v>
          </cell>
          <cell r="F484" t="str">
            <v>|R</v>
          </cell>
          <cell r="G484">
            <v>0.21295</v>
          </cell>
        </row>
        <row r="485">
          <cell r="D485">
            <v>615</v>
          </cell>
          <cell r="E485" t="str">
            <v>04:16:021</v>
          </cell>
          <cell r="F485" t="str">
            <v>|R</v>
          </cell>
          <cell r="G485">
            <v>0.54810999999999999</v>
          </cell>
        </row>
        <row r="486">
          <cell r="D486">
            <v>616</v>
          </cell>
          <cell r="E486">
            <v>0.18241898148148147</v>
          </cell>
          <cell r="F486" t="str">
            <v>|R</v>
          </cell>
          <cell r="G486">
            <v>1.0989800000000001</v>
          </cell>
        </row>
        <row r="487">
          <cell r="D487">
            <v>617</v>
          </cell>
          <cell r="E487">
            <v>0.18103009259259259</v>
          </cell>
          <cell r="F487" t="str">
            <v>|R</v>
          </cell>
          <cell r="G487">
            <v>1.90567</v>
          </cell>
        </row>
        <row r="488">
          <cell r="D488">
            <v>618</v>
          </cell>
          <cell r="E488">
            <v>0.18160879629629631</v>
          </cell>
          <cell r="F488" t="str">
            <v>|R</v>
          </cell>
          <cell r="G488">
            <v>0.16939000000000001</v>
          </cell>
        </row>
        <row r="489">
          <cell r="D489">
            <v>619</v>
          </cell>
          <cell r="E489">
            <v>0.18577546296296296</v>
          </cell>
          <cell r="F489" t="str">
            <v>|R</v>
          </cell>
          <cell r="G489">
            <v>0.85438000000000003</v>
          </cell>
        </row>
        <row r="490">
          <cell r="D490">
            <v>620</v>
          </cell>
          <cell r="E490">
            <v>0.18380787037037039</v>
          </cell>
          <cell r="F490" t="str">
            <v>|R</v>
          </cell>
          <cell r="G490">
            <v>1.5526599999999999</v>
          </cell>
        </row>
        <row r="491">
          <cell r="D491">
            <v>621</v>
          </cell>
          <cell r="E491">
            <v>0.18693287037037035</v>
          </cell>
          <cell r="F491" t="str">
            <v>|R</v>
          </cell>
          <cell r="G491">
            <v>0.42643999999999999</v>
          </cell>
        </row>
        <row r="492">
          <cell r="D492">
            <v>622</v>
          </cell>
          <cell r="E492">
            <v>0.1847337962962963</v>
          </cell>
          <cell r="F492" t="str">
            <v>|R</v>
          </cell>
          <cell r="G492">
            <v>1.0284899999999999</v>
          </cell>
        </row>
        <row r="493">
          <cell r="D493">
            <v>623</v>
          </cell>
          <cell r="E493" t="str">
            <v>04:23:021</v>
          </cell>
          <cell r="F493" t="str">
            <v>|R</v>
          </cell>
          <cell r="G493">
            <v>1.7137899999999999</v>
          </cell>
        </row>
        <row r="494">
          <cell r="D494">
            <v>624</v>
          </cell>
          <cell r="E494" t="str">
            <v>04:24:061</v>
          </cell>
          <cell r="F494" t="str">
            <v>|R</v>
          </cell>
          <cell r="G494">
            <v>0.36327999999999999</v>
          </cell>
        </row>
        <row r="495">
          <cell r="D495">
            <v>625</v>
          </cell>
          <cell r="E495">
            <v>0.18554398148148146</v>
          </cell>
          <cell r="F495" t="str">
            <v>|R</v>
          </cell>
          <cell r="G495">
            <v>1.0371900000000001</v>
          </cell>
        </row>
        <row r="496">
          <cell r="D496">
            <v>626</v>
          </cell>
          <cell r="E496">
            <v>0.18612268518518518</v>
          </cell>
          <cell r="F496" t="str">
            <v>|R</v>
          </cell>
          <cell r="G496">
            <v>1.75834</v>
          </cell>
        </row>
        <row r="497">
          <cell r="D497">
            <v>627</v>
          </cell>
          <cell r="E497">
            <v>0.18866898148148148</v>
          </cell>
          <cell r="F497" t="str">
            <v>|R</v>
          </cell>
          <cell r="G497">
            <v>0.47045999999999999</v>
          </cell>
        </row>
        <row r="498">
          <cell r="D498">
            <v>628</v>
          </cell>
          <cell r="E498">
            <v>0.19005787037037036</v>
          </cell>
          <cell r="F498" t="str">
            <v>|R</v>
          </cell>
          <cell r="G498">
            <v>1.26817</v>
          </cell>
        </row>
        <row r="499">
          <cell r="D499">
            <v>629</v>
          </cell>
          <cell r="E499">
            <v>0.18913194444444445</v>
          </cell>
          <cell r="F499" t="str">
            <v>|R</v>
          </cell>
          <cell r="G499">
            <v>1.6704000000000001</v>
          </cell>
        </row>
        <row r="500">
          <cell r="D500">
            <v>630</v>
          </cell>
          <cell r="E500">
            <v>0.19040509259259261</v>
          </cell>
          <cell r="F500" t="str">
            <v>|R</v>
          </cell>
          <cell r="G500">
            <v>0.59436999999999995</v>
          </cell>
        </row>
        <row r="501">
          <cell r="D501">
            <v>631</v>
          </cell>
          <cell r="E501">
            <v>0.19318287037037038</v>
          </cell>
          <cell r="F501" t="str">
            <v>|R</v>
          </cell>
          <cell r="G501">
            <v>0.82196000000000002</v>
          </cell>
        </row>
        <row r="502">
          <cell r="D502">
            <v>632</v>
          </cell>
          <cell r="E502">
            <v>0.19237268518518516</v>
          </cell>
          <cell r="F502" t="str">
            <v>|R</v>
          </cell>
          <cell r="G502">
            <v>1.2859</v>
          </cell>
        </row>
        <row r="503">
          <cell r="D503">
            <v>633</v>
          </cell>
          <cell r="E503">
            <v>0.1935300925925926</v>
          </cell>
          <cell r="F503" t="str">
            <v>|R</v>
          </cell>
          <cell r="G503">
            <v>0.98873</v>
          </cell>
        </row>
        <row r="504">
          <cell r="D504">
            <v>634</v>
          </cell>
          <cell r="E504">
            <v>0.19190972222222222</v>
          </cell>
          <cell r="F504" t="str">
            <v>|R</v>
          </cell>
          <cell r="G504">
            <v>1.2658</v>
          </cell>
        </row>
        <row r="505">
          <cell r="D505">
            <v>635</v>
          </cell>
          <cell r="E505">
            <v>0.19538194444444446</v>
          </cell>
          <cell r="F505" t="str">
            <v>|R</v>
          </cell>
          <cell r="G505">
            <v>1.39151</v>
          </cell>
        </row>
        <row r="506">
          <cell r="D506">
            <v>636</v>
          </cell>
          <cell r="E506">
            <v>0.1935300925925926</v>
          </cell>
          <cell r="F506" t="str">
            <v>|R</v>
          </cell>
          <cell r="G506">
            <v>1.4005099999999999</v>
          </cell>
        </row>
        <row r="507">
          <cell r="D507">
            <v>700</v>
          </cell>
          <cell r="E507">
            <v>0.12200231481481483</v>
          </cell>
          <cell r="F507" t="str">
            <v>|R</v>
          </cell>
          <cell r="G507">
            <v>1.79054</v>
          </cell>
        </row>
        <row r="508">
          <cell r="D508">
            <v>701</v>
          </cell>
          <cell r="E508">
            <v>0.12420138888888889</v>
          </cell>
          <cell r="F508" t="str">
            <v>|R</v>
          </cell>
          <cell r="G508">
            <v>1.14141</v>
          </cell>
        </row>
        <row r="509">
          <cell r="D509">
            <v>702</v>
          </cell>
          <cell r="E509">
            <v>0.12258101851851851</v>
          </cell>
          <cell r="F509" t="str">
            <v>|R</v>
          </cell>
          <cell r="G509">
            <v>0.44541999999999998</v>
          </cell>
        </row>
        <row r="510">
          <cell r="D510">
            <v>703</v>
          </cell>
          <cell r="E510">
            <v>0.12420138888888889</v>
          </cell>
          <cell r="F510" t="str">
            <v>|R</v>
          </cell>
          <cell r="G510">
            <v>1.8363100000000001</v>
          </cell>
        </row>
        <row r="511">
          <cell r="D511">
            <v>704</v>
          </cell>
          <cell r="E511">
            <v>0.1236226851851852</v>
          </cell>
          <cell r="F511" t="str">
            <v>|R</v>
          </cell>
          <cell r="G511">
            <v>0.47552</v>
          </cell>
        </row>
        <row r="512">
          <cell r="D512">
            <v>705</v>
          </cell>
          <cell r="E512">
            <v>0.12640046296296295</v>
          </cell>
          <cell r="F512" t="str">
            <v>|R</v>
          </cell>
          <cell r="G512">
            <v>1.8316600000000001</v>
          </cell>
        </row>
        <row r="513">
          <cell r="D513">
            <v>706</v>
          </cell>
          <cell r="E513">
            <v>0.12443287037037037</v>
          </cell>
          <cell r="F513" t="str">
            <v>|R</v>
          </cell>
          <cell r="G513">
            <v>1.17465</v>
          </cell>
        </row>
        <row r="514">
          <cell r="D514">
            <v>707</v>
          </cell>
          <cell r="E514" t="str">
            <v>02:57:041</v>
          </cell>
          <cell r="F514" t="str">
            <v>|R</v>
          </cell>
          <cell r="G514">
            <v>0.50478999999999996</v>
          </cell>
        </row>
        <row r="515">
          <cell r="D515">
            <v>708</v>
          </cell>
          <cell r="E515">
            <v>0.12813657407407408</v>
          </cell>
          <cell r="F515" t="str">
            <v>|R</v>
          </cell>
          <cell r="G515">
            <v>1.7492700000000001</v>
          </cell>
        </row>
        <row r="516">
          <cell r="D516">
            <v>709</v>
          </cell>
          <cell r="E516">
            <v>0.13033564814814816</v>
          </cell>
          <cell r="F516" t="str">
            <v>|R</v>
          </cell>
          <cell r="G516">
            <v>1.3569800000000001</v>
          </cell>
        </row>
        <row r="517">
          <cell r="D517">
            <v>710</v>
          </cell>
          <cell r="E517">
            <v>0.12975694444444444</v>
          </cell>
          <cell r="F517" t="str">
            <v>|R</v>
          </cell>
          <cell r="G517">
            <v>1.38778</v>
          </cell>
        </row>
        <row r="518">
          <cell r="D518">
            <v>711</v>
          </cell>
          <cell r="E518">
            <v>0.13160879629629629</v>
          </cell>
          <cell r="F518" t="str">
            <v>|R</v>
          </cell>
          <cell r="G518">
            <v>1.4293800000000001</v>
          </cell>
        </row>
        <row r="519">
          <cell r="D519">
            <v>712</v>
          </cell>
          <cell r="E519">
            <v>0.12767361111111111</v>
          </cell>
          <cell r="F519" t="str">
            <v>|R</v>
          </cell>
          <cell r="G519">
            <v>1.2961499999999999</v>
          </cell>
        </row>
        <row r="520">
          <cell r="D520">
            <v>713</v>
          </cell>
          <cell r="E520">
            <v>0.12883101851851853</v>
          </cell>
          <cell r="F520" t="str">
            <v>|R</v>
          </cell>
          <cell r="G520">
            <v>1.54406</v>
          </cell>
        </row>
        <row r="521">
          <cell r="D521">
            <v>714</v>
          </cell>
          <cell r="E521">
            <v>0.13126157407407407</v>
          </cell>
          <cell r="F521" t="str">
            <v>|R</v>
          </cell>
          <cell r="G521">
            <v>1.39697</v>
          </cell>
        </row>
        <row r="522">
          <cell r="D522">
            <v>715</v>
          </cell>
          <cell r="E522" t="str">
            <v>03:05:091</v>
          </cell>
          <cell r="F522" t="str">
            <v>|R</v>
          </cell>
          <cell r="G522">
            <v>1.3311900000000001</v>
          </cell>
        </row>
        <row r="523">
          <cell r="D523">
            <v>716</v>
          </cell>
          <cell r="E523">
            <v>0.1353125</v>
          </cell>
          <cell r="F523" t="str">
            <v>|R</v>
          </cell>
          <cell r="G523">
            <v>1.5569999999999999</v>
          </cell>
        </row>
        <row r="524">
          <cell r="D524">
            <v>717</v>
          </cell>
          <cell r="E524">
            <v>0.13241898148148148</v>
          </cell>
          <cell r="F524" t="str">
            <v>|R</v>
          </cell>
          <cell r="G524">
            <v>1.41239</v>
          </cell>
        </row>
        <row r="525">
          <cell r="D525">
            <v>718</v>
          </cell>
          <cell r="E525">
            <v>0.13635416666666667</v>
          </cell>
          <cell r="F525" t="str">
            <v>|R</v>
          </cell>
          <cell r="G525">
            <v>1.3398099999999999</v>
          </cell>
        </row>
        <row r="526">
          <cell r="D526">
            <v>719</v>
          </cell>
          <cell r="E526" t="str">
            <v>03:09:031</v>
          </cell>
          <cell r="F526" t="str">
            <v>|R</v>
          </cell>
          <cell r="G526">
            <v>1.4581900000000001</v>
          </cell>
        </row>
        <row r="527">
          <cell r="D527">
            <v>720</v>
          </cell>
          <cell r="E527">
            <v>0.13508101851851853</v>
          </cell>
          <cell r="F527" t="str">
            <v>|R</v>
          </cell>
          <cell r="G527">
            <v>1.2306699999999999</v>
          </cell>
        </row>
        <row r="528">
          <cell r="D528">
            <v>721</v>
          </cell>
          <cell r="E528">
            <v>0.13774305555555555</v>
          </cell>
          <cell r="F528" t="str">
            <v>|R</v>
          </cell>
          <cell r="G528">
            <v>1.2707599999999999</v>
          </cell>
        </row>
        <row r="529">
          <cell r="D529">
            <v>722</v>
          </cell>
          <cell r="E529">
            <v>0.13589120370370369</v>
          </cell>
          <cell r="F529" t="str">
            <v>|R</v>
          </cell>
          <cell r="G529">
            <v>1.5762499999999999</v>
          </cell>
        </row>
        <row r="530">
          <cell r="D530">
            <v>723</v>
          </cell>
          <cell r="E530" t="str">
            <v>03:12:091</v>
          </cell>
          <cell r="F530" t="str">
            <v>|R</v>
          </cell>
          <cell r="G530">
            <v>1.90937</v>
          </cell>
        </row>
        <row r="531">
          <cell r="D531">
            <v>724</v>
          </cell>
          <cell r="E531">
            <v>0.1398263888888889</v>
          </cell>
          <cell r="F531" t="str">
            <v>|R</v>
          </cell>
          <cell r="G531">
            <v>0.61860000000000004</v>
          </cell>
        </row>
        <row r="532">
          <cell r="D532">
            <v>725</v>
          </cell>
          <cell r="E532">
            <v>0.1380902777777778</v>
          </cell>
          <cell r="F532" t="str">
            <v>|R</v>
          </cell>
          <cell r="G532">
            <v>1.1732400000000001</v>
          </cell>
        </row>
        <row r="533">
          <cell r="D533">
            <v>726</v>
          </cell>
          <cell r="E533" t="str">
            <v>03:15:091</v>
          </cell>
          <cell r="F533" t="str">
            <v>|R</v>
          </cell>
          <cell r="G533">
            <v>1.6698299999999999</v>
          </cell>
        </row>
        <row r="534">
          <cell r="D534">
            <v>727</v>
          </cell>
          <cell r="E534">
            <v>0.14283564814814814</v>
          </cell>
          <cell r="F534" t="str">
            <v>|R</v>
          </cell>
          <cell r="G534">
            <v>0.41966999999999999</v>
          </cell>
        </row>
        <row r="535">
          <cell r="D535">
            <v>728</v>
          </cell>
          <cell r="E535">
            <v>0.14063657407407407</v>
          </cell>
          <cell r="F535" t="str">
            <v>|R</v>
          </cell>
          <cell r="G535">
            <v>1.0975299999999999</v>
          </cell>
        </row>
        <row r="536">
          <cell r="D536">
            <v>729</v>
          </cell>
          <cell r="E536" t="str">
            <v>03:18:041</v>
          </cell>
          <cell r="F536" t="str">
            <v>|R</v>
          </cell>
          <cell r="G536">
            <v>1.7939400000000001</v>
          </cell>
        </row>
        <row r="537">
          <cell r="D537">
            <v>730</v>
          </cell>
          <cell r="E537">
            <v>0.13994212962962962</v>
          </cell>
          <cell r="F537" t="str">
            <v>|R</v>
          </cell>
          <cell r="G537">
            <v>0.43897999999999998</v>
          </cell>
        </row>
        <row r="538">
          <cell r="D538">
            <v>731</v>
          </cell>
          <cell r="E538">
            <v>0.14445601851851853</v>
          </cell>
          <cell r="F538" t="str">
            <v>|R</v>
          </cell>
          <cell r="G538">
            <v>1.2544</v>
          </cell>
        </row>
        <row r="539">
          <cell r="D539">
            <v>732</v>
          </cell>
          <cell r="E539" t="str">
            <v>03:21:081</v>
          </cell>
          <cell r="F539" t="str">
            <v>|R</v>
          </cell>
          <cell r="G539">
            <v>1.8335600000000001</v>
          </cell>
        </row>
        <row r="540">
          <cell r="D540">
            <v>733</v>
          </cell>
          <cell r="E540">
            <v>0.14318287037037036</v>
          </cell>
          <cell r="F540" t="str">
            <v>|R</v>
          </cell>
          <cell r="G540">
            <v>0.47677000000000003</v>
          </cell>
        </row>
        <row r="541">
          <cell r="D541">
            <v>734</v>
          </cell>
          <cell r="E541">
            <v>0.14434027777777778</v>
          </cell>
          <cell r="F541" t="str">
            <v>|R</v>
          </cell>
          <cell r="G541">
            <v>0.70030999999999999</v>
          </cell>
        </row>
        <row r="542">
          <cell r="D542">
            <v>735</v>
          </cell>
          <cell r="E542" t="str">
            <v>03:24:071</v>
          </cell>
          <cell r="F542" t="str">
            <v>|R</v>
          </cell>
          <cell r="G542">
            <v>1.3401700000000001</v>
          </cell>
        </row>
        <row r="543">
          <cell r="D543">
            <v>736</v>
          </cell>
          <cell r="E543">
            <v>0.14688657407407407</v>
          </cell>
          <cell r="F543" t="str">
            <v>|R</v>
          </cell>
          <cell r="G543">
            <v>1.7912300000000001</v>
          </cell>
        </row>
        <row r="544">
          <cell r="D544">
            <v>737</v>
          </cell>
          <cell r="E544">
            <v>0.14885416666666665</v>
          </cell>
          <cell r="F544" t="str">
            <v>|R</v>
          </cell>
          <cell r="G544">
            <v>0.87568999999999997</v>
          </cell>
        </row>
        <row r="545">
          <cell r="D545">
            <v>738</v>
          </cell>
          <cell r="E545">
            <v>0.1466550925925926</v>
          </cell>
          <cell r="F545" t="str">
            <v>|R</v>
          </cell>
          <cell r="G545">
            <v>1.3355399999999999</v>
          </cell>
        </row>
        <row r="546">
          <cell r="D546">
            <v>739</v>
          </cell>
          <cell r="E546">
            <v>0.14954861111111112</v>
          </cell>
          <cell r="F546" t="str">
            <v>|R</v>
          </cell>
          <cell r="G546">
            <v>1.52549</v>
          </cell>
        </row>
        <row r="547">
          <cell r="D547">
            <v>740</v>
          </cell>
          <cell r="E547" t="str">
            <v>03:28:091</v>
          </cell>
          <cell r="F547" t="str">
            <v>|R</v>
          </cell>
          <cell r="G547">
            <v>1.05067</v>
          </cell>
        </row>
        <row r="548">
          <cell r="D548">
            <v>741</v>
          </cell>
          <cell r="E548">
            <v>0.14989583333333334</v>
          </cell>
          <cell r="F548" t="str">
            <v>|R</v>
          </cell>
          <cell r="G548">
            <v>1.3133600000000001</v>
          </cell>
        </row>
        <row r="549">
          <cell r="D549">
            <v>742</v>
          </cell>
          <cell r="E549">
            <v>0.14781249999999999</v>
          </cell>
          <cell r="F549" t="str">
            <v>|R</v>
          </cell>
          <cell r="G549">
            <v>1.5118</v>
          </cell>
        </row>
        <row r="550">
          <cell r="D550">
            <v>743</v>
          </cell>
          <cell r="E550">
            <v>0.15174768518518519</v>
          </cell>
          <cell r="F550" t="str">
            <v>|R</v>
          </cell>
          <cell r="G550">
            <v>1.6968099999999999</v>
          </cell>
        </row>
        <row r="551">
          <cell r="D551">
            <v>744</v>
          </cell>
          <cell r="E551">
            <v>0.14908564814814815</v>
          </cell>
          <cell r="F551" t="str">
            <v>|R</v>
          </cell>
          <cell r="G551">
            <v>1.0755300000000001</v>
          </cell>
        </row>
        <row r="552">
          <cell r="D552">
            <v>745</v>
          </cell>
          <cell r="E552">
            <v>0.15255787037037036</v>
          </cell>
          <cell r="F552" t="str">
            <v>|R</v>
          </cell>
          <cell r="G552">
            <v>1.2885599999999999</v>
          </cell>
        </row>
        <row r="553">
          <cell r="D553">
            <v>746</v>
          </cell>
          <cell r="E553">
            <v>0.1492013888888889</v>
          </cell>
          <cell r="F553" t="str">
            <v>|R</v>
          </cell>
          <cell r="G553">
            <v>1.4308700000000001</v>
          </cell>
        </row>
        <row r="554">
          <cell r="D554">
            <v>747</v>
          </cell>
          <cell r="E554">
            <v>0.15325231481481483</v>
          </cell>
          <cell r="F554" t="str">
            <v>|R</v>
          </cell>
          <cell r="G554">
            <v>1.6939599999999999</v>
          </cell>
        </row>
        <row r="555">
          <cell r="D555">
            <v>748</v>
          </cell>
          <cell r="E555">
            <v>0.15383101851851852</v>
          </cell>
          <cell r="F555" t="str">
            <v>|R</v>
          </cell>
          <cell r="G555">
            <v>1.0778399999999999</v>
          </cell>
        </row>
        <row r="556">
          <cell r="D556">
            <v>749</v>
          </cell>
          <cell r="E556">
            <v>0.15116898148148147</v>
          </cell>
          <cell r="F556" t="str">
            <v>|R</v>
          </cell>
          <cell r="G556">
            <v>1.2693399999999999</v>
          </cell>
        </row>
        <row r="557">
          <cell r="D557">
            <v>750</v>
          </cell>
          <cell r="E557">
            <v>0.15464120370370371</v>
          </cell>
          <cell r="F557" t="str">
            <v>|R</v>
          </cell>
          <cell r="G557">
            <v>1.4687699999999999</v>
          </cell>
        </row>
        <row r="558">
          <cell r="D558">
            <v>751</v>
          </cell>
          <cell r="E558">
            <v>0.15174768518518519</v>
          </cell>
          <cell r="F558" t="str">
            <v>|R</v>
          </cell>
          <cell r="G558">
            <v>1.6247100000000001</v>
          </cell>
        </row>
        <row r="559">
          <cell r="D559">
            <v>752</v>
          </cell>
          <cell r="E559">
            <v>0.15406249999999999</v>
          </cell>
          <cell r="F559" t="str">
            <v>|R</v>
          </cell>
          <cell r="G559">
            <v>1.04288</v>
          </cell>
        </row>
        <row r="560">
          <cell r="D560">
            <v>753</v>
          </cell>
          <cell r="E560" t="str">
            <v>03:38:001</v>
          </cell>
          <cell r="F560" t="str">
            <v>|R</v>
          </cell>
          <cell r="G560">
            <v>1.2423999999999999</v>
          </cell>
        </row>
        <row r="561">
          <cell r="D561">
            <v>754</v>
          </cell>
          <cell r="E561">
            <v>0.1554513888888889</v>
          </cell>
          <cell r="F561" t="str">
            <v>|R</v>
          </cell>
          <cell r="G561">
            <v>1.4821299999999999</v>
          </cell>
        </row>
        <row r="562">
          <cell r="D562">
            <v>755</v>
          </cell>
          <cell r="E562">
            <v>0.1532523148148148</v>
          </cell>
          <cell r="F562" t="str">
            <v>|R</v>
          </cell>
          <cell r="G562">
            <v>1.76085</v>
          </cell>
        </row>
        <row r="563">
          <cell r="D563">
            <v>756</v>
          </cell>
          <cell r="E563">
            <v>0.15626157407407407</v>
          </cell>
          <cell r="F563" t="str">
            <v>|R</v>
          </cell>
          <cell r="G563">
            <v>1.0587</v>
          </cell>
        </row>
        <row r="564">
          <cell r="D564">
            <v>757</v>
          </cell>
          <cell r="E564" t="str">
            <v>03:41:001</v>
          </cell>
          <cell r="F564" t="str">
            <v>|R</v>
          </cell>
          <cell r="G564">
            <v>1.21861</v>
          </cell>
        </row>
        <row r="565">
          <cell r="D565">
            <v>758</v>
          </cell>
          <cell r="E565">
            <v>0.15753472222222223</v>
          </cell>
          <cell r="F565" t="str">
            <v>|R</v>
          </cell>
          <cell r="G565">
            <v>1.46411</v>
          </cell>
        </row>
        <row r="566">
          <cell r="D566">
            <v>759</v>
          </cell>
          <cell r="E566" t="str">
            <v>03:42:041</v>
          </cell>
          <cell r="F566" t="str">
            <v>|R</v>
          </cell>
          <cell r="G566">
            <v>1.59598</v>
          </cell>
        </row>
        <row r="567">
          <cell r="D567">
            <v>760</v>
          </cell>
          <cell r="E567">
            <v>0.15707175925925926</v>
          </cell>
          <cell r="F567" t="str">
            <v>|R</v>
          </cell>
          <cell r="G567">
            <v>1.17648</v>
          </cell>
        </row>
        <row r="568">
          <cell r="D568">
            <v>761</v>
          </cell>
          <cell r="E568">
            <v>0.15741898148148148</v>
          </cell>
          <cell r="F568" t="str">
            <v>|R</v>
          </cell>
          <cell r="G568">
            <v>1.68025</v>
          </cell>
        </row>
        <row r="569">
          <cell r="D569">
            <v>762</v>
          </cell>
          <cell r="E569">
            <v>0.16019675925925927</v>
          </cell>
          <cell r="F569" t="str">
            <v>|R</v>
          </cell>
          <cell r="G569">
            <v>1.1611899999999999</v>
          </cell>
        </row>
        <row r="570">
          <cell r="D570">
            <v>763</v>
          </cell>
          <cell r="E570">
            <v>0.15927083333333333</v>
          </cell>
          <cell r="F570" t="str">
            <v>|R</v>
          </cell>
          <cell r="G570">
            <v>1.66082</v>
          </cell>
        </row>
        <row r="571">
          <cell r="D571">
            <v>764</v>
          </cell>
          <cell r="E571">
            <v>0.16239583333333332</v>
          </cell>
          <cell r="F571" t="str">
            <v>|R</v>
          </cell>
          <cell r="G571">
            <v>1.07986</v>
          </cell>
        </row>
        <row r="572">
          <cell r="D572">
            <v>765</v>
          </cell>
          <cell r="E572">
            <v>0.1622800925925926</v>
          </cell>
          <cell r="F572" t="str">
            <v>|R</v>
          </cell>
          <cell r="G572">
            <v>1.5407500000000001</v>
          </cell>
        </row>
        <row r="573">
          <cell r="D573">
            <v>766</v>
          </cell>
          <cell r="E573">
            <v>0.1603125</v>
          </cell>
          <cell r="F573" t="str">
            <v>|R</v>
          </cell>
          <cell r="G573">
            <v>1.7411000000000001</v>
          </cell>
        </row>
        <row r="574">
          <cell r="D574">
            <v>767</v>
          </cell>
          <cell r="E574">
            <v>0.16447916666666665</v>
          </cell>
          <cell r="F574" t="str">
            <v>|R</v>
          </cell>
          <cell r="G574">
            <v>1.1068100000000001</v>
          </cell>
        </row>
        <row r="575">
          <cell r="D575">
            <v>768</v>
          </cell>
          <cell r="E575">
            <v>0.16158564814814816</v>
          </cell>
          <cell r="F575" t="str">
            <v>|R</v>
          </cell>
          <cell r="G575">
            <v>1.2882800000000001</v>
          </cell>
        </row>
        <row r="576">
          <cell r="D576">
            <v>769</v>
          </cell>
          <cell r="E576">
            <v>0.1622800925925926</v>
          </cell>
          <cell r="F576" t="str">
            <v>|R</v>
          </cell>
          <cell r="G576">
            <v>1.41276</v>
          </cell>
        </row>
        <row r="577">
          <cell r="D577">
            <v>770</v>
          </cell>
          <cell r="E577">
            <v>0.16609953703703703</v>
          </cell>
          <cell r="F577" t="str">
            <v>|R</v>
          </cell>
          <cell r="G577">
            <v>1.56264</v>
          </cell>
        </row>
        <row r="578">
          <cell r="D578">
            <v>771</v>
          </cell>
          <cell r="E578">
            <v>0.16829861111111111</v>
          </cell>
          <cell r="F578" t="str">
            <v>|R</v>
          </cell>
          <cell r="G578">
            <v>1.20984</v>
          </cell>
        </row>
        <row r="579">
          <cell r="D579">
            <v>772</v>
          </cell>
          <cell r="E579">
            <v>0.16609953703703703</v>
          </cell>
          <cell r="F579" t="str">
            <v>|R</v>
          </cell>
          <cell r="G579">
            <v>1.39446</v>
          </cell>
        </row>
        <row r="580">
          <cell r="D580">
            <v>773</v>
          </cell>
          <cell r="E580">
            <v>0.1693402777777778</v>
          </cell>
          <cell r="F580" t="str">
            <v>|R</v>
          </cell>
          <cell r="G580">
            <v>1.4925999999999999</v>
          </cell>
        </row>
        <row r="581">
          <cell r="D581">
            <v>774</v>
          </cell>
          <cell r="E581">
            <v>0.16968749999999999</v>
          </cell>
          <cell r="F581" t="str">
            <v>|R</v>
          </cell>
          <cell r="G581">
            <v>1.4922800000000001</v>
          </cell>
        </row>
        <row r="582">
          <cell r="D582">
            <v>775</v>
          </cell>
          <cell r="E582">
            <v>0.16968749999999999</v>
          </cell>
          <cell r="F582" t="str">
            <v>|R</v>
          </cell>
          <cell r="G582">
            <v>1.38906</v>
          </cell>
        </row>
        <row r="583">
          <cell r="D583">
            <v>776</v>
          </cell>
          <cell r="E583">
            <v>0.16737268518518519</v>
          </cell>
          <cell r="F583" t="str">
            <v>|R</v>
          </cell>
          <cell r="G583">
            <v>1.20807</v>
          </cell>
        </row>
        <row r="584">
          <cell r="D584">
            <v>777</v>
          </cell>
          <cell r="E584">
            <v>0.17153935185185185</v>
          </cell>
          <cell r="F584" t="str">
            <v>|R</v>
          </cell>
          <cell r="G584">
            <v>1.06562</v>
          </cell>
        </row>
        <row r="585">
          <cell r="D585">
            <v>778</v>
          </cell>
          <cell r="E585">
            <v>0.17096064814814815</v>
          </cell>
          <cell r="F585" t="str">
            <v>|R</v>
          </cell>
          <cell r="G585">
            <v>1.6912100000000001</v>
          </cell>
        </row>
        <row r="586">
          <cell r="D586">
            <v>779</v>
          </cell>
          <cell r="E586">
            <v>0.17420138888888889</v>
          </cell>
          <cell r="F586" t="str">
            <v>|R</v>
          </cell>
          <cell r="G586">
            <v>1.5643899999999999</v>
          </cell>
        </row>
        <row r="587">
          <cell r="D587">
            <v>780</v>
          </cell>
          <cell r="E587">
            <v>0.17188657407407407</v>
          </cell>
          <cell r="F587" t="str">
            <v>|R</v>
          </cell>
          <cell r="G587">
            <v>1.3773299999999999</v>
          </cell>
        </row>
        <row r="588">
          <cell r="D588">
            <v>781</v>
          </cell>
          <cell r="E588">
            <v>0.17003472222222224</v>
          </cell>
          <cell r="F588" t="str">
            <v>|R</v>
          </cell>
          <cell r="G588">
            <v>1.1789000000000001</v>
          </cell>
        </row>
        <row r="589">
          <cell r="D589">
            <v>782</v>
          </cell>
          <cell r="E589">
            <v>0.17188657407407407</v>
          </cell>
          <cell r="F589" t="str">
            <v>|R</v>
          </cell>
          <cell r="G589">
            <v>1.6046499999999999</v>
          </cell>
        </row>
        <row r="590">
          <cell r="D590">
            <v>783</v>
          </cell>
          <cell r="E590">
            <v>0.17258101851851851</v>
          </cell>
          <cell r="F590" t="str">
            <v>|R</v>
          </cell>
          <cell r="G590">
            <v>1.1437200000000001</v>
          </cell>
        </row>
        <row r="591">
          <cell r="D591">
            <v>784</v>
          </cell>
          <cell r="E591">
            <v>0.1776736111111111</v>
          </cell>
          <cell r="F591" t="str">
            <v>|R</v>
          </cell>
          <cell r="G591">
            <v>1.14408</v>
          </cell>
        </row>
        <row r="592">
          <cell r="D592" t="str">
            <v>Adjustment</v>
          </cell>
          <cell r="F592" t="str">
            <v>|c_</v>
          </cell>
          <cell r="G592">
            <v>-56.1</v>
          </cell>
        </row>
        <row r="593">
          <cell r="D593" t="str">
            <v>2024,06,07   0</v>
          </cell>
          <cell r="E593">
            <v>0.11983796296296297</v>
          </cell>
          <cell r="F593" t="str">
            <v>|</v>
          </cell>
        </row>
        <row r="594">
          <cell r="D594" t="str">
            <v>Curva OFF/Refr</v>
          </cell>
          <cell r="E594" t="str">
            <v>act OFF</v>
          </cell>
          <cell r="F594" t="str">
            <v>|</v>
          </cell>
        </row>
        <row r="595">
          <cell r="D595">
            <v>785</v>
          </cell>
          <cell r="E595">
            <v>0.13947916666666668</v>
          </cell>
          <cell r="F595" t="str">
            <v>|R</v>
          </cell>
          <cell r="G595">
            <v>1.58358</v>
          </cell>
        </row>
        <row r="596">
          <cell r="D596">
            <v>786</v>
          </cell>
          <cell r="E596">
            <v>0.14028935185185185</v>
          </cell>
          <cell r="F596" t="str">
            <v>|R</v>
          </cell>
          <cell r="G596">
            <v>1.0850900000000001</v>
          </cell>
        </row>
        <row r="597">
          <cell r="D597">
            <v>787</v>
          </cell>
          <cell r="E597">
            <v>0.13947916666666668</v>
          </cell>
          <cell r="F597" t="str">
            <v>|R</v>
          </cell>
          <cell r="G597">
            <v>1.56542</v>
          </cell>
        </row>
        <row r="598">
          <cell r="D598">
            <v>788</v>
          </cell>
          <cell r="E598" t="str">
            <v>03:20:061</v>
          </cell>
          <cell r="F598" t="str">
            <v>|R</v>
          </cell>
          <cell r="G598">
            <v>1.06002</v>
          </cell>
        </row>
        <row r="599">
          <cell r="D599">
            <v>789</v>
          </cell>
          <cell r="E599" t="str">
            <v>03:22:081</v>
          </cell>
          <cell r="F599" t="str">
            <v>|R</v>
          </cell>
          <cell r="G599">
            <v>1.59311</v>
          </cell>
        </row>
        <row r="600">
          <cell r="D600">
            <v>790</v>
          </cell>
          <cell r="E600">
            <v>0.1449189814814815</v>
          </cell>
          <cell r="F600" t="str">
            <v>|R</v>
          </cell>
          <cell r="G600">
            <v>1.46224</v>
          </cell>
        </row>
        <row r="601">
          <cell r="D601">
            <v>791</v>
          </cell>
          <cell r="E601">
            <v>0.14376157407407408</v>
          </cell>
          <cell r="F601" t="str">
            <v>|R</v>
          </cell>
          <cell r="G601">
            <v>1.2158</v>
          </cell>
        </row>
        <row r="602">
          <cell r="D602">
            <v>792</v>
          </cell>
          <cell r="E602">
            <v>0.14711805555555554</v>
          </cell>
          <cell r="F602" t="str">
            <v>|R</v>
          </cell>
          <cell r="G602">
            <v>1.0562800000000001</v>
          </cell>
        </row>
        <row r="603">
          <cell r="D603">
            <v>793</v>
          </cell>
          <cell r="E603">
            <v>0.14656250000000001</v>
          </cell>
          <cell r="F603" t="str">
            <v>|R</v>
          </cell>
          <cell r="G603">
            <v>1.69062</v>
          </cell>
        </row>
        <row r="604">
          <cell r="D604">
            <v>794</v>
          </cell>
          <cell r="E604">
            <v>0.14482638888888888</v>
          </cell>
          <cell r="F604" t="str">
            <v>|R</v>
          </cell>
          <cell r="G604">
            <v>1.4108799999999999</v>
          </cell>
        </row>
        <row r="605">
          <cell r="D605">
            <v>795</v>
          </cell>
          <cell r="E605" t="str">
            <v>03:27:053</v>
          </cell>
          <cell r="F605" t="str">
            <v>|R</v>
          </cell>
          <cell r="G605">
            <v>1.1693100000000001</v>
          </cell>
        </row>
        <row r="606">
          <cell r="D606">
            <v>796</v>
          </cell>
          <cell r="E606">
            <v>0.14934027777777778</v>
          </cell>
          <cell r="F606" t="str">
            <v>|R</v>
          </cell>
          <cell r="G606">
            <v>0.96947000000000005</v>
          </cell>
        </row>
        <row r="607">
          <cell r="D607">
            <v>797</v>
          </cell>
          <cell r="E607">
            <v>0.14829861111111112</v>
          </cell>
          <cell r="F607" t="str">
            <v>|R</v>
          </cell>
          <cell r="G607">
            <v>1.6320699999999999</v>
          </cell>
        </row>
        <row r="608">
          <cell r="D608">
            <v>798</v>
          </cell>
          <cell r="E608">
            <v>0.14737268518518518</v>
          </cell>
          <cell r="F608" t="str">
            <v>|R</v>
          </cell>
          <cell r="G608">
            <v>1.47505</v>
          </cell>
        </row>
        <row r="609">
          <cell r="D609">
            <v>799</v>
          </cell>
          <cell r="E609" t="str">
            <v>03:31:013</v>
          </cell>
          <cell r="F609" t="str">
            <v>|R</v>
          </cell>
          <cell r="G609">
            <v>1.27681</v>
          </cell>
        </row>
        <row r="610">
          <cell r="D610">
            <v>800</v>
          </cell>
          <cell r="E610">
            <v>0.15281249999999999</v>
          </cell>
          <cell r="F610" t="str">
            <v>|R</v>
          </cell>
          <cell r="G610">
            <v>1.0760799999999999</v>
          </cell>
        </row>
        <row r="611">
          <cell r="D611">
            <v>801</v>
          </cell>
          <cell r="E611">
            <v>0.15049768518518519</v>
          </cell>
          <cell r="F611" t="str">
            <v>|R</v>
          </cell>
          <cell r="G611">
            <v>1.58585</v>
          </cell>
        </row>
        <row r="612">
          <cell r="D612">
            <v>802</v>
          </cell>
          <cell r="E612" t="str">
            <v>03:34:073</v>
          </cell>
          <cell r="F612" t="str">
            <v>|R</v>
          </cell>
          <cell r="G612">
            <v>1.3276300000000001</v>
          </cell>
        </row>
        <row r="613">
          <cell r="D613">
            <v>803</v>
          </cell>
          <cell r="E613">
            <v>0.15362268518518518</v>
          </cell>
          <cell r="F613" t="str">
            <v>|R</v>
          </cell>
          <cell r="G613">
            <v>1.1841900000000001</v>
          </cell>
        </row>
        <row r="614">
          <cell r="D614">
            <v>804</v>
          </cell>
          <cell r="E614">
            <v>0.15466435185185187</v>
          </cell>
          <cell r="F614" t="str">
            <v>|R</v>
          </cell>
          <cell r="G614">
            <v>0.98704999999999998</v>
          </cell>
        </row>
        <row r="615">
          <cell r="D615">
            <v>805</v>
          </cell>
          <cell r="E615">
            <v>0.15350694444444443</v>
          </cell>
          <cell r="F615" t="str">
            <v>|R</v>
          </cell>
          <cell r="G615">
            <v>1.60578</v>
          </cell>
        </row>
        <row r="616">
          <cell r="D616">
            <v>806</v>
          </cell>
          <cell r="E616" t="str">
            <v>03:38:083</v>
          </cell>
          <cell r="F616" t="str">
            <v>|R</v>
          </cell>
          <cell r="G616">
            <v>1.40221</v>
          </cell>
        </row>
        <row r="617">
          <cell r="D617">
            <v>807</v>
          </cell>
          <cell r="E617">
            <v>0.15744212962962964</v>
          </cell>
          <cell r="F617" t="str">
            <v>|R</v>
          </cell>
          <cell r="G617">
            <v>1.20807</v>
          </cell>
        </row>
        <row r="618">
          <cell r="D618">
            <v>808</v>
          </cell>
          <cell r="E618">
            <v>0.1567476851851852</v>
          </cell>
          <cell r="F618" t="str">
            <v>|R</v>
          </cell>
          <cell r="G618">
            <v>0.93967999999999996</v>
          </cell>
        </row>
        <row r="619">
          <cell r="D619">
            <v>809</v>
          </cell>
          <cell r="E619">
            <v>0.15501157407407407</v>
          </cell>
          <cell r="F619" t="str">
            <v>|R</v>
          </cell>
          <cell r="G619">
            <v>1.74068</v>
          </cell>
        </row>
        <row r="620">
          <cell r="D620">
            <v>810</v>
          </cell>
          <cell r="E620">
            <v>0.15917824074074075</v>
          </cell>
          <cell r="F620" t="str">
            <v>|R</v>
          </cell>
          <cell r="G620">
            <v>1.5587899999999999</v>
          </cell>
        </row>
        <row r="621">
          <cell r="D621">
            <v>811</v>
          </cell>
          <cell r="E621">
            <v>0.15917824074074075</v>
          </cell>
          <cell r="F621" t="str">
            <v>|R</v>
          </cell>
          <cell r="G621">
            <v>1.1134200000000001</v>
          </cell>
        </row>
        <row r="622">
          <cell r="D622">
            <v>812</v>
          </cell>
          <cell r="E622">
            <v>0.1584837962962963</v>
          </cell>
          <cell r="F622" t="str">
            <v>|R</v>
          </cell>
          <cell r="G622">
            <v>0.67008000000000001</v>
          </cell>
        </row>
        <row r="623">
          <cell r="D623">
            <v>813</v>
          </cell>
          <cell r="E623">
            <v>0.16195601851851851</v>
          </cell>
          <cell r="F623" t="str">
            <v>|R</v>
          </cell>
          <cell r="G623">
            <v>1.8281000000000001</v>
          </cell>
        </row>
        <row r="624">
          <cell r="D624">
            <v>814</v>
          </cell>
          <cell r="E624">
            <v>0.16172453703703704</v>
          </cell>
          <cell r="F624" t="str">
            <v>|R</v>
          </cell>
          <cell r="G624">
            <v>1.19512</v>
          </cell>
        </row>
        <row r="625">
          <cell r="D625">
            <v>815</v>
          </cell>
          <cell r="E625">
            <v>0.16137731481481482</v>
          </cell>
          <cell r="F625" t="str">
            <v>|R</v>
          </cell>
          <cell r="G625">
            <v>0.38869999999999999</v>
          </cell>
        </row>
        <row r="626">
          <cell r="D626">
            <v>816</v>
          </cell>
          <cell r="E626" t="str">
            <v>03:48:033</v>
          </cell>
          <cell r="F626" t="str">
            <v>|R</v>
          </cell>
          <cell r="G626">
            <v>1.7910600000000001</v>
          </cell>
        </row>
        <row r="627">
          <cell r="D627">
            <v>817</v>
          </cell>
          <cell r="E627">
            <v>0.16427083333333334</v>
          </cell>
          <cell r="F627" t="str">
            <v>|R</v>
          </cell>
          <cell r="G627">
            <v>0.97048000000000001</v>
          </cell>
        </row>
        <row r="628">
          <cell r="D628">
            <v>818</v>
          </cell>
          <cell r="E628">
            <v>0.1627662037037037</v>
          </cell>
          <cell r="F628" t="str">
            <v>|R</v>
          </cell>
          <cell r="G628">
            <v>0.27193000000000001</v>
          </cell>
        </row>
        <row r="629">
          <cell r="D629">
            <v>819</v>
          </cell>
          <cell r="E629">
            <v>0.16646990740740741</v>
          </cell>
          <cell r="F629" t="str">
            <v>|R</v>
          </cell>
          <cell r="G629">
            <v>1.89185</v>
          </cell>
        </row>
        <row r="630">
          <cell r="D630">
            <v>820</v>
          </cell>
          <cell r="E630">
            <v>0.1675115740740741</v>
          </cell>
          <cell r="F630" t="str">
            <v>|R</v>
          </cell>
          <cell r="G630">
            <v>0.69711999999999996</v>
          </cell>
        </row>
        <row r="631">
          <cell r="D631">
            <v>821</v>
          </cell>
          <cell r="E631">
            <v>0.1675115740740741</v>
          </cell>
          <cell r="F631" t="str">
            <v>|R</v>
          </cell>
          <cell r="G631">
            <v>0.17907000000000001</v>
          </cell>
        </row>
        <row r="632">
          <cell r="D632">
            <v>822</v>
          </cell>
          <cell r="E632">
            <v>0.16820601851851849</v>
          </cell>
          <cell r="F632" t="str">
            <v>|R</v>
          </cell>
          <cell r="G632">
            <v>1.7738799999999999</v>
          </cell>
        </row>
        <row r="633">
          <cell r="D633">
            <v>823</v>
          </cell>
          <cell r="E633">
            <v>0.17063657407407407</v>
          </cell>
          <cell r="F633" t="str">
            <v>|R</v>
          </cell>
          <cell r="G633">
            <v>1.0716399999999999</v>
          </cell>
        </row>
        <row r="634">
          <cell r="D634">
            <v>824</v>
          </cell>
          <cell r="E634">
            <v>0.17005787037037037</v>
          </cell>
          <cell r="F634" t="str">
            <v>|R</v>
          </cell>
          <cell r="G634">
            <v>1.3805099999999999</v>
          </cell>
        </row>
        <row r="635">
          <cell r="D635">
            <v>825</v>
          </cell>
          <cell r="E635">
            <v>0.16866898148148149</v>
          </cell>
          <cell r="F635" t="str">
            <v>|R</v>
          </cell>
          <cell r="G635">
            <v>1.3303100000000001</v>
          </cell>
        </row>
        <row r="636">
          <cell r="D636">
            <v>826</v>
          </cell>
          <cell r="E636">
            <v>0.1721412037037037</v>
          </cell>
          <cell r="F636" t="str">
            <v>|R</v>
          </cell>
          <cell r="G636">
            <v>1.3080700000000001</v>
          </cell>
        </row>
        <row r="637">
          <cell r="D637">
            <v>827</v>
          </cell>
          <cell r="E637">
            <v>0.1723726851851852</v>
          </cell>
          <cell r="F637" t="str">
            <v>|R</v>
          </cell>
          <cell r="G637">
            <v>1.4867900000000001</v>
          </cell>
        </row>
        <row r="638">
          <cell r="D638">
            <v>828</v>
          </cell>
          <cell r="E638">
            <v>0.17387731481481483</v>
          </cell>
          <cell r="F638" t="str">
            <v>|R</v>
          </cell>
          <cell r="G638">
            <v>1.3401099999999999</v>
          </cell>
        </row>
        <row r="639">
          <cell r="D639">
            <v>829</v>
          </cell>
          <cell r="E639">
            <v>0.17526620370370372</v>
          </cell>
          <cell r="F639" t="str">
            <v>|R</v>
          </cell>
          <cell r="G639">
            <v>1.5079</v>
          </cell>
        </row>
        <row r="640">
          <cell r="D640">
            <v>830</v>
          </cell>
          <cell r="E640">
            <v>0.17688657407407407</v>
          </cell>
          <cell r="F640" t="str">
            <v>|R</v>
          </cell>
          <cell r="G640">
            <v>1.2661199999999999</v>
          </cell>
        </row>
        <row r="641">
          <cell r="D641">
            <v>831</v>
          </cell>
          <cell r="E641">
            <v>0.17677083333333332</v>
          </cell>
          <cell r="F641" t="str">
            <v>|R</v>
          </cell>
          <cell r="G641">
            <v>1.0853900000000001</v>
          </cell>
        </row>
        <row r="642">
          <cell r="D642">
            <v>832</v>
          </cell>
          <cell r="E642">
            <v>0.17515046296296297</v>
          </cell>
          <cell r="F642" t="str">
            <v>|R</v>
          </cell>
          <cell r="G642">
            <v>1.18299</v>
          </cell>
        </row>
        <row r="643">
          <cell r="D643">
            <v>833</v>
          </cell>
          <cell r="E643">
            <v>0.18001157407407409</v>
          </cell>
          <cell r="F643" t="str">
            <v>|R</v>
          </cell>
          <cell r="G643">
            <v>1.4135800000000001</v>
          </cell>
        </row>
        <row r="644">
          <cell r="D644">
            <v>834</v>
          </cell>
          <cell r="E644" t="str">
            <v>04:13:063</v>
          </cell>
          <cell r="F644" t="str">
            <v>|R</v>
          </cell>
          <cell r="G644">
            <v>0.68406</v>
          </cell>
        </row>
        <row r="645">
          <cell r="D645">
            <v>835</v>
          </cell>
          <cell r="E645" t="str">
            <v>04:14:093</v>
          </cell>
          <cell r="F645" t="str">
            <v>|R</v>
          </cell>
          <cell r="G645">
            <v>1.7169399999999999</v>
          </cell>
        </row>
        <row r="646">
          <cell r="D646">
            <v>836</v>
          </cell>
          <cell r="E646">
            <v>0.18024305555555556</v>
          </cell>
          <cell r="F646" t="str">
            <v>|R</v>
          </cell>
          <cell r="G646">
            <v>0.51356999999999997</v>
          </cell>
        </row>
        <row r="647">
          <cell r="D647">
            <v>837</v>
          </cell>
          <cell r="E647">
            <v>0.18174768518518516</v>
          </cell>
          <cell r="F647" t="str">
            <v>|R</v>
          </cell>
          <cell r="G647">
            <v>1.72465</v>
          </cell>
        </row>
        <row r="648">
          <cell r="D648">
            <v>838</v>
          </cell>
          <cell r="E648">
            <v>0.18452546296296299</v>
          </cell>
          <cell r="F648" t="str">
            <v>|R</v>
          </cell>
          <cell r="G648">
            <v>0.20407</v>
          </cell>
        </row>
        <row r="649">
          <cell r="D649">
            <v>839</v>
          </cell>
          <cell r="E649">
            <v>0.18406250000000002</v>
          </cell>
          <cell r="F649" t="str">
            <v>|R</v>
          </cell>
          <cell r="G649">
            <v>0.80335999999999996</v>
          </cell>
        </row>
        <row r="650">
          <cell r="D650">
            <v>840</v>
          </cell>
          <cell r="E650">
            <v>0.18406250000000002</v>
          </cell>
          <cell r="F650" t="str">
            <v>|R</v>
          </cell>
          <cell r="G650">
            <v>1.50569</v>
          </cell>
        </row>
        <row r="651">
          <cell r="D651">
            <v>841</v>
          </cell>
          <cell r="E651">
            <v>0.1877662037037037</v>
          </cell>
          <cell r="F651" t="str">
            <v>|R</v>
          </cell>
          <cell r="G651">
            <v>0.89542999999999995</v>
          </cell>
        </row>
        <row r="652">
          <cell r="D652">
            <v>842</v>
          </cell>
          <cell r="E652">
            <v>0.18649305555555554</v>
          </cell>
          <cell r="F652" t="str">
            <v>|R</v>
          </cell>
          <cell r="G652">
            <v>1.5589299999999999</v>
          </cell>
        </row>
        <row r="653">
          <cell r="D653">
            <v>843</v>
          </cell>
          <cell r="E653">
            <v>0.1877662037037037</v>
          </cell>
          <cell r="F653" t="str">
            <v>|R</v>
          </cell>
          <cell r="G653">
            <v>1.55081</v>
          </cell>
        </row>
        <row r="654">
          <cell r="D654">
            <v>611001</v>
          </cell>
          <cell r="E654">
            <v>0.11542824074074075</v>
          </cell>
          <cell r="F654" t="str">
            <v>|R</v>
          </cell>
          <cell r="G654">
            <v>0.29341</v>
          </cell>
        </row>
        <row r="655">
          <cell r="D655">
            <v>611002</v>
          </cell>
          <cell r="E655">
            <v>0.11508101851851853</v>
          </cell>
          <cell r="F655" t="str">
            <v>|R</v>
          </cell>
          <cell r="G655">
            <v>1.0405199999999999</v>
          </cell>
        </row>
        <row r="656">
          <cell r="D656">
            <v>611003</v>
          </cell>
          <cell r="E656">
            <v>0.12028935185185186</v>
          </cell>
          <cell r="F656" t="str">
            <v>|R</v>
          </cell>
          <cell r="G656">
            <v>1.47587</v>
          </cell>
        </row>
        <row r="657">
          <cell r="D657">
            <v>611004</v>
          </cell>
          <cell r="E657">
            <v>0.11866898148148149</v>
          </cell>
          <cell r="F657" t="str">
            <v>|R</v>
          </cell>
          <cell r="G657">
            <v>1.7730900000000001</v>
          </cell>
        </row>
        <row r="658">
          <cell r="D658">
            <v>611005</v>
          </cell>
          <cell r="E658">
            <v>0.11797453703703703</v>
          </cell>
          <cell r="F658" t="str">
            <v>|R</v>
          </cell>
          <cell r="G658">
            <v>0.18607000000000001</v>
          </cell>
        </row>
        <row r="659">
          <cell r="D659">
            <v>611006</v>
          </cell>
          <cell r="E659">
            <v>0.1215625</v>
          </cell>
          <cell r="F659" t="str">
            <v>|R</v>
          </cell>
          <cell r="G659">
            <v>0.88177000000000005</v>
          </cell>
        </row>
        <row r="660">
          <cell r="D660">
            <v>611007</v>
          </cell>
          <cell r="E660">
            <v>0.11890046296296297</v>
          </cell>
          <cell r="F660" t="str">
            <v>|R</v>
          </cell>
          <cell r="G660">
            <v>1.45702</v>
          </cell>
        </row>
        <row r="661">
          <cell r="D661">
            <v>611008</v>
          </cell>
          <cell r="E661">
            <v>0.1215625</v>
          </cell>
          <cell r="F661" t="str">
            <v>|R</v>
          </cell>
          <cell r="G661">
            <v>1.57118</v>
          </cell>
        </row>
        <row r="662">
          <cell r="D662">
            <v>611009</v>
          </cell>
          <cell r="E662" t="str">
            <v>02:50:033</v>
          </cell>
          <cell r="F662" t="str">
            <v>|R</v>
          </cell>
          <cell r="G662">
            <v>0.19402</v>
          </cell>
        </row>
        <row r="663">
          <cell r="D663">
            <v>611010</v>
          </cell>
          <cell r="E663">
            <v>0.12086805555555556</v>
          </cell>
          <cell r="F663" t="str">
            <v>|R</v>
          </cell>
          <cell r="G663">
            <v>1.9082600000000001</v>
          </cell>
        </row>
        <row r="664">
          <cell r="D664">
            <v>611011</v>
          </cell>
          <cell r="E664">
            <v>0.12422453703703702</v>
          </cell>
          <cell r="F664" t="str">
            <v>|R</v>
          </cell>
          <cell r="G664">
            <v>0.92847000000000002</v>
          </cell>
        </row>
        <row r="665">
          <cell r="D665">
            <v>611012</v>
          </cell>
          <cell r="E665">
            <v>0.12480324074074074</v>
          </cell>
          <cell r="F665" t="str">
            <v>|R</v>
          </cell>
          <cell r="G665">
            <v>1.3206899999999999</v>
          </cell>
        </row>
        <row r="666">
          <cell r="D666">
            <v>611013</v>
          </cell>
          <cell r="E666">
            <v>0.12399305555555555</v>
          </cell>
          <cell r="F666" t="str">
            <v>|R</v>
          </cell>
          <cell r="G666">
            <v>1.55644</v>
          </cell>
        </row>
        <row r="667">
          <cell r="D667">
            <v>611014</v>
          </cell>
          <cell r="E667">
            <v>0.1270023148148148</v>
          </cell>
          <cell r="F667" t="str">
            <v>|R</v>
          </cell>
          <cell r="G667">
            <v>1.3902699999999999</v>
          </cell>
        </row>
        <row r="668">
          <cell r="D668">
            <v>611015</v>
          </cell>
          <cell r="E668" t="str">
            <v>02:56:043</v>
          </cell>
          <cell r="F668" t="str">
            <v>|R</v>
          </cell>
          <cell r="G668">
            <v>1.24197</v>
          </cell>
        </row>
        <row r="669">
          <cell r="D669">
            <v>611016</v>
          </cell>
          <cell r="E669">
            <v>0.12896990740740741</v>
          </cell>
          <cell r="F669" t="str">
            <v>|R</v>
          </cell>
          <cell r="G669">
            <v>1.3920699999999999</v>
          </cell>
        </row>
        <row r="670">
          <cell r="D670">
            <v>611017</v>
          </cell>
          <cell r="E670">
            <v>0.1270023148148148</v>
          </cell>
          <cell r="F670" t="str">
            <v>|R</v>
          </cell>
          <cell r="G670">
            <v>1.2555799999999999</v>
          </cell>
        </row>
        <row r="671">
          <cell r="D671">
            <v>611018</v>
          </cell>
          <cell r="E671">
            <v>0.12665509259259258</v>
          </cell>
          <cell r="F671" t="str">
            <v>|R</v>
          </cell>
          <cell r="G671">
            <v>1.4074599999999999</v>
          </cell>
        </row>
        <row r="672">
          <cell r="D672">
            <v>611019</v>
          </cell>
          <cell r="E672" t="str">
            <v>03:01:023</v>
          </cell>
          <cell r="F672" t="str">
            <v>|R</v>
          </cell>
          <cell r="G672">
            <v>1.2146699999999999</v>
          </cell>
        </row>
        <row r="673">
          <cell r="D673">
            <v>611020</v>
          </cell>
          <cell r="E673" t="str">
            <v>03:02:003</v>
          </cell>
          <cell r="F673" t="str">
            <v>|R</v>
          </cell>
          <cell r="G673">
            <v>1.3297099999999999</v>
          </cell>
        </row>
        <row r="674">
          <cell r="D674">
            <v>611021</v>
          </cell>
          <cell r="E674">
            <v>0.13128472222222223</v>
          </cell>
          <cell r="F674" t="str">
            <v>|R</v>
          </cell>
          <cell r="G674">
            <v>0.89154999999999995</v>
          </cell>
        </row>
        <row r="675">
          <cell r="D675">
            <v>611022</v>
          </cell>
          <cell r="E675">
            <v>0.13024305555555557</v>
          </cell>
          <cell r="F675" t="str">
            <v>|R</v>
          </cell>
          <cell r="G675">
            <v>1.3303400000000001</v>
          </cell>
        </row>
        <row r="676">
          <cell r="D676">
            <v>611023</v>
          </cell>
          <cell r="E676">
            <v>0.13452546296296297</v>
          </cell>
          <cell r="F676" t="str">
            <v>|R</v>
          </cell>
          <cell r="G676">
            <v>1.85629</v>
          </cell>
        </row>
        <row r="677">
          <cell r="D677">
            <v>611024</v>
          </cell>
          <cell r="E677">
            <v>0.13626157407407408</v>
          </cell>
          <cell r="F677" t="str">
            <v>|R</v>
          </cell>
          <cell r="G677">
            <v>0.88632999999999995</v>
          </cell>
        </row>
        <row r="678">
          <cell r="D678">
            <v>611025</v>
          </cell>
          <cell r="E678">
            <v>0.13440972222222222</v>
          </cell>
          <cell r="F678" t="str">
            <v>|R</v>
          </cell>
          <cell r="G678">
            <v>1.0516300000000001</v>
          </cell>
        </row>
        <row r="679">
          <cell r="D679">
            <v>611026</v>
          </cell>
          <cell r="E679" t="str">
            <v>03:09:093</v>
          </cell>
          <cell r="F679" t="str">
            <v>|R</v>
          </cell>
          <cell r="G679">
            <v>1.55097</v>
          </cell>
        </row>
        <row r="680">
          <cell r="D680">
            <v>611027</v>
          </cell>
          <cell r="E680">
            <v>0.13684027777777777</v>
          </cell>
          <cell r="F680" t="str">
            <v>|R</v>
          </cell>
          <cell r="G680">
            <v>1.8973899999999999</v>
          </cell>
        </row>
        <row r="681">
          <cell r="D681">
            <v>611028</v>
          </cell>
          <cell r="E681">
            <v>0.13452546296296297</v>
          </cell>
          <cell r="F681" t="str">
            <v>|R</v>
          </cell>
          <cell r="G681">
            <v>0.11094</v>
          </cell>
        </row>
        <row r="682">
          <cell r="D682">
            <v>611029</v>
          </cell>
          <cell r="E682">
            <v>0.13811342592592593</v>
          </cell>
          <cell r="F682" t="str">
            <v>|R</v>
          </cell>
          <cell r="G682">
            <v>0.45219999999999999</v>
          </cell>
        </row>
        <row r="683">
          <cell r="D683">
            <v>611030</v>
          </cell>
          <cell r="E683">
            <v>0.13626157407407408</v>
          </cell>
          <cell r="F683" t="str">
            <v>|R</v>
          </cell>
          <cell r="G683">
            <v>1.17422</v>
          </cell>
        </row>
        <row r="684">
          <cell r="D684">
            <v>611031</v>
          </cell>
          <cell r="E684">
            <v>0.13637731481481483</v>
          </cell>
          <cell r="F684" t="str">
            <v>|R</v>
          </cell>
          <cell r="G684">
            <v>1.88697</v>
          </cell>
        </row>
        <row r="685">
          <cell r="D685">
            <v>611032</v>
          </cell>
          <cell r="E685" t="str">
            <v>03:15:053</v>
          </cell>
          <cell r="F685" t="str">
            <v>|R</v>
          </cell>
          <cell r="G685">
            <v>0.29581000000000002</v>
          </cell>
        </row>
        <row r="686">
          <cell r="D686">
            <v>611033</v>
          </cell>
          <cell r="E686">
            <v>0.14065972222222223</v>
          </cell>
          <cell r="F686" t="str">
            <v>|R</v>
          </cell>
          <cell r="G686">
            <v>1.1383799999999999</v>
          </cell>
        </row>
        <row r="687">
          <cell r="D687">
            <v>611034</v>
          </cell>
          <cell r="E687">
            <v>0.13938657407407407</v>
          </cell>
          <cell r="F687" t="str">
            <v>|R</v>
          </cell>
          <cell r="G687">
            <v>1.7591300000000001</v>
          </cell>
        </row>
        <row r="688">
          <cell r="D688">
            <v>611035</v>
          </cell>
          <cell r="E688" t="str">
            <v>03:18:023</v>
          </cell>
          <cell r="F688" t="str">
            <v>|R</v>
          </cell>
          <cell r="G688">
            <v>0.27565000000000001</v>
          </cell>
        </row>
        <row r="689">
          <cell r="D689">
            <v>611036</v>
          </cell>
          <cell r="E689">
            <v>0.14100694444444445</v>
          </cell>
          <cell r="F689" t="str">
            <v>|R</v>
          </cell>
          <cell r="G689">
            <v>0.62214000000000003</v>
          </cell>
        </row>
        <row r="690">
          <cell r="D690">
            <v>611037</v>
          </cell>
          <cell r="E690" t="str">
            <v>03:19:033</v>
          </cell>
          <cell r="F690" t="str">
            <v>|R</v>
          </cell>
          <cell r="G690">
            <v>1.0213000000000001</v>
          </cell>
        </row>
        <row r="691">
          <cell r="D691">
            <v>611038</v>
          </cell>
          <cell r="E691" t="str">
            <v>03:20:033</v>
          </cell>
          <cell r="F691" t="str">
            <v>|R</v>
          </cell>
          <cell r="G691">
            <v>1.6950400000000001</v>
          </cell>
        </row>
        <row r="692">
          <cell r="D692">
            <v>611039</v>
          </cell>
          <cell r="E692">
            <v>0.14170138888888889</v>
          </cell>
          <cell r="F692" t="str">
            <v>|R</v>
          </cell>
          <cell r="G692">
            <v>0.30790000000000001</v>
          </cell>
        </row>
        <row r="693">
          <cell r="D693">
            <v>611040</v>
          </cell>
          <cell r="E693" t="str">
            <v>03:22:023</v>
          </cell>
          <cell r="F693" t="str">
            <v>|R</v>
          </cell>
          <cell r="G693">
            <v>0.95721999999999996</v>
          </cell>
        </row>
        <row r="694">
          <cell r="D694">
            <v>611041</v>
          </cell>
          <cell r="E694">
            <v>0.14633101851851851</v>
          </cell>
          <cell r="F694" t="str">
            <v>|R</v>
          </cell>
          <cell r="G694">
            <v>1.64916</v>
          </cell>
        </row>
        <row r="695">
          <cell r="D695">
            <v>611042</v>
          </cell>
          <cell r="E695">
            <v>0.14748842592592593</v>
          </cell>
          <cell r="F695" t="str">
            <v>|R</v>
          </cell>
          <cell r="G695">
            <v>0.37733</v>
          </cell>
        </row>
        <row r="696">
          <cell r="D696">
            <v>611043</v>
          </cell>
          <cell r="E696">
            <v>0.14552083333333335</v>
          </cell>
          <cell r="F696" t="str">
            <v>|R</v>
          </cell>
          <cell r="G696">
            <v>0.86351999999999995</v>
          </cell>
        </row>
        <row r="697">
          <cell r="D697">
            <v>611044</v>
          </cell>
          <cell r="E697">
            <v>0.14459490740740741</v>
          </cell>
          <cell r="F697" t="str">
            <v>|R</v>
          </cell>
          <cell r="G697">
            <v>1.35409</v>
          </cell>
        </row>
        <row r="698">
          <cell r="D698">
            <v>611045</v>
          </cell>
          <cell r="E698">
            <v>0.1499189814814815</v>
          </cell>
          <cell r="F698" t="str">
            <v>|R</v>
          </cell>
          <cell r="G698">
            <v>1.7610600000000001</v>
          </cell>
        </row>
        <row r="699">
          <cell r="D699">
            <v>611046</v>
          </cell>
          <cell r="E699">
            <v>0.14818287037037037</v>
          </cell>
          <cell r="F699" t="str">
            <v>|R</v>
          </cell>
          <cell r="G699">
            <v>0.79466000000000003</v>
          </cell>
        </row>
        <row r="700">
          <cell r="D700">
            <v>611047</v>
          </cell>
          <cell r="E700" t="str">
            <v>03:29:063</v>
          </cell>
          <cell r="F700" t="str">
            <v>|R</v>
          </cell>
          <cell r="G700">
            <v>1.11849</v>
          </cell>
        </row>
        <row r="701">
          <cell r="D701">
            <v>611048</v>
          </cell>
          <cell r="E701">
            <v>0.15038194444444444</v>
          </cell>
          <cell r="F701" t="str">
            <v>|R</v>
          </cell>
          <cell r="G701">
            <v>1.36649</v>
          </cell>
        </row>
        <row r="702">
          <cell r="D702">
            <v>611049</v>
          </cell>
          <cell r="E702">
            <v>0.14806712962962962</v>
          </cell>
          <cell r="F702" t="str">
            <v>|R</v>
          </cell>
          <cell r="G702">
            <v>1.5191600000000001</v>
          </cell>
        </row>
        <row r="703">
          <cell r="D703">
            <v>611050</v>
          </cell>
          <cell r="E703">
            <v>0.15258101851851852</v>
          </cell>
          <cell r="F703" t="str">
            <v>|R</v>
          </cell>
          <cell r="G703">
            <v>1.2334799999999999</v>
          </cell>
        </row>
        <row r="704">
          <cell r="D704">
            <v>611051</v>
          </cell>
          <cell r="E704">
            <v>0.15119212962962963</v>
          </cell>
          <cell r="F704" t="str">
            <v>|R</v>
          </cell>
          <cell r="G704">
            <v>1.31871</v>
          </cell>
        </row>
        <row r="705">
          <cell r="D705">
            <v>611052</v>
          </cell>
          <cell r="E705">
            <v>0.14922453703703703</v>
          </cell>
          <cell r="F705" t="str">
            <v>|R</v>
          </cell>
          <cell r="G705">
            <v>1.31945</v>
          </cell>
        </row>
        <row r="706">
          <cell r="D706">
            <v>611053</v>
          </cell>
          <cell r="E706">
            <v>0.15327546296296296</v>
          </cell>
          <cell r="F706" t="str">
            <v>|R</v>
          </cell>
          <cell r="G706">
            <v>1.2821899999999999</v>
          </cell>
        </row>
        <row r="707">
          <cell r="D707">
            <v>611054</v>
          </cell>
          <cell r="E707">
            <v>0.15119212962962963</v>
          </cell>
          <cell r="F707" t="str">
            <v>|R</v>
          </cell>
          <cell r="G707">
            <v>1.44224</v>
          </cell>
        </row>
        <row r="708">
          <cell r="D708">
            <v>611055</v>
          </cell>
          <cell r="E708">
            <v>0.15501157407407407</v>
          </cell>
          <cell r="F708" t="str">
            <v>|R</v>
          </cell>
          <cell r="G708">
            <v>1.37802</v>
          </cell>
        </row>
        <row r="709">
          <cell r="D709">
            <v>611056</v>
          </cell>
          <cell r="E709">
            <v>0.15570601851851854</v>
          </cell>
          <cell r="F709" t="str">
            <v>|R</v>
          </cell>
          <cell r="G709">
            <v>1.22739</v>
          </cell>
        </row>
        <row r="710">
          <cell r="D710">
            <v>611057</v>
          </cell>
          <cell r="E710">
            <v>0.15431712962962962</v>
          </cell>
          <cell r="F710" t="str">
            <v>|R</v>
          </cell>
          <cell r="G710">
            <v>1.4296500000000001</v>
          </cell>
        </row>
        <row r="711">
          <cell r="D711">
            <v>611058</v>
          </cell>
          <cell r="E711" t="str">
            <v>03:41:003</v>
          </cell>
          <cell r="F711" t="str">
            <v>|R</v>
          </cell>
          <cell r="G711">
            <v>1.33057</v>
          </cell>
        </row>
        <row r="712">
          <cell r="D712">
            <v>611059</v>
          </cell>
          <cell r="E712">
            <v>0.1584837962962963</v>
          </cell>
          <cell r="F712" t="str">
            <v>|R</v>
          </cell>
          <cell r="G712">
            <v>1.2753699999999999</v>
          </cell>
        </row>
        <row r="713">
          <cell r="D713">
            <v>611060</v>
          </cell>
          <cell r="E713">
            <v>0.1582523148148148</v>
          </cell>
          <cell r="F713" t="str">
            <v>|R</v>
          </cell>
          <cell r="G713">
            <v>1.2199199999999999</v>
          </cell>
        </row>
        <row r="714">
          <cell r="D714">
            <v>611061</v>
          </cell>
          <cell r="E714">
            <v>0.15790509259259258</v>
          </cell>
          <cell r="F714" t="str">
            <v>|R</v>
          </cell>
          <cell r="G714">
            <v>1.4210100000000001</v>
          </cell>
        </row>
        <row r="715">
          <cell r="D715">
            <v>611062</v>
          </cell>
          <cell r="E715" t="str">
            <v>03:45:003</v>
          </cell>
          <cell r="F715" t="str">
            <v>|R</v>
          </cell>
          <cell r="G715">
            <v>1.3525</v>
          </cell>
        </row>
        <row r="716">
          <cell r="D716">
            <v>611063</v>
          </cell>
          <cell r="E716">
            <v>0.16056712962962963</v>
          </cell>
          <cell r="F716" t="str">
            <v>|R</v>
          </cell>
          <cell r="G716">
            <v>1.2935000000000001</v>
          </cell>
        </row>
        <row r="717">
          <cell r="D717">
            <v>611064</v>
          </cell>
          <cell r="E717">
            <v>0.1582523148148148</v>
          </cell>
          <cell r="F717" t="str">
            <v>|R</v>
          </cell>
          <cell r="G717">
            <v>1.2363299999999999</v>
          </cell>
        </row>
        <row r="718">
          <cell r="D718">
            <v>611065</v>
          </cell>
          <cell r="E718">
            <v>0.16184027777777779</v>
          </cell>
          <cell r="F718" t="str">
            <v>|R</v>
          </cell>
          <cell r="G718">
            <v>1.4347700000000001</v>
          </cell>
        </row>
        <row r="719">
          <cell r="D719">
            <v>611066</v>
          </cell>
          <cell r="E719">
            <v>0.16010416666666666</v>
          </cell>
          <cell r="F719" t="str">
            <v>|R</v>
          </cell>
          <cell r="G719">
            <v>1.3805700000000001</v>
          </cell>
        </row>
        <row r="720">
          <cell r="D720">
            <v>611067</v>
          </cell>
          <cell r="E720">
            <v>0.16438657407407406</v>
          </cell>
          <cell r="F720" t="str">
            <v>|R</v>
          </cell>
          <cell r="G720">
            <v>1.3156699999999999</v>
          </cell>
        </row>
        <row r="721">
          <cell r="D721">
            <v>611068</v>
          </cell>
          <cell r="E721">
            <v>0.16230324074074073</v>
          </cell>
          <cell r="F721" t="str">
            <v>|R</v>
          </cell>
          <cell r="G721">
            <v>1.2555499999999999</v>
          </cell>
        </row>
        <row r="722">
          <cell r="D722">
            <v>611069</v>
          </cell>
          <cell r="E722">
            <v>0.16473379629629628</v>
          </cell>
          <cell r="F722" t="str">
            <v>|R</v>
          </cell>
          <cell r="G722">
            <v>1.4100299999999999</v>
          </cell>
        </row>
        <row r="723">
          <cell r="D723">
            <v>611070</v>
          </cell>
          <cell r="E723">
            <v>0.16288194444444445</v>
          </cell>
          <cell r="F723" t="str">
            <v>|R</v>
          </cell>
          <cell r="G723">
            <v>1.3480300000000001</v>
          </cell>
        </row>
        <row r="724">
          <cell r="D724">
            <v>611071</v>
          </cell>
          <cell r="E724">
            <v>0.16728009259259258</v>
          </cell>
          <cell r="F724" t="str">
            <v>|R</v>
          </cell>
          <cell r="G724">
            <v>1.2925500000000001</v>
          </cell>
        </row>
        <row r="725">
          <cell r="D725">
            <v>611072</v>
          </cell>
          <cell r="E725">
            <v>0.16484953703703703</v>
          </cell>
          <cell r="F725" t="str">
            <v>|R</v>
          </cell>
          <cell r="G725">
            <v>1.2367300000000001</v>
          </cell>
        </row>
        <row r="726">
          <cell r="D726">
            <v>611073</v>
          </cell>
          <cell r="E726">
            <v>0.16461805555555556</v>
          </cell>
          <cell r="F726" t="str">
            <v>|R</v>
          </cell>
          <cell r="G726">
            <v>1.4135800000000001</v>
          </cell>
        </row>
        <row r="727">
          <cell r="D727">
            <v>611074</v>
          </cell>
          <cell r="E727">
            <v>0.16901620370370371</v>
          </cell>
          <cell r="F727" t="str">
            <v>|R</v>
          </cell>
          <cell r="G727">
            <v>1.3515999999999999</v>
          </cell>
        </row>
        <row r="728">
          <cell r="D728">
            <v>611075</v>
          </cell>
          <cell r="E728">
            <v>0.16704861111111111</v>
          </cell>
          <cell r="F728" t="str">
            <v>|R</v>
          </cell>
          <cell r="G728">
            <v>1.2860799999999999</v>
          </cell>
        </row>
        <row r="729">
          <cell r="D729">
            <v>611076</v>
          </cell>
          <cell r="E729" t="str">
            <v>03:56:053</v>
          </cell>
          <cell r="F729" t="str">
            <v>|R</v>
          </cell>
          <cell r="G729">
            <v>1.24492</v>
          </cell>
        </row>
        <row r="730">
          <cell r="D730">
            <v>611077</v>
          </cell>
          <cell r="E730">
            <v>0.16936342592592593</v>
          </cell>
          <cell r="F730" t="str">
            <v>|R</v>
          </cell>
          <cell r="G730">
            <v>1.52504</v>
          </cell>
        </row>
        <row r="731">
          <cell r="D731">
            <v>611078</v>
          </cell>
          <cell r="E731">
            <v>0.16693287037037038</v>
          </cell>
          <cell r="F731" t="str">
            <v>|R</v>
          </cell>
          <cell r="G731">
            <v>1.4314</v>
          </cell>
        </row>
        <row r="732">
          <cell r="D732">
            <v>611079</v>
          </cell>
          <cell r="E732">
            <v>0.17133101851851851</v>
          </cell>
          <cell r="F732" t="str">
            <v>|R</v>
          </cell>
          <cell r="G732">
            <v>1.24061</v>
          </cell>
        </row>
        <row r="733">
          <cell r="D733">
            <v>611080</v>
          </cell>
          <cell r="E733">
            <v>0.1698263888888889</v>
          </cell>
          <cell r="F733" t="str">
            <v>|R</v>
          </cell>
          <cell r="G733">
            <v>1.0178700000000001</v>
          </cell>
        </row>
        <row r="734">
          <cell r="D734">
            <v>611081</v>
          </cell>
          <cell r="E734">
            <v>0.16878472222222221</v>
          </cell>
          <cell r="F734" t="str">
            <v>|R</v>
          </cell>
          <cell r="G734">
            <v>1.6304799999999999</v>
          </cell>
        </row>
        <row r="735">
          <cell r="D735">
            <v>611082</v>
          </cell>
          <cell r="E735">
            <v>0.17295138888888886</v>
          </cell>
          <cell r="F735" t="str">
            <v>|R</v>
          </cell>
          <cell r="G735">
            <v>1.4312199999999999</v>
          </cell>
        </row>
        <row r="736">
          <cell r="D736">
            <v>611083</v>
          </cell>
          <cell r="E736">
            <v>0.17260416666666667</v>
          </cell>
          <cell r="F736" t="str">
            <v>|R</v>
          </cell>
          <cell r="G736">
            <v>1.23414</v>
          </cell>
        </row>
        <row r="737">
          <cell r="D737">
            <v>611084</v>
          </cell>
          <cell r="E737">
            <v>0.17040509259259259</v>
          </cell>
          <cell r="F737" t="str">
            <v>|R</v>
          </cell>
          <cell r="G737">
            <v>1.0338499999999999</v>
          </cell>
        </row>
        <row r="738">
          <cell r="D738" t="str">
            <v>Adjustment</v>
          </cell>
          <cell r="F738" t="str">
            <v>|c_</v>
          </cell>
          <cell r="G738">
            <v>-53.8</v>
          </cell>
        </row>
        <row r="739">
          <cell r="D739" t="str">
            <v>2024,06,13   0</v>
          </cell>
          <cell r="E739">
            <v>0.10289351851851852</v>
          </cell>
          <cell r="F739" t="str">
            <v>|</v>
          </cell>
        </row>
        <row r="740">
          <cell r="D740" t="str">
            <v>Curva OFF/Refr</v>
          </cell>
          <cell r="E740" t="str">
            <v>act OFF</v>
          </cell>
          <cell r="F740" t="str">
            <v>|</v>
          </cell>
        </row>
        <row r="741">
          <cell r="D741" t="str">
            <v>Adjustment</v>
          </cell>
          <cell r="F741" t="str">
            <v>|c_</v>
          </cell>
          <cell r="G741">
            <v>-54.7</v>
          </cell>
        </row>
        <row r="742">
          <cell r="D742" t="str">
            <v>2024,06,13   0</v>
          </cell>
          <cell r="E742">
            <v>0.1065162037037037</v>
          </cell>
          <cell r="F742" t="str">
            <v>|</v>
          </cell>
        </row>
        <row r="743">
          <cell r="D743" t="str">
            <v>Curva OFF/Refr</v>
          </cell>
          <cell r="E743" t="str">
            <v>act OFF</v>
          </cell>
          <cell r="F743" t="str">
            <v>|</v>
          </cell>
        </row>
        <row r="744">
          <cell r="D744">
            <v>613001</v>
          </cell>
          <cell r="E744">
            <v>0.11762731481481481</v>
          </cell>
          <cell r="F744" t="str">
            <v>|R</v>
          </cell>
          <cell r="G744">
            <v>0.82</v>
          </cell>
        </row>
        <row r="745">
          <cell r="D745">
            <v>613002</v>
          </cell>
          <cell r="E745">
            <v>0.1170486111111111</v>
          </cell>
          <cell r="F745" t="str">
            <v>|R</v>
          </cell>
          <cell r="G745">
            <v>0.81169999999999998</v>
          </cell>
        </row>
        <row r="746">
          <cell r="D746">
            <v>613003</v>
          </cell>
          <cell r="E746">
            <v>0.11832175925925925</v>
          </cell>
          <cell r="F746" t="str">
            <v>|R</v>
          </cell>
          <cell r="G746">
            <v>1.55172</v>
          </cell>
        </row>
        <row r="747">
          <cell r="D747">
            <v>613004</v>
          </cell>
          <cell r="E747">
            <v>0.11971064814814815</v>
          </cell>
          <cell r="F747" t="str">
            <v>|R</v>
          </cell>
          <cell r="G747">
            <v>1.9211499999999999</v>
          </cell>
        </row>
        <row r="748">
          <cell r="D748">
            <v>613005</v>
          </cell>
          <cell r="E748">
            <v>0.12017361111111112</v>
          </cell>
          <cell r="F748" t="str">
            <v>|R</v>
          </cell>
          <cell r="G748">
            <v>0.33382000000000001</v>
          </cell>
        </row>
        <row r="749">
          <cell r="D749">
            <v>613006</v>
          </cell>
          <cell r="E749" t="str">
            <v>02:49:033</v>
          </cell>
          <cell r="F749" t="str">
            <v>|R</v>
          </cell>
          <cell r="G749">
            <v>0.67666000000000004</v>
          </cell>
        </row>
        <row r="750">
          <cell r="D750">
            <v>613007</v>
          </cell>
          <cell r="E750">
            <v>0.12225694444444445</v>
          </cell>
          <cell r="F750" t="str">
            <v>|R</v>
          </cell>
          <cell r="G750">
            <v>1.3805700000000001</v>
          </cell>
        </row>
        <row r="751">
          <cell r="D751">
            <v>613008</v>
          </cell>
          <cell r="E751" t="str">
            <v>02:51:033</v>
          </cell>
          <cell r="F751" t="str">
            <v>|R</v>
          </cell>
          <cell r="G751">
            <v>1.88761</v>
          </cell>
        </row>
        <row r="752">
          <cell r="D752">
            <v>613009</v>
          </cell>
          <cell r="E752">
            <v>0.1221412037037037</v>
          </cell>
          <cell r="F752" t="str">
            <v>|R</v>
          </cell>
          <cell r="G752">
            <v>0.38521</v>
          </cell>
        </row>
        <row r="753">
          <cell r="D753">
            <v>613010</v>
          </cell>
          <cell r="E753">
            <v>0.12596064814814814</v>
          </cell>
          <cell r="F753" t="str">
            <v>|R</v>
          </cell>
          <cell r="G753">
            <v>0.63365000000000005</v>
          </cell>
        </row>
        <row r="754">
          <cell r="D754">
            <v>613011</v>
          </cell>
          <cell r="E754" t="str">
            <v>02:57:033</v>
          </cell>
          <cell r="F754" t="str">
            <v>|R</v>
          </cell>
          <cell r="G754">
            <v>1.9159900000000001</v>
          </cell>
        </row>
        <row r="755">
          <cell r="D755">
            <v>613012</v>
          </cell>
          <cell r="E755">
            <v>0.12850694444444444</v>
          </cell>
          <cell r="F755" t="str">
            <v>|R</v>
          </cell>
          <cell r="G755">
            <v>0.74561999999999995</v>
          </cell>
        </row>
        <row r="756">
          <cell r="D756">
            <v>613013</v>
          </cell>
          <cell r="E756" t="str">
            <v>03:00:093</v>
          </cell>
          <cell r="F756" t="str">
            <v>|R</v>
          </cell>
          <cell r="G756">
            <v>1.6684300000000001</v>
          </cell>
        </row>
        <row r="757">
          <cell r="D757">
            <v>613014</v>
          </cell>
          <cell r="E757">
            <v>0.13059027777777779</v>
          </cell>
          <cell r="F757" t="str">
            <v>|R</v>
          </cell>
          <cell r="G757">
            <v>1.34735</v>
          </cell>
        </row>
        <row r="758">
          <cell r="D758">
            <v>613015</v>
          </cell>
          <cell r="E758">
            <v>0.12908564814814813</v>
          </cell>
          <cell r="F758" t="str">
            <v>|R</v>
          </cell>
          <cell r="G758">
            <v>1.5220499999999999</v>
          </cell>
        </row>
        <row r="759">
          <cell r="D759">
            <v>613016</v>
          </cell>
          <cell r="E759">
            <v>0.13313657407407406</v>
          </cell>
          <cell r="F759" t="str">
            <v>|R</v>
          </cell>
          <cell r="G759">
            <v>1.3056399999999999</v>
          </cell>
        </row>
        <row r="760">
          <cell r="D760">
            <v>613017</v>
          </cell>
          <cell r="E760">
            <v>0.13394675925925925</v>
          </cell>
          <cell r="F760" t="str">
            <v>|R</v>
          </cell>
          <cell r="G760">
            <v>1.2307399999999999</v>
          </cell>
        </row>
        <row r="761">
          <cell r="D761">
            <v>613018</v>
          </cell>
          <cell r="E761">
            <v>0.13487268518518519</v>
          </cell>
          <cell r="F761" t="str">
            <v>|R</v>
          </cell>
          <cell r="G761">
            <v>1.38222</v>
          </cell>
        </row>
        <row r="762">
          <cell r="D762">
            <v>613019</v>
          </cell>
          <cell r="E762">
            <v>0.13325231481481481</v>
          </cell>
          <cell r="F762" t="str">
            <v>|R</v>
          </cell>
          <cell r="G762">
            <v>1.2139200000000001</v>
          </cell>
        </row>
        <row r="763">
          <cell r="D763">
            <v>613020</v>
          </cell>
          <cell r="E763">
            <v>0.13394675925925925</v>
          </cell>
          <cell r="F763" t="str">
            <v>|R</v>
          </cell>
          <cell r="G763">
            <v>1.32952</v>
          </cell>
        </row>
        <row r="764">
          <cell r="D764">
            <v>613021</v>
          </cell>
          <cell r="E764">
            <v>0.13753472222222221</v>
          </cell>
          <cell r="F764" t="str">
            <v>|R</v>
          </cell>
          <cell r="G764">
            <v>0.89746000000000004</v>
          </cell>
        </row>
        <row r="765">
          <cell r="D765">
            <v>613022</v>
          </cell>
          <cell r="E765">
            <v>0.13973379629629631</v>
          </cell>
          <cell r="F765" t="str">
            <v>|R</v>
          </cell>
          <cell r="G765">
            <v>1.34118</v>
          </cell>
        </row>
        <row r="766">
          <cell r="D766">
            <v>613023</v>
          </cell>
          <cell r="E766">
            <v>0.13880787037037037</v>
          </cell>
          <cell r="F766" t="str">
            <v>|R</v>
          </cell>
          <cell r="G766">
            <v>1.7914300000000001</v>
          </cell>
        </row>
        <row r="767">
          <cell r="D767">
            <v>613024</v>
          </cell>
          <cell r="E767">
            <v>0.14135416666666667</v>
          </cell>
          <cell r="F767" t="str">
            <v>|R</v>
          </cell>
          <cell r="G767">
            <v>0.14971000000000001</v>
          </cell>
        </row>
        <row r="768">
          <cell r="D768">
            <v>613025</v>
          </cell>
          <cell r="E768">
            <v>0.14031250000000001</v>
          </cell>
          <cell r="F768" t="str">
            <v>|R</v>
          </cell>
          <cell r="G768">
            <v>0.88114999999999999</v>
          </cell>
        </row>
        <row r="769">
          <cell r="D769">
            <v>613026</v>
          </cell>
          <cell r="E769">
            <v>0.13938657407407407</v>
          </cell>
          <cell r="F769" t="str">
            <v>|R</v>
          </cell>
          <cell r="G769">
            <v>1.6</v>
          </cell>
        </row>
        <row r="770">
          <cell r="D770">
            <v>613027</v>
          </cell>
          <cell r="E770" t="str">
            <v>03:19:073</v>
          </cell>
          <cell r="F770" t="str">
            <v>|R</v>
          </cell>
          <cell r="G770">
            <v>1.923</v>
          </cell>
        </row>
        <row r="771">
          <cell r="D771">
            <v>613028</v>
          </cell>
          <cell r="E771">
            <v>0.14297453703703702</v>
          </cell>
          <cell r="F771" t="str">
            <v>|R</v>
          </cell>
          <cell r="G771">
            <v>0.36255999999999999</v>
          </cell>
        </row>
        <row r="772">
          <cell r="D772">
            <v>613029</v>
          </cell>
          <cell r="E772" t="str">
            <v>03:21:093</v>
          </cell>
          <cell r="F772" t="str">
            <v>|R</v>
          </cell>
          <cell r="G772">
            <v>0.74333000000000005</v>
          </cell>
        </row>
        <row r="773">
          <cell r="D773">
            <v>613030</v>
          </cell>
          <cell r="E773">
            <v>0.14528935185185185</v>
          </cell>
          <cell r="F773" t="str">
            <v>|R</v>
          </cell>
          <cell r="G773">
            <v>1.87131</v>
          </cell>
        </row>
        <row r="774">
          <cell r="D774">
            <v>613031</v>
          </cell>
          <cell r="E774">
            <v>0.1477199074074074</v>
          </cell>
          <cell r="F774" t="str">
            <v>|R</v>
          </cell>
          <cell r="G774">
            <v>0.44474999999999998</v>
          </cell>
        </row>
        <row r="775">
          <cell r="D775">
            <v>613032</v>
          </cell>
          <cell r="E775">
            <v>0.14818287037037037</v>
          </cell>
          <cell r="F775" t="str">
            <v>|R</v>
          </cell>
          <cell r="G775">
            <v>0.89122999999999997</v>
          </cell>
        </row>
        <row r="776">
          <cell r="D776">
            <v>613033</v>
          </cell>
          <cell r="E776">
            <v>0.1477199074074074</v>
          </cell>
          <cell r="F776" t="str">
            <v>|R</v>
          </cell>
          <cell r="G776">
            <v>1.8939299999999999</v>
          </cell>
        </row>
        <row r="777">
          <cell r="D777">
            <v>613034</v>
          </cell>
          <cell r="E777">
            <v>0.15003472222222222</v>
          </cell>
          <cell r="F777" t="str">
            <v>|R</v>
          </cell>
          <cell r="G777">
            <v>0.59643999999999997</v>
          </cell>
        </row>
        <row r="778">
          <cell r="D778">
            <v>613035</v>
          </cell>
          <cell r="E778">
            <v>0.14899305555555556</v>
          </cell>
          <cell r="F778" t="str">
            <v>|R</v>
          </cell>
          <cell r="G778">
            <v>0.94682999999999995</v>
          </cell>
        </row>
        <row r="779">
          <cell r="D779">
            <v>613036</v>
          </cell>
          <cell r="E779">
            <v>0.1479513888888889</v>
          </cell>
          <cell r="F779" t="str">
            <v>|R</v>
          </cell>
          <cell r="G779">
            <v>0.93269999999999997</v>
          </cell>
        </row>
        <row r="780">
          <cell r="D780" t="str">
            <v>Adjustment</v>
          </cell>
          <cell r="F780" t="str">
            <v>|c_</v>
          </cell>
          <cell r="G780">
            <v>-55.3</v>
          </cell>
        </row>
        <row r="781">
          <cell r="D781" t="str">
            <v>2024,06,18   0</v>
          </cell>
          <cell r="E781">
            <v>9.2800925925925926E-2</v>
          </cell>
          <cell r="F781" t="str">
            <v>|</v>
          </cell>
        </row>
        <row r="782">
          <cell r="D782" t="str">
            <v>Curva OFF/Refr</v>
          </cell>
          <cell r="E782" t="str">
            <v>act OFF</v>
          </cell>
          <cell r="F782" t="str">
            <v>|</v>
          </cell>
        </row>
        <row r="783">
          <cell r="D783">
            <v>618001</v>
          </cell>
          <cell r="E783">
            <v>0.11658564814814815</v>
          </cell>
          <cell r="F783" t="str">
            <v>|R</v>
          </cell>
          <cell r="G783">
            <v>0.21998999999999999</v>
          </cell>
        </row>
        <row r="784">
          <cell r="D784">
            <v>618002</v>
          </cell>
          <cell r="E784" t="str">
            <v>02:44:063</v>
          </cell>
          <cell r="F784" t="str">
            <v>|R</v>
          </cell>
          <cell r="G784">
            <v>0.91161000000000003</v>
          </cell>
        </row>
        <row r="785">
          <cell r="D785">
            <v>618003</v>
          </cell>
          <cell r="E785">
            <v>0.11947916666666665</v>
          </cell>
          <cell r="F785" t="str">
            <v>|R</v>
          </cell>
          <cell r="G785">
            <v>1.5804800000000001</v>
          </cell>
        </row>
        <row r="786">
          <cell r="D786">
            <v>618004</v>
          </cell>
          <cell r="E786" t="str">
            <v>02:46:093</v>
          </cell>
          <cell r="F786" t="str">
            <v>|R</v>
          </cell>
          <cell r="G786">
            <v>0.22611000000000001</v>
          </cell>
        </row>
        <row r="787">
          <cell r="D787">
            <v>618005</v>
          </cell>
          <cell r="E787">
            <v>0.12109953703703703</v>
          </cell>
          <cell r="F787" t="str">
            <v>|R</v>
          </cell>
          <cell r="G787">
            <v>0.90968000000000004</v>
          </cell>
        </row>
        <row r="788">
          <cell r="D788">
            <v>618006</v>
          </cell>
          <cell r="E788">
            <v>0.11866898148148149</v>
          </cell>
          <cell r="F788" t="str">
            <v>|R</v>
          </cell>
          <cell r="G788">
            <v>1.37927</v>
          </cell>
        </row>
        <row r="789">
          <cell r="D789">
            <v>618007</v>
          </cell>
          <cell r="E789">
            <v>0.11785879629629629</v>
          </cell>
          <cell r="F789" t="str">
            <v>|R</v>
          </cell>
          <cell r="G789">
            <v>1.85189</v>
          </cell>
        </row>
        <row r="790">
          <cell r="D790">
            <v>618008</v>
          </cell>
          <cell r="E790" t="str">
            <v>02:50:013</v>
          </cell>
          <cell r="F790" t="str">
            <v>|R</v>
          </cell>
          <cell r="G790">
            <v>0.62526999999999999</v>
          </cell>
        </row>
        <row r="791">
          <cell r="D791">
            <v>618009</v>
          </cell>
          <cell r="E791">
            <v>0.12283564814814814</v>
          </cell>
          <cell r="F791" t="str">
            <v>|R</v>
          </cell>
          <cell r="G791">
            <v>1.0178100000000001</v>
          </cell>
        </row>
        <row r="792">
          <cell r="D792">
            <v>618010</v>
          </cell>
          <cell r="E792">
            <v>0.12109953703703703</v>
          </cell>
          <cell r="F792" t="str">
            <v>|R</v>
          </cell>
          <cell r="G792">
            <v>1.3301400000000001</v>
          </cell>
        </row>
        <row r="793">
          <cell r="D793">
            <v>618011</v>
          </cell>
          <cell r="E793" t="str">
            <v>02:52:093</v>
          </cell>
          <cell r="F793" t="str">
            <v>|R</v>
          </cell>
          <cell r="G793">
            <v>1.5918300000000001</v>
          </cell>
        </row>
        <row r="794">
          <cell r="D794">
            <v>618012</v>
          </cell>
          <cell r="E794">
            <v>0.12538194444444442</v>
          </cell>
          <cell r="F794" t="str">
            <v>|R</v>
          </cell>
          <cell r="G794">
            <v>1.0652999999999999</v>
          </cell>
        </row>
        <row r="795">
          <cell r="D795">
            <v>618013</v>
          </cell>
          <cell r="E795">
            <v>0.12341435185185186</v>
          </cell>
          <cell r="F795" t="str">
            <v>|R</v>
          </cell>
          <cell r="G795">
            <v>1.22698</v>
          </cell>
        </row>
        <row r="796">
          <cell r="D796">
            <v>618014</v>
          </cell>
          <cell r="E796">
            <v>0.12746527777777777</v>
          </cell>
          <cell r="F796" t="str">
            <v>|R</v>
          </cell>
          <cell r="G796">
            <v>1.3125599999999999</v>
          </cell>
        </row>
        <row r="797">
          <cell r="D797">
            <v>618015</v>
          </cell>
          <cell r="E797">
            <v>0.12538194444444442</v>
          </cell>
          <cell r="F797" t="str">
            <v>|R</v>
          </cell>
          <cell r="G797">
            <v>1.3200400000000001</v>
          </cell>
        </row>
        <row r="798">
          <cell r="D798">
            <v>618016</v>
          </cell>
          <cell r="E798">
            <v>0.12804398148148147</v>
          </cell>
          <cell r="F798" t="str">
            <v>|R</v>
          </cell>
          <cell r="G798">
            <v>1.3822700000000001</v>
          </cell>
        </row>
        <row r="799">
          <cell r="D799">
            <v>618017</v>
          </cell>
          <cell r="E799">
            <v>0.12596064814814814</v>
          </cell>
          <cell r="F799" t="str">
            <v>|R</v>
          </cell>
          <cell r="G799">
            <v>1.3331</v>
          </cell>
        </row>
        <row r="800">
          <cell r="D800">
            <v>618018</v>
          </cell>
          <cell r="E800" t="str">
            <v>02:58:043</v>
          </cell>
          <cell r="F800" t="str">
            <v>|R</v>
          </cell>
          <cell r="G800">
            <v>1.27217</v>
          </cell>
        </row>
        <row r="801">
          <cell r="D801">
            <v>618019</v>
          </cell>
          <cell r="E801">
            <v>0.12885416666666669</v>
          </cell>
          <cell r="F801" t="str">
            <v>|R</v>
          </cell>
          <cell r="G801">
            <v>1.3102400000000001</v>
          </cell>
        </row>
        <row r="802">
          <cell r="D802">
            <v>618020</v>
          </cell>
          <cell r="E802">
            <v>0.12873842592592591</v>
          </cell>
          <cell r="F802" t="str">
            <v>|R</v>
          </cell>
          <cell r="G802">
            <v>1.4679899999999999</v>
          </cell>
        </row>
        <row r="803">
          <cell r="D803">
            <v>618021</v>
          </cell>
          <cell r="E803">
            <v>0.12792824074074075</v>
          </cell>
          <cell r="F803" t="str">
            <v>|R</v>
          </cell>
          <cell r="G803">
            <v>1.2755099999999999</v>
          </cell>
        </row>
        <row r="804">
          <cell r="D804">
            <v>618022</v>
          </cell>
          <cell r="E804" t="str">
            <v>03:02:093</v>
          </cell>
          <cell r="F804" t="str">
            <v>|R</v>
          </cell>
          <cell r="G804">
            <v>1.17889</v>
          </cell>
        </row>
        <row r="805">
          <cell r="D805">
            <v>618023</v>
          </cell>
          <cell r="E805" t="str">
            <v>03:04:083</v>
          </cell>
          <cell r="F805" t="str">
            <v>|R</v>
          </cell>
          <cell r="G805">
            <v>1.3548100000000001</v>
          </cell>
        </row>
        <row r="806">
          <cell r="D806">
            <v>618024</v>
          </cell>
          <cell r="E806">
            <v>0.13290509259259259</v>
          </cell>
          <cell r="F806" t="str">
            <v>|R</v>
          </cell>
          <cell r="G806">
            <v>1.30009</v>
          </cell>
        </row>
        <row r="807">
          <cell r="D807">
            <v>618025</v>
          </cell>
          <cell r="E807">
            <v>0.13093750000000001</v>
          </cell>
          <cell r="F807" t="str">
            <v>|R</v>
          </cell>
          <cell r="G807">
            <v>1.24072</v>
          </cell>
        </row>
        <row r="808">
          <cell r="D808">
            <v>618026</v>
          </cell>
          <cell r="E808">
            <v>0.13510416666666666</v>
          </cell>
          <cell r="F808" t="str">
            <v>|R</v>
          </cell>
          <cell r="G808">
            <v>1.1752899999999999</v>
          </cell>
        </row>
        <row r="809">
          <cell r="D809">
            <v>618027</v>
          </cell>
          <cell r="E809">
            <v>0.13116898148148148</v>
          </cell>
          <cell r="F809" t="str">
            <v>|R</v>
          </cell>
          <cell r="G809">
            <v>1.3659300000000001</v>
          </cell>
        </row>
        <row r="810">
          <cell r="D810">
            <v>618028</v>
          </cell>
          <cell r="E810">
            <v>0.13510416666666666</v>
          </cell>
          <cell r="F810" t="str">
            <v>|R</v>
          </cell>
          <cell r="G810">
            <v>1.3080700000000001</v>
          </cell>
        </row>
        <row r="811">
          <cell r="D811">
            <v>618029</v>
          </cell>
          <cell r="E811">
            <v>0.13267361111111112</v>
          </cell>
          <cell r="F811" t="str">
            <v>|R</v>
          </cell>
          <cell r="G811">
            <v>1.24855</v>
          </cell>
        </row>
        <row r="812">
          <cell r="D812">
            <v>618030</v>
          </cell>
          <cell r="E812" t="str">
            <v>03:09:043</v>
          </cell>
          <cell r="F812" t="str">
            <v>|R</v>
          </cell>
          <cell r="G812">
            <v>1.19428</v>
          </cell>
        </row>
        <row r="813">
          <cell r="D813">
            <v>618031</v>
          </cell>
          <cell r="E813">
            <v>0.13707175925925927</v>
          </cell>
          <cell r="F813" t="str">
            <v>|R</v>
          </cell>
          <cell r="G813">
            <v>1.3653900000000001</v>
          </cell>
        </row>
        <row r="814">
          <cell r="D814">
            <v>618032</v>
          </cell>
          <cell r="E814">
            <v>0.13475694444444444</v>
          </cell>
          <cell r="F814" t="str">
            <v>|R</v>
          </cell>
          <cell r="G814">
            <v>1.29908</v>
          </cell>
        </row>
        <row r="815">
          <cell r="D815">
            <v>618033</v>
          </cell>
          <cell r="E815">
            <v>0.13903935185185187</v>
          </cell>
          <cell r="F815" t="str">
            <v>|R</v>
          </cell>
          <cell r="G815">
            <v>1.2411799999999999</v>
          </cell>
        </row>
        <row r="816">
          <cell r="D816">
            <v>618034</v>
          </cell>
          <cell r="E816">
            <v>0.13649305555555555</v>
          </cell>
          <cell r="F816" t="str">
            <v>|R</v>
          </cell>
          <cell r="G816">
            <v>1.18144</v>
          </cell>
        </row>
        <row r="817">
          <cell r="D817">
            <v>618035</v>
          </cell>
          <cell r="E817">
            <v>0.13903935185185187</v>
          </cell>
          <cell r="F817" t="str">
            <v>|R</v>
          </cell>
          <cell r="G817">
            <v>1.38002</v>
          </cell>
        </row>
        <row r="818">
          <cell r="D818">
            <v>618036</v>
          </cell>
          <cell r="E818">
            <v>0.13672453703703705</v>
          </cell>
          <cell r="F818" t="str">
            <v>|R</v>
          </cell>
          <cell r="G818">
            <v>1.3208599999999999</v>
          </cell>
        </row>
        <row r="819">
          <cell r="D819">
            <v>618037</v>
          </cell>
          <cell r="E819">
            <v>0.14054398148148148</v>
          </cell>
          <cell r="F819" t="str">
            <v>|R</v>
          </cell>
          <cell r="G819">
            <v>1.26579</v>
          </cell>
        </row>
        <row r="820">
          <cell r="D820">
            <v>618038</v>
          </cell>
          <cell r="E820">
            <v>0.1383449074074074</v>
          </cell>
          <cell r="F820" t="str">
            <v>|R</v>
          </cell>
          <cell r="G820">
            <v>1.2055499999999999</v>
          </cell>
        </row>
        <row r="821">
          <cell r="D821">
            <v>618039</v>
          </cell>
          <cell r="E821">
            <v>0.14100694444444445</v>
          </cell>
          <cell r="F821" t="str">
            <v>|R</v>
          </cell>
          <cell r="G821">
            <v>1.3829</v>
          </cell>
        </row>
        <row r="822">
          <cell r="D822">
            <v>618040</v>
          </cell>
          <cell r="E822">
            <v>0.13869212962962962</v>
          </cell>
          <cell r="F822" t="str">
            <v>|R</v>
          </cell>
          <cell r="G822">
            <v>1.31471</v>
          </cell>
        </row>
        <row r="823">
          <cell r="D823">
            <v>618041</v>
          </cell>
          <cell r="E823">
            <v>0.14251157407407408</v>
          </cell>
          <cell r="F823" t="str">
            <v>|R</v>
          </cell>
          <cell r="G823">
            <v>1.2683899999999999</v>
          </cell>
        </row>
        <row r="824">
          <cell r="D824">
            <v>618042</v>
          </cell>
          <cell r="E824">
            <v>0.14065972222222223</v>
          </cell>
          <cell r="F824" t="str">
            <v>|R</v>
          </cell>
          <cell r="G824">
            <v>1.1830499999999999</v>
          </cell>
        </row>
        <row r="825">
          <cell r="D825">
            <v>618043</v>
          </cell>
          <cell r="E825">
            <v>0.14447916666666669</v>
          </cell>
          <cell r="F825" t="str">
            <v>|R</v>
          </cell>
          <cell r="G825">
            <v>1.5966800000000001</v>
          </cell>
        </row>
        <row r="826">
          <cell r="D826">
            <v>618044</v>
          </cell>
          <cell r="E826">
            <v>0.14228009259259258</v>
          </cell>
          <cell r="F826" t="str">
            <v>|R</v>
          </cell>
          <cell r="G826">
            <v>1.39381</v>
          </cell>
        </row>
        <row r="827">
          <cell r="D827">
            <v>618045</v>
          </cell>
          <cell r="E827" t="str">
            <v>03:21:023</v>
          </cell>
          <cell r="F827" t="str">
            <v>|R</v>
          </cell>
          <cell r="G827">
            <v>1.1781600000000001</v>
          </cell>
        </row>
        <row r="828">
          <cell r="D828">
            <v>618046</v>
          </cell>
          <cell r="E828">
            <v>0.14378472222222222</v>
          </cell>
          <cell r="F828" t="str">
            <v>|R</v>
          </cell>
          <cell r="G828">
            <v>0.98253999999999997</v>
          </cell>
        </row>
        <row r="829">
          <cell r="D829">
            <v>618047</v>
          </cell>
          <cell r="E829" t="str">
            <v>03:23:043</v>
          </cell>
          <cell r="F829" t="str">
            <v>|R</v>
          </cell>
          <cell r="G829">
            <v>1.58805</v>
          </cell>
        </row>
        <row r="830">
          <cell r="D830">
            <v>618048</v>
          </cell>
          <cell r="E830">
            <v>0.14552083333333335</v>
          </cell>
          <cell r="F830" t="str">
            <v>|R</v>
          </cell>
          <cell r="G830">
            <v>1.3942300000000001</v>
          </cell>
        </row>
        <row r="831">
          <cell r="D831">
            <v>618049</v>
          </cell>
          <cell r="E831">
            <v>0.1434375</v>
          </cell>
          <cell r="F831" t="str">
            <v>|R</v>
          </cell>
          <cell r="G831">
            <v>1.19038</v>
          </cell>
        </row>
        <row r="832">
          <cell r="D832">
            <v>618050</v>
          </cell>
          <cell r="E832">
            <v>0.14760416666666668</v>
          </cell>
          <cell r="F832" t="str">
            <v>|R</v>
          </cell>
          <cell r="G832">
            <v>1.0129300000000001</v>
          </cell>
        </row>
        <row r="833">
          <cell r="D833">
            <v>618051</v>
          </cell>
          <cell r="E833">
            <v>0.14621527777777779</v>
          </cell>
          <cell r="F833" t="str">
            <v>|R</v>
          </cell>
          <cell r="G833">
            <v>1.5689500000000001</v>
          </cell>
        </row>
        <row r="834">
          <cell r="D834">
            <v>618052</v>
          </cell>
          <cell r="E834" t="str">
            <v>03:27:053</v>
          </cell>
          <cell r="F834" t="str">
            <v>|R</v>
          </cell>
          <cell r="G834">
            <v>1.3393299999999999</v>
          </cell>
        </row>
        <row r="835">
          <cell r="D835">
            <v>618053</v>
          </cell>
          <cell r="E835">
            <v>0.14841435185185184</v>
          </cell>
          <cell r="F835" t="str">
            <v>|R</v>
          </cell>
          <cell r="G835">
            <v>1.1394</v>
          </cell>
        </row>
        <row r="836">
          <cell r="D836">
            <v>618054</v>
          </cell>
          <cell r="E836">
            <v>0.14575231481481482</v>
          </cell>
          <cell r="F836" t="str">
            <v>|R</v>
          </cell>
          <cell r="G836">
            <v>0.93708999999999998</v>
          </cell>
        </row>
        <row r="837">
          <cell r="D837">
            <v>618055</v>
          </cell>
          <cell r="E837">
            <v>0.14864583333333334</v>
          </cell>
          <cell r="F837" t="str">
            <v>|R</v>
          </cell>
          <cell r="G837">
            <v>1.60686</v>
          </cell>
        </row>
        <row r="838">
          <cell r="D838">
            <v>618056</v>
          </cell>
          <cell r="E838" t="str">
            <v>03:30:013</v>
          </cell>
          <cell r="F838" t="str">
            <v>|R</v>
          </cell>
          <cell r="G838">
            <v>1.4022399999999999</v>
          </cell>
        </row>
        <row r="839">
          <cell r="D839">
            <v>618057</v>
          </cell>
          <cell r="E839">
            <v>0.1499189814814815</v>
          </cell>
          <cell r="F839" t="str">
            <v>|R</v>
          </cell>
          <cell r="G839">
            <v>1.2157199999999999</v>
          </cell>
        </row>
        <row r="840">
          <cell r="D840">
            <v>618058</v>
          </cell>
          <cell r="E840">
            <v>0.14783564814814815</v>
          </cell>
          <cell r="F840" t="str">
            <v>|R</v>
          </cell>
          <cell r="G840">
            <v>0.99890000000000001</v>
          </cell>
        </row>
        <row r="841">
          <cell r="D841">
            <v>618059</v>
          </cell>
          <cell r="E841">
            <v>0.15003472222222222</v>
          </cell>
          <cell r="F841" t="str">
            <v>|R</v>
          </cell>
          <cell r="G841">
            <v>1.58606</v>
          </cell>
        </row>
        <row r="842">
          <cell r="D842">
            <v>618060</v>
          </cell>
          <cell r="E842">
            <v>0.15373842592592593</v>
          </cell>
          <cell r="F842" t="str">
            <v>|R</v>
          </cell>
          <cell r="G842">
            <v>1.38585</v>
          </cell>
        </row>
        <row r="843">
          <cell r="D843">
            <v>618061</v>
          </cell>
          <cell r="E843">
            <v>0.15165509259259261</v>
          </cell>
          <cell r="F843" t="str">
            <v>|R</v>
          </cell>
          <cell r="G843">
            <v>1.18224</v>
          </cell>
        </row>
        <row r="844">
          <cell r="D844">
            <v>618062</v>
          </cell>
          <cell r="E844">
            <v>0.15072916666666666</v>
          </cell>
          <cell r="F844" t="str">
            <v>|R</v>
          </cell>
          <cell r="G844">
            <v>0.99502000000000002</v>
          </cell>
        </row>
        <row r="845">
          <cell r="D845">
            <v>618063</v>
          </cell>
          <cell r="E845">
            <v>0.15304398148148149</v>
          </cell>
          <cell r="F845" t="str">
            <v>|R</v>
          </cell>
          <cell r="G845">
            <v>1.4676400000000001</v>
          </cell>
        </row>
        <row r="846">
          <cell r="D846">
            <v>618064</v>
          </cell>
          <cell r="E846" t="str">
            <v>03:36:033</v>
          </cell>
          <cell r="F846" t="str">
            <v>|R</v>
          </cell>
          <cell r="G846">
            <v>1.3131600000000001</v>
          </cell>
        </row>
        <row r="847">
          <cell r="D847">
            <v>618065</v>
          </cell>
          <cell r="E847">
            <v>0.15443287037037037</v>
          </cell>
          <cell r="F847" t="str">
            <v>|R</v>
          </cell>
          <cell r="G847">
            <v>1.2351300000000001</v>
          </cell>
        </row>
        <row r="848">
          <cell r="D848">
            <v>618066</v>
          </cell>
          <cell r="E848">
            <v>0.15373842592592593</v>
          </cell>
          <cell r="F848" t="str">
            <v>|R</v>
          </cell>
          <cell r="G848">
            <v>1.2340899999999999</v>
          </cell>
        </row>
        <row r="849">
          <cell r="D849">
            <v>618067</v>
          </cell>
          <cell r="E849">
            <v>0.15582175925925926</v>
          </cell>
          <cell r="F849" t="str">
            <v>|R</v>
          </cell>
          <cell r="G849">
            <v>1.1802600000000001</v>
          </cell>
        </row>
        <row r="850">
          <cell r="D850">
            <v>618068</v>
          </cell>
          <cell r="E850">
            <v>0.15373842592592593</v>
          </cell>
          <cell r="F850" t="str">
            <v>|R</v>
          </cell>
          <cell r="G850">
            <v>1.2345999999999999</v>
          </cell>
        </row>
        <row r="851">
          <cell r="D851">
            <v>618069</v>
          </cell>
          <cell r="E851" t="str">
            <v>03:40:083</v>
          </cell>
          <cell r="F851" t="str">
            <v>|R</v>
          </cell>
          <cell r="G851">
            <v>1.4529399999999999</v>
          </cell>
        </row>
        <row r="852">
          <cell r="D852">
            <v>618070</v>
          </cell>
          <cell r="E852">
            <v>0.15686342592592592</v>
          </cell>
          <cell r="F852" t="str">
            <v>|R</v>
          </cell>
          <cell r="G852">
            <v>1.1428700000000001</v>
          </cell>
        </row>
        <row r="853">
          <cell r="D853">
            <v>618071</v>
          </cell>
          <cell r="E853">
            <v>0.15998842592592591</v>
          </cell>
          <cell r="F853" t="str">
            <v>|R</v>
          </cell>
          <cell r="G853">
            <v>1.22078</v>
          </cell>
        </row>
        <row r="854">
          <cell r="D854">
            <v>618072</v>
          </cell>
          <cell r="E854">
            <v>0.15802083333333333</v>
          </cell>
          <cell r="F854" t="str">
            <v>|R</v>
          </cell>
          <cell r="G854">
            <v>1.32308</v>
          </cell>
        </row>
        <row r="855">
          <cell r="D855">
            <v>618073</v>
          </cell>
          <cell r="E855">
            <v>0.1565162037037037</v>
          </cell>
          <cell r="F855" t="str">
            <v>|R</v>
          </cell>
          <cell r="G855">
            <v>1.4254500000000001</v>
          </cell>
        </row>
        <row r="856">
          <cell r="D856">
            <v>618074</v>
          </cell>
          <cell r="E856">
            <v>0.15836805555555555</v>
          </cell>
          <cell r="F856" t="str">
            <v>|R</v>
          </cell>
          <cell r="G856">
            <v>1.1321300000000001</v>
          </cell>
        </row>
        <row r="857">
          <cell r="D857">
            <v>618075</v>
          </cell>
          <cell r="E857">
            <v>0.16218750000000001</v>
          </cell>
          <cell r="F857" t="str">
            <v>|R</v>
          </cell>
          <cell r="G857">
            <v>1.234</v>
          </cell>
        </row>
        <row r="858">
          <cell r="D858">
            <v>618076</v>
          </cell>
          <cell r="E858">
            <v>0.15998842592592591</v>
          </cell>
          <cell r="F858" t="str">
            <v>|R</v>
          </cell>
          <cell r="G858">
            <v>1.3546</v>
          </cell>
        </row>
        <row r="859">
          <cell r="D859">
            <v>618077</v>
          </cell>
          <cell r="E859">
            <v>0.15964120370370369</v>
          </cell>
          <cell r="F859" t="str">
            <v>|R</v>
          </cell>
          <cell r="G859">
            <v>1.43977</v>
          </cell>
        </row>
        <row r="860">
          <cell r="D860">
            <v>618078</v>
          </cell>
          <cell r="E860">
            <v>0.16288194444444445</v>
          </cell>
          <cell r="F860" t="str">
            <v>|R</v>
          </cell>
          <cell r="G860">
            <v>1.1505799999999999</v>
          </cell>
        </row>
        <row r="861">
          <cell r="D861">
            <v>618079</v>
          </cell>
          <cell r="E861">
            <v>0.16056712962962963</v>
          </cell>
          <cell r="F861" t="str">
            <v>|R</v>
          </cell>
          <cell r="G861">
            <v>1.24082</v>
          </cell>
        </row>
        <row r="862">
          <cell r="D862">
            <v>618080</v>
          </cell>
          <cell r="E862">
            <v>0.16484953703703703</v>
          </cell>
          <cell r="F862" t="str">
            <v>|R</v>
          </cell>
          <cell r="G862">
            <v>1.3183100000000001</v>
          </cell>
        </row>
        <row r="863">
          <cell r="D863">
            <v>618081</v>
          </cell>
          <cell r="E863">
            <v>0.16392361111111112</v>
          </cell>
          <cell r="F863" t="str">
            <v>|R</v>
          </cell>
          <cell r="G863">
            <v>1.25841</v>
          </cell>
        </row>
        <row r="864">
          <cell r="D864">
            <v>618082</v>
          </cell>
          <cell r="E864" t="str">
            <v>03:51:023</v>
          </cell>
          <cell r="F864" t="str">
            <v>|R</v>
          </cell>
          <cell r="G864">
            <v>1.55629</v>
          </cell>
        </row>
        <row r="865">
          <cell r="D865">
            <v>618083</v>
          </cell>
          <cell r="E865">
            <v>0.16473379629629628</v>
          </cell>
          <cell r="F865" t="str">
            <v>|R</v>
          </cell>
          <cell r="G865">
            <v>1.32698</v>
          </cell>
        </row>
        <row r="866">
          <cell r="D866">
            <v>618084</v>
          </cell>
          <cell r="E866" t="str">
            <v>03:53:093</v>
          </cell>
          <cell r="F866" t="str">
            <v>|R</v>
          </cell>
          <cell r="G866">
            <v>1.06067</v>
          </cell>
        </row>
        <row r="867">
          <cell r="D867">
            <v>618085</v>
          </cell>
          <cell r="E867">
            <v>0.1675115740740741</v>
          </cell>
          <cell r="F867" t="str">
            <v>|R</v>
          </cell>
          <cell r="G867">
            <v>0.60692000000000002</v>
          </cell>
        </row>
        <row r="868">
          <cell r="D868">
            <v>618086</v>
          </cell>
          <cell r="E868">
            <v>0.16600694444444444</v>
          </cell>
          <cell r="F868" t="str">
            <v>|R</v>
          </cell>
          <cell r="G868">
            <v>1.8653999999999999</v>
          </cell>
        </row>
        <row r="869">
          <cell r="D869">
            <v>618087</v>
          </cell>
          <cell r="E869">
            <v>0.17063657407407407</v>
          </cell>
          <cell r="F869" t="str">
            <v>|R</v>
          </cell>
          <cell r="G869">
            <v>1.3698900000000001</v>
          </cell>
        </row>
        <row r="870">
          <cell r="D870">
            <v>618088</v>
          </cell>
          <cell r="E870">
            <v>0.16924768518518518</v>
          </cell>
          <cell r="F870" t="str">
            <v>|R</v>
          </cell>
          <cell r="G870">
            <v>0.87375999999999998</v>
          </cell>
        </row>
        <row r="871">
          <cell r="D871">
            <v>618089</v>
          </cell>
          <cell r="E871">
            <v>0.1675115740740741</v>
          </cell>
          <cell r="F871" t="str">
            <v>|R</v>
          </cell>
          <cell r="G871">
            <v>0.26336999999999999</v>
          </cell>
        </row>
        <row r="872">
          <cell r="D872">
            <v>618090</v>
          </cell>
          <cell r="E872">
            <v>0.16820601851851849</v>
          </cell>
          <cell r="F872" t="str">
            <v>|R</v>
          </cell>
          <cell r="G872">
            <v>1.7176400000000001</v>
          </cell>
        </row>
        <row r="873">
          <cell r="D873">
            <v>618091</v>
          </cell>
          <cell r="E873">
            <v>0.17040509259259259</v>
          </cell>
          <cell r="F873" t="str">
            <v>|R</v>
          </cell>
          <cell r="G873">
            <v>1.72366</v>
          </cell>
        </row>
        <row r="874">
          <cell r="D874">
            <v>618092</v>
          </cell>
          <cell r="E874">
            <v>0.17144675925925926</v>
          </cell>
          <cell r="F874" t="str">
            <v>|R</v>
          </cell>
          <cell r="G874">
            <v>0.94081000000000004</v>
          </cell>
        </row>
        <row r="875">
          <cell r="D875">
            <v>618093</v>
          </cell>
          <cell r="E875">
            <v>0.17133101851851851</v>
          </cell>
          <cell r="F875" t="str">
            <v>|R</v>
          </cell>
          <cell r="G875">
            <v>1.6279699999999999</v>
          </cell>
        </row>
        <row r="876">
          <cell r="D876">
            <v>618094</v>
          </cell>
          <cell r="E876">
            <v>0.1741087962962963</v>
          </cell>
          <cell r="F876" t="str">
            <v>|R</v>
          </cell>
          <cell r="G876">
            <v>1.2276</v>
          </cell>
        </row>
        <row r="877">
          <cell r="D877">
            <v>618095</v>
          </cell>
          <cell r="E877">
            <v>0.17306712962962964</v>
          </cell>
          <cell r="F877" t="str">
            <v>|R</v>
          </cell>
          <cell r="G877">
            <v>1.4555199999999999</v>
          </cell>
        </row>
        <row r="878">
          <cell r="D878">
            <v>618096</v>
          </cell>
          <cell r="E878">
            <v>0.1743402777777778</v>
          </cell>
          <cell r="F878" t="str">
            <v>|R</v>
          </cell>
          <cell r="G878">
            <v>1.29129</v>
          </cell>
        </row>
        <row r="879">
          <cell r="D879">
            <v>618097</v>
          </cell>
          <cell r="E879">
            <v>0.17966435185185184</v>
          </cell>
          <cell r="F879" t="str">
            <v>|R</v>
          </cell>
          <cell r="G879">
            <v>1.4460900000000001</v>
          </cell>
        </row>
        <row r="880">
          <cell r="D880">
            <v>618098</v>
          </cell>
          <cell r="E880" t="str">
            <v>04:11:073</v>
          </cell>
          <cell r="F880" t="str">
            <v>|R</v>
          </cell>
          <cell r="G880">
            <v>1.2782500000000001</v>
          </cell>
        </row>
        <row r="881">
          <cell r="D881">
            <v>618099</v>
          </cell>
          <cell r="E881">
            <v>0.18035879629629628</v>
          </cell>
          <cell r="F881" t="str">
            <v>|R</v>
          </cell>
          <cell r="G881">
            <v>1.4782999999999999</v>
          </cell>
        </row>
        <row r="882">
          <cell r="D882">
            <v>618100</v>
          </cell>
          <cell r="E882">
            <v>0.1809375</v>
          </cell>
          <cell r="F882" t="str">
            <v>|R</v>
          </cell>
          <cell r="G882">
            <v>1.3117300000000001</v>
          </cell>
        </row>
        <row r="883">
          <cell r="D883">
            <v>618101</v>
          </cell>
          <cell r="E883">
            <v>0.18371527777777777</v>
          </cell>
          <cell r="F883" t="str">
            <v>|R</v>
          </cell>
          <cell r="G883">
            <v>1.3035000000000001</v>
          </cell>
        </row>
        <row r="884">
          <cell r="D884">
            <v>618102</v>
          </cell>
          <cell r="E884" t="str">
            <v>04:17:093</v>
          </cell>
          <cell r="F884" t="str">
            <v>|R</v>
          </cell>
          <cell r="G884">
            <v>1.3438300000000001</v>
          </cell>
        </row>
        <row r="885">
          <cell r="D885">
            <v>618103</v>
          </cell>
          <cell r="E885" t="str">
            <v>04:18:013</v>
          </cell>
          <cell r="F885" t="str">
            <v>|R</v>
          </cell>
          <cell r="G885">
            <v>1.5926400000000001</v>
          </cell>
        </row>
        <row r="886">
          <cell r="D886">
            <v>618104</v>
          </cell>
          <cell r="E886">
            <v>0.18637731481481482</v>
          </cell>
          <cell r="F886" t="str">
            <v>|R</v>
          </cell>
          <cell r="G886">
            <v>0.68586000000000003</v>
          </cell>
        </row>
        <row r="887">
          <cell r="D887">
            <v>618105</v>
          </cell>
          <cell r="E887">
            <v>0.18452546296296299</v>
          </cell>
          <cell r="F887" t="str">
            <v>|R</v>
          </cell>
          <cell r="G887">
            <v>1.0837300000000001</v>
          </cell>
        </row>
        <row r="888">
          <cell r="D888">
            <v>618106</v>
          </cell>
          <cell r="E888">
            <v>0.18556712962962962</v>
          </cell>
          <cell r="F888" t="str">
            <v>|R</v>
          </cell>
          <cell r="G888">
            <v>1.91275</v>
          </cell>
        </row>
        <row r="889">
          <cell r="D889">
            <v>618107</v>
          </cell>
          <cell r="E889" t="str">
            <v>04:23:003</v>
          </cell>
          <cell r="F889" t="str">
            <v>|R</v>
          </cell>
          <cell r="G889">
            <v>0.40267999999999998</v>
          </cell>
        </row>
        <row r="890">
          <cell r="D890">
            <v>618108</v>
          </cell>
          <cell r="E890" t="str">
            <v>04:24:003</v>
          </cell>
          <cell r="F890" t="str">
            <v>|R</v>
          </cell>
          <cell r="G890">
            <v>1.3699699999999999</v>
          </cell>
        </row>
        <row r="891">
          <cell r="D891">
            <v>618109</v>
          </cell>
          <cell r="E891">
            <v>0.18718749999999998</v>
          </cell>
          <cell r="F891" t="str">
            <v>|R</v>
          </cell>
          <cell r="G891">
            <v>1.9217599999999999</v>
          </cell>
        </row>
        <row r="892">
          <cell r="D892">
            <v>618110</v>
          </cell>
          <cell r="E892">
            <v>0.18869212962962964</v>
          </cell>
          <cell r="F892" t="str">
            <v>|R</v>
          </cell>
          <cell r="G892">
            <v>1.40324</v>
          </cell>
        </row>
        <row r="893">
          <cell r="D893">
            <v>618111</v>
          </cell>
          <cell r="E893">
            <v>0.19135416666666669</v>
          </cell>
          <cell r="F893" t="str">
            <v>|R</v>
          </cell>
          <cell r="G893">
            <v>1.4048799999999999</v>
          </cell>
        </row>
        <row r="894">
          <cell r="D894">
            <v>619001</v>
          </cell>
          <cell r="E894">
            <v>0.11890046296296297</v>
          </cell>
          <cell r="F894" t="str">
            <v>|R</v>
          </cell>
          <cell r="G894">
            <v>1.5497700000000001</v>
          </cell>
        </row>
        <row r="895">
          <cell r="D895">
            <v>619002</v>
          </cell>
          <cell r="E895" t="str">
            <v>02:47:083</v>
          </cell>
          <cell r="F895" t="str">
            <v>|R</v>
          </cell>
          <cell r="G895">
            <v>1.37554</v>
          </cell>
        </row>
        <row r="896">
          <cell r="D896">
            <v>619003</v>
          </cell>
          <cell r="E896">
            <v>0.1215625</v>
          </cell>
          <cell r="F896" t="str">
            <v>|R</v>
          </cell>
          <cell r="G896">
            <v>1.1464799999999999</v>
          </cell>
        </row>
        <row r="897">
          <cell r="D897">
            <v>619004</v>
          </cell>
          <cell r="E897">
            <v>0.1198263888888889</v>
          </cell>
          <cell r="F897" t="str">
            <v>|R</v>
          </cell>
          <cell r="G897">
            <v>0.94552000000000003</v>
          </cell>
        </row>
        <row r="898">
          <cell r="D898">
            <v>619005</v>
          </cell>
          <cell r="E898">
            <v>0.12353009259259258</v>
          </cell>
          <cell r="F898" t="str">
            <v>|R</v>
          </cell>
          <cell r="G898">
            <v>1.5874999999999999</v>
          </cell>
        </row>
        <row r="899">
          <cell r="D899">
            <v>619006</v>
          </cell>
          <cell r="E899">
            <v>0.12179398148148148</v>
          </cell>
          <cell r="F899" t="str">
            <v>|R</v>
          </cell>
          <cell r="G899">
            <v>1.38713</v>
          </cell>
        </row>
        <row r="900">
          <cell r="D900">
            <v>619007</v>
          </cell>
          <cell r="E900" t="str">
            <v>02:51:063</v>
          </cell>
          <cell r="F900" t="str">
            <v>|R</v>
          </cell>
          <cell r="G900">
            <v>1.18529</v>
          </cell>
        </row>
        <row r="901">
          <cell r="D901">
            <v>619008</v>
          </cell>
          <cell r="E901">
            <v>0.12341435185185186</v>
          </cell>
          <cell r="F901" t="str">
            <v>|R</v>
          </cell>
          <cell r="G901">
            <v>1.00888</v>
          </cell>
        </row>
        <row r="902">
          <cell r="D902">
            <v>619009</v>
          </cell>
          <cell r="E902" t="str">
            <v>02:53:013</v>
          </cell>
          <cell r="F902" t="str">
            <v>|R</v>
          </cell>
          <cell r="G902">
            <v>1.6387400000000001</v>
          </cell>
        </row>
        <row r="903">
          <cell r="D903">
            <v>619010</v>
          </cell>
          <cell r="E903">
            <v>0.12538194444444442</v>
          </cell>
          <cell r="F903" t="str">
            <v>|R</v>
          </cell>
          <cell r="G903">
            <v>1.4090199999999999</v>
          </cell>
        </row>
        <row r="904">
          <cell r="D904">
            <v>619011</v>
          </cell>
          <cell r="E904">
            <v>0.12387731481481483</v>
          </cell>
          <cell r="F904" t="str">
            <v>|R</v>
          </cell>
          <cell r="G904">
            <v>1.21071</v>
          </cell>
        </row>
        <row r="905">
          <cell r="D905">
            <v>619012</v>
          </cell>
          <cell r="E905" t="str">
            <v>02:55:053</v>
          </cell>
          <cell r="F905" t="str">
            <v>|R</v>
          </cell>
          <cell r="G905">
            <v>1.0056799999999999</v>
          </cell>
        </row>
        <row r="906">
          <cell r="D906">
            <v>619013</v>
          </cell>
          <cell r="E906">
            <v>0.12665509259259258</v>
          </cell>
          <cell r="F906" t="str">
            <v>|R</v>
          </cell>
          <cell r="G906">
            <v>1.5829299999999999</v>
          </cell>
        </row>
        <row r="907">
          <cell r="D907">
            <v>619014</v>
          </cell>
          <cell r="E907">
            <v>0.12653935185185186</v>
          </cell>
          <cell r="F907" t="str">
            <v>|R</v>
          </cell>
          <cell r="G907">
            <v>1.39829</v>
          </cell>
        </row>
        <row r="908">
          <cell r="D908">
            <v>619015</v>
          </cell>
          <cell r="E908">
            <v>0.12491898148148149</v>
          </cell>
          <cell r="F908" t="str">
            <v>|R</v>
          </cell>
          <cell r="G908">
            <v>1.23987</v>
          </cell>
        </row>
        <row r="909">
          <cell r="D909">
            <v>619016</v>
          </cell>
          <cell r="E909">
            <v>0.12908564814814816</v>
          </cell>
          <cell r="F909" t="str">
            <v>|R</v>
          </cell>
          <cell r="G909">
            <v>1.1601699999999999</v>
          </cell>
        </row>
        <row r="910">
          <cell r="D910">
            <v>619017</v>
          </cell>
          <cell r="E910">
            <v>0.12642361111111111</v>
          </cell>
          <cell r="F910" t="str">
            <v>|R</v>
          </cell>
          <cell r="G910">
            <v>1.25745</v>
          </cell>
        </row>
        <row r="911">
          <cell r="D911">
            <v>619018</v>
          </cell>
          <cell r="E911">
            <v>0.13012731481481482</v>
          </cell>
          <cell r="F911" t="str">
            <v>|R</v>
          </cell>
          <cell r="G911">
            <v>1.2446299999999999</v>
          </cell>
        </row>
        <row r="912">
          <cell r="D912">
            <v>619019</v>
          </cell>
          <cell r="E912">
            <v>0.12815972222222222</v>
          </cell>
          <cell r="F912" t="str">
            <v>|R</v>
          </cell>
          <cell r="G912">
            <v>1.30704</v>
          </cell>
        </row>
        <row r="913">
          <cell r="D913">
            <v>619020</v>
          </cell>
          <cell r="E913" t="str">
            <v>03:02:013</v>
          </cell>
          <cell r="F913" t="str">
            <v>|R</v>
          </cell>
          <cell r="G913">
            <v>1.52868</v>
          </cell>
        </row>
        <row r="914">
          <cell r="D914">
            <v>619021</v>
          </cell>
          <cell r="E914">
            <v>0.13244212962962962</v>
          </cell>
          <cell r="F914" t="str">
            <v>|R</v>
          </cell>
          <cell r="G914">
            <v>1.23909</v>
          </cell>
        </row>
        <row r="915">
          <cell r="D915">
            <v>619022</v>
          </cell>
          <cell r="E915">
            <v>0.13082175925925926</v>
          </cell>
          <cell r="F915" t="str">
            <v>|R</v>
          </cell>
          <cell r="G915">
            <v>1.23919</v>
          </cell>
        </row>
        <row r="916">
          <cell r="D916">
            <v>619023</v>
          </cell>
          <cell r="E916" t="str">
            <v>03:05:013</v>
          </cell>
          <cell r="F916" t="str">
            <v>|R</v>
          </cell>
          <cell r="G916">
            <v>1.31297</v>
          </cell>
        </row>
        <row r="917">
          <cell r="D917">
            <v>619024</v>
          </cell>
          <cell r="E917">
            <v>0.13440972222222222</v>
          </cell>
          <cell r="F917" t="str">
            <v>|R</v>
          </cell>
          <cell r="G917">
            <v>1.4151499999999999</v>
          </cell>
        </row>
        <row r="918">
          <cell r="D918">
            <v>619025</v>
          </cell>
          <cell r="E918">
            <v>0.13579861111111111</v>
          </cell>
          <cell r="F918" t="str">
            <v>|R</v>
          </cell>
          <cell r="G918">
            <v>1.1141099999999999</v>
          </cell>
        </row>
        <row r="919">
          <cell r="D919">
            <v>619026</v>
          </cell>
          <cell r="E919">
            <v>0.13371527777777778</v>
          </cell>
          <cell r="F919" t="str">
            <v>|R</v>
          </cell>
          <cell r="G919">
            <v>1.21801</v>
          </cell>
        </row>
        <row r="920">
          <cell r="D920">
            <v>619027</v>
          </cell>
          <cell r="E920" t="str">
            <v>03:09:053</v>
          </cell>
          <cell r="F920" t="str">
            <v>|R</v>
          </cell>
          <cell r="G920">
            <v>1.32193</v>
          </cell>
        </row>
        <row r="921">
          <cell r="D921">
            <v>619028</v>
          </cell>
          <cell r="E921">
            <v>0.13637731481481483</v>
          </cell>
          <cell r="F921" t="str">
            <v>|R</v>
          </cell>
          <cell r="G921">
            <v>1.44292</v>
          </cell>
        </row>
        <row r="922">
          <cell r="D922">
            <v>619029</v>
          </cell>
          <cell r="E922" t="str">
            <v>03:11:063</v>
          </cell>
          <cell r="F922" t="str">
            <v>|R</v>
          </cell>
          <cell r="G922">
            <v>1.1252899999999999</v>
          </cell>
        </row>
        <row r="923">
          <cell r="D923">
            <v>619030</v>
          </cell>
          <cell r="E923" t="str">
            <v>03:12:013</v>
          </cell>
          <cell r="F923" t="str">
            <v>|R</v>
          </cell>
          <cell r="G923">
            <v>1.29914</v>
          </cell>
        </row>
        <row r="924">
          <cell r="D924">
            <v>619031</v>
          </cell>
          <cell r="E924">
            <v>0.13788194444444443</v>
          </cell>
          <cell r="F924" t="str">
            <v>|R</v>
          </cell>
          <cell r="G924">
            <v>1.3745000000000001</v>
          </cell>
        </row>
        <row r="925">
          <cell r="D925">
            <v>619032</v>
          </cell>
          <cell r="E925">
            <v>0.14054398148148148</v>
          </cell>
          <cell r="F925" t="str">
            <v>|R</v>
          </cell>
          <cell r="G925">
            <v>1.4458299999999999</v>
          </cell>
        </row>
        <row r="926">
          <cell r="D926">
            <v>619033</v>
          </cell>
          <cell r="E926">
            <v>0.13846064814814815</v>
          </cell>
          <cell r="F926" t="str">
            <v>|R</v>
          </cell>
          <cell r="G926">
            <v>1.3972</v>
          </cell>
        </row>
        <row r="927">
          <cell r="D927">
            <v>619034</v>
          </cell>
          <cell r="E927">
            <v>0.13730324074074074</v>
          </cell>
          <cell r="F927" t="str">
            <v>|R</v>
          </cell>
          <cell r="G927">
            <v>1.161</v>
          </cell>
        </row>
        <row r="928">
          <cell r="D928">
            <v>619035</v>
          </cell>
          <cell r="E928">
            <v>0.1411226851851852</v>
          </cell>
          <cell r="F928" t="str">
            <v>|R</v>
          </cell>
          <cell r="G928">
            <v>0.89166999999999996</v>
          </cell>
        </row>
        <row r="929">
          <cell r="D929">
            <v>619036</v>
          </cell>
          <cell r="E929">
            <v>0.1426273148148148</v>
          </cell>
          <cell r="F929" t="str">
            <v>|R</v>
          </cell>
          <cell r="G929">
            <v>1.8749</v>
          </cell>
        </row>
        <row r="930">
          <cell r="D930">
            <v>619037</v>
          </cell>
          <cell r="E930">
            <v>0.14077546296296298</v>
          </cell>
          <cell r="F930" t="str">
            <v>|R</v>
          </cell>
          <cell r="G930">
            <v>1.44052</v>
          </cell>
        </row>
        <row r="931">
          <cell r="D931">
            <v>619038</v>
          </cell>
          <cell r="E931" t="str">
            <v>03:19:073</v>
          </cell>
          <cell r="F931" t="str">
            <v>|R</v>
          </cell>
          <cell r="G931">
            <v>0.93406999999999996</v>
          </cell>
        </row>
        <row r="932">
          <cell r="D932">
            <v>619039</v>
          </cell>
          <cell r="E932">
            <v>0.14019675925925926</v>
          </cell>
          <cell r="F932" t="str">
            <v>|R</v>
          </cell>
          <cell r="G932">
            <v>0.43295</v>
          </cell>
        </row>
        <row r="933">
          <cell r="D933">
            <v>619040</v>
          </cell>
          <cell r="E933">
            <v>0.14633101851851851</v>
          </cell>
          <cell r="F933" t="str">
            <v>|R</v>
          </cell>
          <cell r="G933">
            <v>1.9131899999999999</v>
          </cell>
        </row>
        <row r="934">
          <cell r="D934">
            <v>619041</v>
          </cell>
          <cell r="E934">
            <v>0.14505787037037035</v>
          </cell>
          <cell r="F934" t="str">
            <v>|R</v>
          </cell>
          <cell r="G934">
            <v>1.3062199999999999</v>
          </cell>
        </row>
        <row r="935">
          <cell r="D935">
            <v>619042</v>
          </cell>
          <cell r="E935">
            <v>0.14517361111111113</v>
          </cell>
          <cell r="F935" t="str">
            <v>|R</v>
          </cell>
          <cell r="G935">
            <v>0.82821999999999996</v>
          </cell>
        </row>
        <row r="936">
          <cell r="D936">
            <v>619043</v>
          </cell>
          <cell r="E936">
            <v>0.14482638888888888</v>
          </cell>
          <cell r="F936" t="str">
            <v>|R</v>
          </cell>
          <cell r="G936">
            <v>1.83484</v>
          </cell>
        </row>
        <row r="937">
          <cell r="D937">
            <v>619044</v>
          </cell>
          <cell r="E937" t="str">
            <v>03:26:003</v>
          </cell>
          <cell r="F937" t="str">
            <v>|R</v>
          </cell>
          <cell r="G937">
            <v>1.44126</v>
          </cell>
        </row>
        <row r="938">
          <cell r="D938">
            <v>619045</v>
          </cell>
          <cell r="E938">
            <v>0.14760416666666668</v>
          </cell>
          <cell r="F938" t="str">
            <v>|R</v>
          </cell>
          <cell r="G938">
            <v>1.1808099999999999</v>
          </cell>
        </row>
        <row r="939">
          <cell r="D939">
            <v>619046</v>
          </cell>
          <cell r="E939">
            <v>0.14633101851851851</v>
          </cell>
          <cell r="F939" t="str">
            <v>|R</v>
          </cell>
          <cell r="G939">
            <v>1.1832800000000001</v>
          </cell>
        </row>
        <row r="940">
          <cell r="D940">
            <v>619047</v>
          </cell>
          <cell r="E940">
            <v>0.15096064814814816</v>
          </cell>
          <cell r="F940" t="str">
            <v>|R</v>
          </cell>
          <cell r="G940">
            <v>1.5055099999999999</v>
          </cell>
        </row>
        <row r="941">
          <cell r="D941">
            <v>619048</v>
          </cell>
          <cell r="E941">
            <v>0.14887731481481481</v>
          </cell>
          <cell r="F941" t="str">
            <v>|R</v>
          </cell>
          <cell r="G941">
            <v>1.31284</v>
          </cell>
        </row>
        <row r="942">
          <cell r="D942">
            <v>619049</v>
          </cell>
          <cell r="E942" t="str">
            <v>03:30:073</v>
          </cell>
          <cell r="F942" t="str">
            <v>|R</v>
          </cell>
          <cell r="G942">
            <v>1.2668999999999999</v>
          </cell>
        </row>
        <row r="943">
          <cell r="D943">
            <v>619050</v>
          </cell>
          <cell r="E943">
            <v>0.1522337962962963</v>
          </cell>
          <cell r="F943" t="str">
            <v>|R</v>
          </cell>
          <cell r="G943">
            <v>1.3374900000000001</v>
          </cell>
        </row>
        <row r="944">
          <cell r="D944">
            <v>619051</v>
          </cell>
          <cell r="E944">
            <v>0.15015046296296297</v>
          </cell>
          <cell r="F944" t="str">
            <v>|R</v>
          </cell>
          <cell r="G944">
            <v>1.5009600000000001</v>
          </cell>
        </row>
        <row r="945">
          <cell r="D945">
            <v>619052</v>
          </cell>
          <cell r="E945">
            <v>0.15304398148148149</v>
          </cell>
          <cell r="F945" t="str">
            <v>|R</v>
          </cell>
          <cell r="G945">
            <v>1.1849700000000001</v>
          </cell>
        </row>
        <row r="946">
          <cell r="D946">
            <v>619053</v>
          </cell>
          <cell r="E946">
            <v>0.15304398148148149</v>
          </cell>
          <cell r="F946" t="str">
            <v>|R</v>
          </cell>
          <cell r="G946">
            <v>1.39733</v>
          </cell>
        </row>
        <row r="947">
          <cell r="D947">
            <v>619054</v>
          </cell>
          <cell r="E947">
            <v>0.1565162037037037</v>
          </cell>
          <cell r="F947" t="str">
            <v>|R</v>
          </cell>
          <cell r="G947">
            <v>1.23891</v>
          </cell>
        </row>
        <row r="948">
          <cell r="D948">
            <v>619055</v>
          </cell>
          <cell r="E948">
            <v>0.15350694444444443</v>
          </cell>
          <cell r="F948" t="str">
            <v>|R</v>
          </cell>
          <cell r="G948">
            <v>1.23892</v>
          </cell>
        </row>
        <row r="949">
          <cell r="D949">
            <v>619056</v>
          </cell>
          <cell r="E949">
            <v>0.1567476851851852</v>
          </cell>
          <cell r="F949" t="str">
            <v>|R</v>
          </cell>
          <cell r="G949">
            <v>1.3317399999999999</v>
          </cell>
        </row>
        <row r="950">
          <cell r="D950">
            <v>619057</v>
          </cell>
          <cell r="E950">
            <v>0.15813657407407408</v>
          </cell>
          <cell r="F950" t="str">
            <v>|R</v>
          </cell>
          <cell r="G950">
            <v>1.4608000000000001</v>
          </cell>
        </row>
        <row r="951">
          <cell r="D951">
            <v>619058</v>
          </cell>
          <cell r="E951">
            <v>0.16241898148148148</v>
          </cell>
          <cell r="F951" t="str">
            <v>|R</v>
          </cell>
          <cell r="G951">
            <v>0.80452000000000001</v>
          </cell>
        </row>
        <row r="952">
          <cell r="D952">
            <v>619059</v>
          </cell>
          <cell r="E952">
            <v>0.16033564814814816</v>
          </cell>
          <cell r="F952" t="str">
            <v>|R</v>
          </cell>
          <cell r="G952">
            <v>1.0532699999999999</v>
          </cell>
        </row>
        <row r="953">
          <cell r="D953">
            <v>619060</v>
          </cell>
          <cell r="E953">
            <v>0.1582523148148148</v>
          </cell>
          <cell r="F953" t="str">
            <v>|R</v>
          </cell>
          <cell r="G953">
            <v>1.45214</v>
          </cell>
        </row>
        <row r="954">
          <cell r="D954">
            <v>619061</v>
          </cell>
          <cell r="E954" t="str">
            <v>03:47:043</v>
          </cell>
          <cell r="F954" t="str">
            <v>|R</v>
          </cell>
          <cell r="G954">
            <v>1.89819</v>
          </cell>
        </row>
        <row r="955">
          <cell r="D955">
            <v>619062</v>
          </cell>
          <cell r="E955">
            <v>0.16195601851851851</v>
          </cell>
          <cell r="F955" t="str">
            <v>|R</v>
          </cell>
          <cell r="G955">
            <v>0.46353</v>
          </cell>
        </row>
        <row r="956">
          <cell r="D956">
            <v>619063</v>
          </cell>
          <cell r="E956">
            <v>0.16346064814814815</v>
          </cell>
          <cell r="F956" t="str">
            <v>|R</v>
          </cell>
          <cell r="G956">
            <v>1.8122799999999999</v>
          </cell>
        </row>
        <row r="957">
          <cell r="D957">
            <v>619064</v>
          </cell>
          <cell r="E957">
            <v>0.16565972222222222</v>
          </cell>
          <cell r="F957" t="str">
            <v>|R</v>
          </cell>
          <cell r="G957">
            <v>0.97545999999999999</v>
          </cell>
        </row>
        <row r="958">
          <cell r="D958">
            <v>619065</v>
          </cell>
          <cell r="E958">
            <v>0.16380787037037037</v>
          </cell>
          <cell r="F958" t="str">
            <v>|R</v>
          </cell>
          <cell r="G958">
            <v>1.52959</v>
          </cell>
        </row>
        <row r="959">
          <cell r="D959" t="str">
            <v>Adjustment</v>
          </cell>
          <cell r="F959" t="str">
            <v>|c_</v>
          </cell>
          <cell r="G959">
            <v>-55.1</v>
          </cell>
        </row>
        <row r="960">
          <cell r="D960" t="str">
            <v>2024,06,20   0</v>
          </cell>
          <cell r="E960">
            <v>9.9907407407407403E-2</v>
          </cell>
          <cell r="F960" t="str">
            <v>|</v>
          </cell>
        </row>
        <row r="961">
          <cell r="D961" t="str">
            <v>Curva OFF/Refr</v>
          </cell>
          <cell r="E961" t="str">
            <v>act OFF</v>
          </cell>
          <cell r="F961" t="str">
            <v>|</v>
          </cell>
        </row>
        <row r="962">
          <cell r="D962">
            <v>620001</v>
          </cell>
          <cell r="E962">
            <v>0.11623842592592593</v>
          </cell>
          <cell r="F962" t="str">
            <v>|R</v>
          </cell>
          <cell r="G962">
            <v>1.1649400000000001</v>
          </cell>
        </row>
        <row r="963">
          <cell r="D963">
            <v>620002</v>
          </cell>
          <cell r="E963">
            <v>0.11959490740740741</v>
          </cell>
          <cell r="F963" t="str">
            <v>|R</v>
          </cell>
          <cell r="G963">
            <v>1.5745899999999999</v>
          </cell>
        </row>
        <row r="964">
          <cell r="D964">
            <v>620003</v>
          </cell>
          <cell r="E964">
            <v>0.12075231481481481</v>
          </cell>
          <cell r="F964" t="str">
            <v>|R</v>
          </cell>
          <cell r="G964">
            <v>1.3207500000000001</v>
          </cell>
        </row>
        <row r="965">
          <cell r="D965">
            <v>620004</v>
          </cell>
          <cell r="E965">
            <v>0.1209837962962963</v>
          </cell>
          <cell r="F965" t="str">
            <v>|R</v>
          </cell>
          <cell r="G965">
            <v>1.50912</v>
          </cell>
        </row>
        <row r="966">
          <cell r="D966">
            <v>620005</v>
          </cell>
          <cell r="E966">
            <v>0.12248842592592592</v>
          </cell>
          <cell r="F966" t="str">
            <v>|R</v>
          </cell>
          <cell r="G966">
            <v>0.86612</v>
          </cell>
        </row>
        <row r="967">
          <cell r="D967">
            <v>620006</v>
          </cell>
          <cell r="E967">
            <v>0.12202546296296296</v>
          </cell>
          <cell r="F967" t="str">
            <v>|R</v>
          </cell>
          <cell r="G967">
            <v>1.3713500000000001</v>
          </cell>
        </row>
        <row r="968">
          <cell r="D968">
            <v>620007</v>
          </cell>
          <cell r="E968">
            <v>0.12422453703703702</v>
          </cell>
          <cell r="F968" t="str">
            <v>|R</v>
          </cell>
          <cell r="G968">
            <v>1.81975</v>
          </cell>
        </row>
        <row r="969">
          <cell r="D969">
            <v>620008</v>
          </cell>
          <cell r="E969" t="str">
            <v>02:53:043</v>
          </cell>
          <cell r="F969" t="str">
            <v>|R</v>
          </cell>
          <cell r="G969">
            <v>0.15614</v>
          </cell>
        </row>
        <row r="970">
          <cell r="D970">
            <v>620009</v>
          </cell>
          <cell r="E970">
            <v>0.12341435185185186</v>
          </cell>
          <cell r="F970" t="str">
            <v>|R</v>
          </cell>
          <cell r="G970">
            <v>0.3095</v>
          </cell>
        </row>
        <row r="971">
          <cell r="D971">
            <v>620010</v>
          </cell>
          <cell r="E971" t="str">
            <v>02:54:053</v>
          </cell>
          <cell r="F971" t="str">
            <v>|R</v>
          </cell>
          <cell r="G971">
            <v>1.1570499999999999</v>
          </cell>
        </row>
        <row r="972">
          <cell r="D972">
            <v>620011</v>
          </cell>
          <cell r="E972">
            <v>0.12329861111111111</v>
          </cell>
          <cell r="F972" t="str">
            <v>|R</v>
          </cell>
          <cell r="G972">
            <v>1.91486</v>
          </cell>
        </row>
        <row r="973">
          <cell r="D973">
            <v>620012</v>
          </cell>
          <cell r="E973">
            <v>0.12630787037037036</v>
          </cell>
          <cell r="F973" t="str">
            <v>|R</v>
          </cell>
          <cell r="G973">
            <v>0.49219000000000002</v>
          </cell>
        </row>
        <row r="974">
          <cell r="D974">
            <v>620013</v>
          </cell>
          <cell r="E974" t="str">
            <v>02:57:093</v>
          </cell>
          <cell r="F974" t="str">
            <v>|R</v>
          </cell>
          <cell r="G974">
            <v>0.58596999999999999</v>
          </cell>
        </row>
        <row r="975">
          <cell r="D975">
            <v>620014</v>
          </cell>
          <cell r="E975">
            <v>0.12920138888888888</v>
          </cell>
          <cell r="F975" t="str">
            <v>|R</v>
          </cell>
          <cell r="G975">
            <v>1.3792199999999999</v>
          </cell>
        </row>
        <row r="976">
          <cell r="D976">
            <v>620015</v>
          </cell>
          <cell r="E976">
            <v>0.12804398148148147</v>
          </cell>
          <cell r="F976" t="str">
            <v>|R</v>
          </cell>
          <cell r="G976">
            <v>1.8888499999999999</v>
          </cell>
        </row>
        <row r="977">
          <cell r="D977">
            <v>620016</v>
          </cell>
          <cell r="E977">
            <v>0.13082175925925923</v>
          </cell>
          <cell r="F977" t="str">
            <v>|R</v>
          </cell>
          <cell r="G977">
            <v>0.38270999999999999</v>
          </cell>
        </row>
        <row r="978">
          <cell r="D978">
            <v>620017</v>
          </cell>
          <cell r="E978">
            <v>0.1278125</v>
          </cell>
          <cell r="F978" t="str">
            <v>|R</v>
          </cell>
          <cell r="G978">
            <v>0.77707999999999999</v>
          </cell>
        </row>
        <row r="979">
          <cell r="D979">
            <v>620018</v>
          </cell>
          <cell r="E979">
            <v>0.1297800925925926</v>
          </cell>
          <cell r="F979" t="str">
            <v>|R</v>
          </cell>
          <cell r="G979">
            <v>1.6304099999999999</v>
          </cell>
        </row>
        <row r="980">
          <cell r="D980">
            <v>620019</v>
          </cell>
          <cell r="E980">
            <v>0.12873842592592591</v>
          </cell>
          <cell r="F980" t="str">
            <v>|R</v>
          </cell>
          <cell r="G980">
            <v>0.85124999999999995</v>
          </cell>
        </row>
        <row r="981">
          <cell r="D981">
            <v>620020</v>
          </cell>
          <cell r="E981" t="str">
            <v>03:04:073</v>
          </cell>
          <cell r="F981" t="str">
            <v>|R</v>
          </cell>
          <cell r="G981">
            <v>1.7443299999999999</v>
          </cell>
        </row>
        <row r="982">
          <cell r="D982">
            <v>620021</v>
          </cell>
          <cell r="E982">
            <v>0.1315162037037037</v>
          </cell>
          <cell r="F982" t="str">
            <v>|R</v>
          </cell>
          <cell r="G982">
            <v>0.63383</v>
          </cell>
        </row>
        <row r="983">
          <cell r="D983">
            <v>620022</v>
          </cell>
          <cell r="E983">
            <v>0.13510416666666666</v>
          </cell>
          <cell r="F983" t="str">
            <v>|R</v>
          </cell>
          <cell r="G983">
            <v>1.09108</v>
          </cell>
        </row>
        <row r="984">
          <cell r="D984">
            <v>620023</v>
          </cell>
          <cell r="E984" t="str">
            <v>03:07:033</v>
          </cell>
          <cell r="F984" t="str">
            <v>|R</v>
          </cell>
          <cell r="G984">
            <v>1.5283899999999999</v>
          </cell>
        </row>
        <row r="985">
          <cell r="D985">
            <v>620024</v>
          </cell>
          <cell r="E985">
            <v>0.13417824074074072</v>
          </cell>
          <cell r="F985" t="str">
            <v>|R</v>
          </cell>
          <cell r="G985">
            <v>1.2914099999999999</v>
          </cell>
        </row>
        <row r="986">
          <cell r="D986">
            <v>620025</v>
          </cell>
          <cell r="E986">
            <v>0.13255787037037037</v>
          </cell>
          <cell r="F986" t="str">
            <v>|R</v>
          </cell>
          <cell r="G986">
            <v>1.36541</v>
          </cell>
        </row>
        <row r="987">
          <cell r="D987">
            <v>620026</v>
          </cell>
          <cell r="E987">
            <v>0.13776620370370371</v>
          </cell>
          <cell r="F987" t="str">
            <v>|R</v>
          </cell>
          <cell r="G987">
            <v>1.2899799999999999</v>
          </cell>
        </row>
        <row r="988">
          <cell r="D988">
            <v>620027</v>
          </cell>
          <cell r="E988">
            <v>0.13672453703703705</v>
          </cell>
          <cell r="F988" t="str">
            <v>|R</v>
          </cell>
          <cell r="G988">
            <v>1.31932</v>
          </cell>
        </row>
        <row r="989">
          <cell r="D989">
            <v>620028</v>
          </cell>
          <cell r="E989">
            <v>0.13869212962962962</v>
          </cell>
          <cell r="F989" t="str">
            <v>|R</v>
          </cell>
          <cell r="G989">
            <v>1.5881000000000001</v>
          </cell>
        </row>
        <row r="990">
          <cell r="D990">
            <v>620029</v>
          </cell>
          <cell r="E990">
            <v>0.13718749999999999</v>
          </cell>
          <cell r="F990" t="str">
            <v>|R</v>
          </cell>
          <cell r="G990">
            <v>1.36121</v>
          </cell>
        </row>
        <row r="991">
          <cell r="D991">
            <v>620030</v>
          </cell>
          <cell r="E991">
            <v>0.13568287037037038</v>
          </cell>
          <cell r="F991" t="str">
            <v>|R</v>
          </cell>
          <cell r="G991">
            <v>1.26169</v>
          </cell>
        </row>
        <row r="992">
          <cell r="D992">
            <v>620031</v>
          </cell>
          <cell r="E992">
            <v>0.14054398148148148</v>
          </cell>
          <cell r="F992" t="str">
            <v>|R</v>
          </cell>
          <cell r="G992">
            <v>1.1629799999999999</v>
          </cell>
        </row>
        <row r="993">
          <cell r="D993">
            <v>620032</v>
          </cell>
          <cell r="E993">
            <v>0.13799768518518518</v>
          </cell>
          <cell r="F993" t="str">
            <v>|R</v>
          </cell>
          <cell r="G993">
            <v>1.4552400000000001</v>
          </cell>
        </row>
        <row r="994">
          <cell r="D994">
            <v>620033</v>
          </cell>
          <cell r="E994">
            <v>0.13811342592592593</v>
          </cell>
          <cell r="F994" t="str">
            <v>|R</v>
          </cell>
          <cell r="G994">
            <v>1.3597699999999999</v>
          </cell>
        </row>
        <row r="995">
          <cell r="D995">
            <v>620034</v>
          </cell>
          <cell r="E995">
            <v>0.14123842592592592</v>
          </cell>
          <cell r="F995" t="str">
            <v>|R</v>
          </cell>
          <cell r="G995">
            <v>1.26342</v>
          </cell>
        </row>
        <row r="996">
          <cell r="D996">
            <v>620035</v>
          </cell>
          <cell r="E996">
            <v>0.14204861111111111</v>
          </cell>
          <cell r="F996" t="str">
            <v>|R</v>
          </cell>
          <cell r="G996">
            <v>1.1724000000000001</v>
          </cell>
        </row>
        <row r="997">
          <cell r="D997">
            <v>620036</v>
          </cell>
          <cell r="E997">
            <v>0.14123842592592592</v>
          </cell>
          <cell r="F997" t="str">
            <v>|R</v>
          </cell>
          <cell r="G997">
            <v>1.427</v>
          </cell>
        </row>
        <row r="998">
          <cell r="D998">
            <v>620037</v>
          </cell>
          <cell r="E998">
            <v>0.1454050925925926</v>
          </cell>
          <cell r="F998" t="str">
            <v>|R</v>
          </cell>
          <cell r="G998">
            <v>1.33857</v>
          </cell>
        </row>
        <row r="999">
          <cell r="D999">
            <v>620038</v>
          </cell>
          <cell r="E999">
            <v>0.14355324074074075</v>
          </cell>
          <cell r="F999" t="str">
            <v>|R</v>
          </cell>
          <cell r="G999">
            <v>1.23922</v>
          </cell>
        </row>
        <row r="1000">
          <cell r="D1000">
            <v>620039</v>
          </cell>
          <cell r="E1000">
            <v>0.14494212962962963</v>
          </cell>
          <cell r="F1000" t="str">
            <v>|R</v>
          </cell>
          <cell r="G1000">
            <v>1.1356599999999999</v>
          </cell>
        </row>
        <row r="1001">
          <cell r="D1001">
            <v>620040</v>
          </cell>
          <cell r="E1001">
            <v>0.14922453703703703</v>
          </cell>
          <cell r="F1001" t="str">
            <v>|R</v>
          </cell>
          <cell r="G1001">
            <v>1.44434</v>
          </cell>
        </row>
        <row r="1002">
          <cell r="D1002">
            <v>620041</v>
          </cell>
          <cell r="E1002" t="str">
            <v>03:27:093</v>
          </cell>
          <cell r="F1002" t="str">
            <v>|R</v>
          </cell>
          <cell r="G1002">
            <v>1.3108599999999999</v>
          </cell>
        </row>
        <row r="1003">
          <cell r="D1003">
            <v>620042</v>
          </cell>
          <cell r="E1003">
            <v>0.14702546296296296</v>
          </cell>
          <cell r="F1003" t="str">
            <v>|R</v>
          </cell>
          <cell r="G1003">
            <v>1.2639899999999999</v>
          </cell>
        </row>
        <row r="1004">
          <cell r="D1004">
            <v>620043</v>
          </cell>
          <cell r="E1004" t="str">
            <v>03:29:043</v>
          </cell>
          <cell r="F1004" t="str">
            <v>|R</v>
          </cell>
          <cell r="G1004">
            <v>1.1460399999999999</v>
          </cell>
        </row>
        <row r="1005">
          <cell r="D1005">
            <v>620044</v>
          </cell>
          <cell r="E1005">
            <v>0.15084490740740741</v>
          </cell>
          <cell r="F1005" t="str">
            <v>|R</v>
          </cell>
          <cell r="G1005">
            <v>1.51654</v>
          </cell>
        </row>
        <row r="1006">
          <cell r="D1006">
            <v>620045</v>
          </cell>
          <cell r="E1006">
            <v>0.15084490740740741</v>
          </cell>
          <cell r="F1006" t="str">
            <v>|R</v>
          </cell>
          <cell r="G1006">
            <v>1.38341</v>
          </cell>
        </row>
        <row r="1007">
          <cell r="D1007">
            <v>620046</v>
          </cell>
          <cell r="E1007">
            <v>0.14922453703703703</v>
          </cell>
          <cell r="F1007" t="str">
            <v>|R</v>
          </cell>
          <cell r="G1007">
            <v>1.1426099999999999</v>
          </cell>
        </row>
        <row r="1008">
          <cell r="D1008">
            <v>620047</v>
          </cell>
          <cell r="E1008">
            <v>0.1539699074074074</v>
          </cell>
          <cell r="F1008" t="str">
            <v>|R</v>
          </cell>
          <cell r="G1008">
            <v>0.89185999999999999</v>
          </cell>
        </row>
        <row r="1009">
          <cell r="D1009">
            <v>620048</v>
          </cell>
          <cell r="E1009">
            <v>0.15153935185185186</v>
          </cell>
          <cell r="F1009" t="str">
            <v>|R</v>
          </cell>
          <cell r="G1009">
            <v>1.73814</v>
          </cell>
        </row>
        <row r="1010">
          <cell r="D1010">
            <v>620049</v>
          </cell>
          <cell r="E1010" t="str">
            <v>03:35:023</v>
          </cell>
          <cell r="F1010" t="str">
            <v>|R</v>
          </cell>
          <cell r="G1010">
            <v>1.4751099999999999</v>
          </cell>
        </row>
        <row r="1011">
          <cell r="D1011">
            <v>620050</v>
          </cell>
          <cell r="E1011">
            <v>0.15339120370370371</v>
          </cell>
          <cell r="F1011" t="str">
            <v>|R</v>
          </cell>
          <cell r="G1011">
            <v>1.2099800000000001</v>
          </cell>
        </row>
        <row r="1012">
          <cell r="D1012">
            <v>620051</v>
          </cell>
          <cell r="E1012" t="str">
            <v>03:36:083</v>
          </cell>
          <cell r="F1012" t="str">
            <v>|R</v>
          </cell>
          <cell r="G1012">
            <v>0.95415000000000005</v>
          </cell>
        </row>
        <row r="1013">
          <cell r="D1013">
            <v>620052</v>
          </cell>
          <cell r="E1013">
            <v>0.15721064814814814</v>
          </cell>
          <cell r="F1013" t="str">
            <v>|R</v>
          </cell>
          <cell r="G1013">
            <v>1.64341</v>
          </cell>
        </row>
        <row r="1014">
          <cell r="D1014">
            <v>620053</v>
          </cell>
          <cell r="E1014">
            <v>0.15489583333333332</v>
          </cell>
          <cell r="F1014" t="str">
            <v>|R</v>
          </cell>
          <cell r="G1014">
            <v>1.3785099999999999</v>
          </cell>
        </row>
        <row r="1015">
          <cell r="D1015">
            <v>620054</v>
          </cell>
          <cell r="E1015">
            <v>0.15755787037037036</v>
          </cell>
          <cell r="F1015" t="str">
            <v>|R</v>
          </cell>
          <cell r="G1015">
            <v>1.05382</v>
          </cell>
        </row>
        <row r="1016">
          <cell r="D1016">
            <v>620055</v>
          </cell>
          <cell r="E1016">
            <v>0.15454861111111109</v>
          </cell>
          <cell r="F1016" t="str">
            <v>|R</v>
          </cell>
          <cell r="G1016">
            <v>1.0546199999999999</v>
          </cell>
        </row>
        <row r="1017">
          <cell r="D1017">
            <v>620056</v>
          </cell>
          <cell r="E1017">
            <v>0.1590625</v>
          </cell>
          <cell r="F1017" t="str">
            <v>|R</v>
          </cell>
          <cell r="G1017">
            <v>1.0625899999999999</v>
          </cell>
        </row>
        <row r="1018">
          <cell r="D1018">
            <v>620057</v>
          </cell>
          <cell r="E1018">
            <v>0.15929398148148147</v>
          </cell>
          <cell r="F1018" t="str">
            <v>|R</v>
          </cell>
          <cell r="G1018">
            <v>1.3866499999999999</v>
          </cell>
        </row>
        <row r="1019">
          <cell r="D1019">
            <v>620058</v>
          </cell>
          <cell r="E1019" t="str">
            <v>03:44:073</v>
          </cell>
          <cell r="F1019" t="str">
            <v>|R</v>
          </cell>
          <cell r="G1019">
            <v>1.6518699999999999</v>
          </cell>
        </row>
        <row r="1020">
          <cell r="D1020">
            <v>620059</v>
          </cell>
          <cell r="E1020">
            <v>0.16149305555555557</v>
          </cell>
          <cell r="F1020" t="str">
            <v>|R</v>
          </cell>
          <cell r="G1020">
            <v>0.85846999999999996</v>
          </cell>
        </row>
        <row r="1021">
          <cell r="D1021">
            <v>620060</v>
          </cell>
          <cell r="E1021">
            <v>0.1584837962962963</v>
          </cell>
          <cell r="F1021" t="str">
            <v>|R</v>
          </cell>
          <cell r="G1021">
            <v>1.1133999999999999</v>
          </cell>
        </row>
        <row r="1022">
          <cell r="D1022">
            <v>620061</v>
          </cell>
          <cell r="E1022">
            <v>0.16207175925925926</v>
          </cell>
          <cell r="F1022" t="str">
            <v>|R</v>
          </cell>
          <cell r="G1022">
            <v>1.3802099999999999</v>
          </cell>
        </row>
        <row r="1023">
          <cell r="D1023">
            <v>620062</v>
          </cell>
          <cell r="E1023">
            <v>0.16160879629629629</v>
          </cell>
          <cell r="F1023" t="str">
            <v>|R</v>
          </cell>
          <cell r="G1023">
            <v>1.64296</v>
          </cell>
        </row>
        <row r="1024">
          <cell r="D1024">
            <v>620063</v>
          </cell>
          <cell r="E1024">
            <v>0.16473379629629628</v>
          </cell>
          <cell r="F1024" t="str">
            <v>|R</v>
          </cell>
          <cell r="G1024">
            <v>0.88034999999999997</v>
          </cell>
        </row>
        <row r="1025">
          <cell r="D1025">
            <v>620064</v>
          </cell>
          <cell r="E1025">
            <v>0.16230324074074073</v>
          </cell>
          <cell r="F1025" t="str">
            <v>|R</v>
          </cell>
          <cell r="G1025">
            <v>1.2574399999999999</v>
          </cell>
        </row>
        <row r="1026">
          <cell r="D1026">
            <v>620065</v>
          </cell>
          <cell r="E1026" t="str">
            <v>03:51:063</v>
          </cell>
          <cell r="F1026" t="str">
            <v>|R</v>
          </cell>
          <cell r="G1026">
            <v>1.50709</v>
          </cell>
        </row>
        <row r="1027">
          <cell r="D1027">
            <v>620066</v>
          </cell>
          <cell r="E1027">
            <v>0.16693287037037038</v>
          </cell>
          <cell r="F1027" t="str">
            <v>|R</v>
          </cell>
          <cell r="G1027">
            <v>1.6203799999999999</v>
          </cell>
        </row>
        <row r="1028">
          <cell r="D1028">
            <v>620067</v>
          </cell>
          <cell r="E1028">
            <v>0.16438657407407406</v>
          </cell>
          <cell r="F1028" t="str">
            <v>|R</v>
          </cell>
          <cell r="G1028">
            <v>1.21146</v>
          </cell>
        </row>
        <row r="1029">
          <cell r="D1029">
            <v>620068</v>
          </cell>
          <cell r="E1029">
            <v>0.1678587962962963</v>
          </cell>
          <cell r="F1029" t="str">
            <v>|R</v>
          </cell>
          <cell r="G1029">
            <v>1.2980499999999999</v>
          </cell>
        </row>
        <row r="1030">
          <cell r="D1030">
            <v>620069</v>
          </cell>
          <cell r="E1030">
            <v>0.16693287037037038</v>
          </cell>
          <cell r="F1030" t="str">
            <v>|R</v>
          </cell>
          <cell r="G1030">
            <v>1.3003499999999999</v>
          </cell>
        </row>
        <row r="1031">
          <cell r="D1031">
            <v>620070</v>
          </cell>
          <cell r="E1031">
            <v>0.16600694444444444</v>
          </cell>
          <cell r="F1031" t="str">
            <v>|R</v>
          </cell>
          <cell r="G1031">
            <v>1.3976200000000001</v>
          </cell>
        </row>
        <row r="1032">
          <cell r="D1032">
            <v>621001</v>
          </cell>
          <cell r="E1032">
            <v>0.12005787037037037</v>
          </cell>
          <cell r="F1032" t="str">
            <v>|R</v>
          </cell>
          <cell r="G1032">
            <v>1.2005699999999999</v>
          </cell>
        </row>
        <row r="1033">
          <cell r="D1033">
            <v>621002</v>
          </cell>
          <cell r="E1033">
            <v>0.11820601851851853</v>
          </cell>
          <cell r="F1033" t="str">
            <v>|R</v>
          </cell>
          <cell r="G1033">
            <v>1.6429</v>
          </cell>
        </row>
        <row r="1034">
          <cell r="D1034">
            <v>621003</v>
          </cell>
          <cell r="E1034">
            <v>0.11994212962962963</v>
          </cell>
          <cell r="F1034" t="str">
            <v>|R</v>
          </cell>
          <cell r="G1034">
            <v>1.0668599999999999</v>
          </cell>
        </row>
        <row r="1035">
          <cell r="D1035">
            <v>621004</v>
          </cell>
          <cell r="E1035">
            <v>0.1252662037037037</v>
          </cell>
          <cell r="F1035" t="str">
            <v>|R</v>
          </cell>
          <cell r="G1035">
            <v>1.8798999999999999</v>
          </cell>
        </row>
        <row r="1036">
          <cell r="D1036">
            <v>621005</v>
          </cell>
          <cell r="E1036">
            <v>0.12434027777777779</v>
          </cell>
          <cell r="F1036" t="str">
            <v>|R</v>
          </cell>
          <cell r="G1036">
            <v>0.31731999999999999</v>
          </cell>
        </row>
        <row r="1037">
          <cell r="D1037">
            <v>621006</v>
          </cell>
          <cell r="E1037">
            <v>0.12202546296296296</v>
          </cell>
          <cell r="F1037" t="str">
            <v>|R</v>
          </cell>
          <cell r="G1037">
            <v>0.56111</v>
          </cell>
        </row>
        <row r="1038">
          <cell r="D1038">
            <v>621007</v>
          </cell>
          <cell r="E1038">
            <v>0.12619212962962964</v>
          </cell>
          <cell r="F1038" t="str">
            <v>|R</v>
          </cell>
          <cell r="G1038">
            <v>1.00132</v>
          </cell>
        </row>
        <row r="1039">
          <cell r="D1039">
            <v>621008</v>
          </cell>
          <cell r="E1039">
            <v>0.12515046296296298</v>
          </cell>
          <cell r="F1039" t="str">
            <v>|R</v>
          </cell>
          <cell r="G1039">
            <v>1.79895</v>
          </cell>
        </row>
        <row r="1040">
          <cell r="D1040">
            <v>621009</v>
          </cell>
          <cell r="E1040">
            <v>0.12445601851851852</v>
          </cell>
          <cell r="F1040" t="str">
            <v>|R</v>
          </cell>
          <cell r="G1040">
            <v>0.66535999999999995</v>
          </cell>
        </row>
        <row r="1041">
          <cell r="D1041">
            <v>621010</v>
          </cell>
          <cell r="E1041">
            <v>0.12966435185185185</v>
          </cell>
          <cell r="F1041" t="str">
            <v>|R</v>
          </cell>
          <cell r="G1041">
            <v>1.5451900000000001</v>
          </cell>
        </row>
        <row r="1042">
          <cell r="D1042">
            <v>621011</v>
          </cell>
          <cell r="E1042">
            <v>0.12943287037037038</v>
          </cell>
          <cell r="F1042" t="str">
            <v>|R</v>
          </cell>
          <cell r="G1042">
            <v>0.15476999999999999</v>
          </cell>
        </row>
        <row r="1043">
          <cell r="D1043">
            <v>621012</v>
          </cell>
          <cell r="E1043">
            <v>0.12815972222222222</v>
          </cell>
          <cell r="F1043" t="str">
            <v>|R</v>
          </cell>
          <cell r="G1043">
            <v>0.89388000000000001</v>
          </cell>
        </row>
        <row r="1044">
          <cell r="D1044">
            <v>621013</v>
          </cell>
          <cell r="E1044">
            <v>0.12711805555555555</v>
          </cell>
          <cell r="F1044" t="str">
            <v>|R</v>
          </cell>
          <cell r="G1044">
            <v>1.72237</v>
          </cell>
        </row>
        <row r="1045">
          <cell r="D1045">
            <v>621014</v>
          </cell>
          <cell r="E1045">
            <v>0.13325231481481481</v>
          </cell>
          <cell r="F1045" t="str">
            <v>|R</v>
          </cell>
          <cell r="G1045">
            <v>0.29942000000000002</v>
          </cell>
        </row>
        <row r="1046">
          <cell r="D1046">
            <v>621015</v>
          </cell>
          <cell r="E1046">
            <v>0.13186342592592593</v>
          </cell>
          <cell r="F1046" t="str">
            <v>|R</v>
          </cell>
          <cell r="G1046">
            <v>1.0945</v>
          </cell>
        </row>
        <row r="1047">
          <cell r="D1047">
            <v>621016</v>
          </cell>
          <cell r="E1047">
            <v>0.13128472222222223</v>
          </cell>
          <cell r="F1047" t="str">
            <v>|R</v>
          </cell>
          <cell r="G1047">
            <v>1.8736999999999999</v>
          </cell>
        </row>
        <row r="1048">
          <cell r="D1048">
            <v>621017</v>
          </cell>
          <cell r="E1048">
            <v>0.13290509259259259</v>
          </cell>
          <cell r="F1048" t="str">
            <v>|R</v>
          </cell>
          <cell r="G1048">
            <v>0.68837999999999999</v>
          </cell>
        </row>
        <row r="1049">
          <cell r="D1049">
            <v>621018</v>
          </cell>
          <cell r="E1049">
            <v>0.13313657407407406</v>
          </cell>
          <cell r="F1049" t="str">
            <v>|R</v>
          </cell>
          <cell r="G1049">
            <v>1.2444599999999999</v>
          </cell>
        </row>
        <row r="1050">
          <cell r="D1050">
            <v>621019</v>
          </cell>
          <cell r="E1050">
            <v>0.13128472222222223</v>
          </cell>
          <cell r="F1050" t="str">
            <v>|R</v>
          </cell>
          <cell r="G1050">
            <v>1.5281</v>
          </cell>
        </row>
        <row r="1051">
          <cell r="D1051">
            <v>621020</v>
          </cell>
          <cell r="E1051">
            <v>0.13464120370370372</v>
          </cell>
          <cell r="F1051" t="str">
            <v>|R</v>
          </cell>
          <cell r="G1051">
            <v>1.3317600000000001</v>
          </cell>
        </row>
        <row r="1052">
          <cell r="D1052">
            <v>621021</v>
          </cell>
          <cell r="E1052">
            <v>0.13313657407407406</v>
          </cell>
          <cell r="F1052" t="str">
            <v>|R</v>
          </cell>
          <cell r="G1052">
            <v>1.36602</v>
          </cell>
        </row>
        <row r="1053">
          <cell r="D1053">
            <v>621022</v>
          </cell>
          <cell r="E1053">
            <v>0.13753472222222221</v>
          </cell>
          <cell r="F1053" t="str">
            <v>|R</v>
          </cell>
          <cell r="G1053">
            <v>1.2675000000000001</v>
          </cell>
        </row>
        <row r="1054">
          <cell r="D1054">
            <v>621023</v>
          </cell>
          <cell r="E1054">
            <v>0.13626157407407408</v>
          </cell>
          <cell r="F1054" t="str">
            <v>|R</v>
          </cell>
          <cell r="G1054">
            <v>1.1682600000000001</v>
          </cell>
        </row>
        <row r="1055">
          <cell r="D1055">
            <v>621024</v>
          </cell>
          <cell r="E1055" t="str">
            <v>03:12:063</v>
          </cell>
          <cell r="F1055" t="str">
            <v>|R</v>
          </cell>
          <cell r="G1055">
            <v>1.46543</v>
          </cell>
        </row>
        <row r="1056">
          <cell r="D1056">
            <v>621025</v>
          </cell>
          <cell r="E1056">
            <v>0.13846064814814815</v>
          </cell>
          <cell r="F1056" t="str">
            <v>|R</v>
          </cell>
          <cell r="G1056">
            <v>1.36511</v>
          </cell>
        </row>
        <row r="1057">
          <cell r="D1057">
            <v>621026</v>
          </cell>
          <cell r="E1057">
            <v>0.13684027777777777</v>
          </cell>
          <cell r="F1057" t="str">
            <v>|R</v>
          </cell>
          <cell r="G1057">
            <v>1.27206</v>
          </cell>
        </row>
        <row r="1058">
          <cell r="D1058">
            <v>621027</v>
          </cell>
          <cell r="E1058" t="str">
            <v>03:14:033</v>
          </cell>
          <cell r="F1058" t="str">
            <v>|R</v>
          </cell>
          <cell r="G1058">
            <v>1.1721999999999999</v>
          </cell>
        </row>
        <row r="1059">
          <cell r="D1059">
            <v>621028</v>
          </cell>
          <cell r="E1059">
            <v>0.14008101851851854</v>
          </cell>
          <cell r="F1059" t="str">
            <v>|R</v>
          </cell>
          <cell r="G1059">
            <v>1.4006000000000001</v>
          </cell>
        </row>
        <row r="1060">
          <cell r="D1060">
            <v>621029</v>
          </cell>
          <cell r="E1060">
            <v>0.13799768518518518</v>
          </cell>
          <cell r="F1060" t="str">
            <v>|R</v>
          </cell>
          <cell r="G1060">
            <v>1.32416</v>
          </cell>
        </row>
        <row r="1061">
          <cell r="D1061">
            <v>621030</v>
          </cell>
          <cell r="E1061">
            <v>0.13822916666666665</v>
          </cell>
          <cell r="F1061" t="str">
            <v>|R</v>
          </cell>
          <cell r="G1061">
            <v>1.2312000000000001</v>
          </cell>
        </row>
        <row r="1062">
          <cell r="D1062">
            <v>621031</v>
          </cell>
          <cell r="E1062" t="str">
            <v>03:18:093</v>
          </cell>
          <cell r="F1062" t="str">
            <v>|R</v>
          </cell>
          <cell r="G1062">
            <v>1.15821</v>
          </cell>
        </row>
        <row r="1063">
          <cell r="D1063">
            <v>621032</v>
          </cell>
          <cell r="E1063">
            <v>0.14274305555555555</v>
          </cell>
          <cell r="F1063" t="str">
            <v>|R</v>
          </cell>
          <cell r="G1063">
            <v>1.34748</v>
          </cell>
        </row>
        <row r="1064">
          <cell r="D1064">
            <v>621033</v>
          </cell>
          <cell r="E1064">
            <v>0.14216435185185186</v>
          </cell>
          <cell r="F1064" t="str">
            <v>|R</v>
          </cell>
          <cell r="G1064">
            <v>1.22339</v>
          </cell>
        </row>
        <row r="1065">
          <cell r="D1065">
            <v>621034</v>
          </cell>
          <cell r="E1065">
            <v>0.14239583333333333</v>
          </cell>
          <cell r="F1065" t="str">
            <v>|R</v>
          </cell>
          <cell r="G1065">
            <v>1.22065</v>
          </cell>
        </row>
        <row r="1066">
          <cell r="D1066">
            <v>621035</v>
          </cell>
          <cell r="E1066">
            <v>0.1499189814814815</v>
          </cell>
          <cell r="F1066" t="str">
            <v>|R</v>
          </cell>
          <cell r="G1066">
            <v>1.1181000000000001</v>
          </cell>
        </row>
        <row r="1067">
          <cell r="D1067">
            <v>621036</v>
          </cell>
          <cell r="E1067" t="str">
            <v>03:31:033</v>
          </cell>
          <cell r="F1067" t="str">
            <v>|R</v>
          </cell>
          <cell r="G1067">
            <v>1.1232</v>
          </cell>
        </row>
        <row r="1068">
          <cell r="D1068">
            <v>621037</v>
          </cell>
          <cell r="E1068">
            <v>0.14957175925925925</v>
          </cell>
          <cell r="F1068" t="str">
            <v>|R</v>
          </cell>
          <cell r="G1068">
            <v>1.45076</v>
          </cell>
        </row>
        <row r="1069">
          <cell r="D1069">
            <v>621038</v>
          </cell>
          <cell r="E1069">
            <v>0.15373842592592593</v>
          </cell>
          <cell r="F1069" t="str">
            <v>|R</v>
          </cell>
          <cell r="G1069">
            <v>1.7180800000000001</v>
          </cell>
        </row>
        <row r="1070">
          <cell r="D1070">
            <v>621039</v>
          </cell>
          <cell r="E1070">
            <v>0.15188657407407408</v>
          </cell>
          <cell r="F1070" t="str">
            <v>|R</v>
          </cell>
          <cell r="G1070">
            <v>0.93408000000000002</v>
          </cell>
        </row>
        <row r="1071">
          <cell r="D1071">
            <v>621040</v>
          </cell>
          <cell r="E1071" t="str">
            <v>03:35:043</v>
          </cell>
          <cell r="F1071" t="str">
            <v>|R</v>
          </cell>
          <cell r="G1071">
            <v>1.18601</v>
          </cell>
        </row>
        <row r="1072">
          <cell r="D1072">
            <v>621041</v>
          </cell>
          <cell r="E1072">
            <v>0.15373842592592593</v>
          </cell>
          <cell r="F1072" t="str">
            <v>|R</v>
          </cell>
          <cell r="G1072">
            <v>1.4356500000000001</v>
          </cell>
        </row>
        <row r="1073">
          <cell r="D1073">
            <v>621042</v>
          </cell>
          <cell r="E1073">
            <v>0.15246527777777777</v>
          </cell>
          <cell r="F1073" t="str">
            <v>|R</v>
          </cell>
          <cell r="G1073">
            <v>1.6994</v>
          </cell>
        </row>
        <row r="1074">
          <cell r="D1074">
            <v>621043</v>
          </cell>
          <cell r="E1074">
            <v>0.15559027777777779</v>
          </cell>
          <cell r="F1074" t="str">
            <v>|R</v>
          </cell>
          <cell r="G1074">
            <v>0.91366000000000003</v>
          </cell>
        </row>
        <row r="1075">
          <cell r="D1075">
            <v>621044</v>
          </cell>
          <cell r="E1075">
            <v>0.15327546296296296</v>
          </cell>
          <cell r="F1075" t="str">
            <v>|R</v>
          </cell>
          <cell r="G1075">
            <v>1.26248</v>
          </cell>
        </row>
        <row r="1076">
          <cell r="D1076">
            <v>621045</v>
          </cell>
          <cell r="E1076">
            <v>0.15813657407407408</v>
          </cell>
          <cell r="F1076" t="str">
            <v>|R</v>
          </cell>
          <cell r="G1076">
            <v>1.4904500000000001</v>
          </cell>
        </row>
        <row r="1077">
          <cell r="D1077">
            <v>621046</v>
          </cell>
          <cell r="E1077">
            <v>0.15744212962962964</v>
          </cell>
          <cell r="F1077" t="str">
            <v>|R</v>
          </cell>
          <cell r="G1077">
            <v>1.5598399999999999</v>
          </cell>
        </row>
        <row r="1078">
          <cell r="D1078">
            <v>621047</v>
          </cell>
          <cell r="E1078">
            <v>0.15605324074074076</v>
          </cell>
          <cell r="F1078" t="str">
            <v>|R</v>
          </cell>
          <cell r="G1078">
            <v>1.1147400000000001</v>
          </cell>
        </row>
        <row r="1079">
          <cell r="D1079">
            <v>621048</v>
          </cell>
          <cell r="E1079">
            <v>0.16033564814814816</v>
          </cell>
          <cell r="F1079" t="str">
            <v>|R</v>
          </cell>
          <cell r="G1079">
            <v>1.19008</v>
          </cell>
        </row>
        <row r="1080">
          <cell r="D1080">
            <v>621049</v>
          </cell>
          <cell r="E1080">
            <v>0.1590625</v>
          </cell>
          <cell r="F1080" t="str">
            <v>|R</v>
          </cell>
          <cell r="G1080">
            <v>1.29193</v>
          </cell>
        </row>
        <row r="1081">
          <cell r="D1081">
            <v>621050</v>
          </cell>
          <cell r="E1081">
            <v>0.15767361111111111</v>
          </cell>
          <cell r="F1081" t="str">
            <v>|R</v>
          </cell>
          <cell r="G1081">
            <v>1.3931899999999999</v>
          </cell>
        </row>
        <row r="1082">
          <cell r="D1082">
            <v>621051</v>
          </cell>
          <cell r="E1082">
            <v>0.16207175925925926</v>
          </cell>
          <cell r="F1082" t="str">
            <v>|R</v>
          </cell>
          <cell r="G1082">
            <v>1.1572</v>
          </cell>
        </row>
        <row r="1083">
          <cell r="D1083">
            <v>621052</v>
          </cell>
          <cell r="E1083">
            <v>0.16045138888888888</v>
          </cell>
          <cell r="F1083" t="str">
            <v>|R</v>
          </cell>
          <cell r="G1083">
            <v>1.26006</v>
          </cell>
        </row>
        <row r="1084">
          <cell r="D1084">
            <v>621053</v>
          </cell>
          <cell r="E1084">
            <v>0.15871527777777777</v>
          </cell>
          <cell r="F1084" t="str">
            <v>|R</v>
          </cell>
          <cell r="G1084">
            <v>1.3671500000000001</v>
          </cell>
        </row>
        <row r="1085">
          <cell r="D1085">
            <v>621054</v>
          </cell>
          <cell r="E1085">
            <v>0.16311342592592593</v>
          </cell>
          <cell r="F1085" t="str">
            <v>|R</v>
          </cell>
          <cell r="G1085">
            <v>1.4629099999999999</v>
          </cell>
        </row>
        <row r="1086">
          <cell r="D1086">
            <v>621055</v>
          </cell>
          <cell r="E1086">
            <v>0.16068287037037035</v>
          </cell>
          <cell r="F1086" t="str">
            <v>|R</v>
          </cell>
          <cell r="G1086">
            <v>1.19824</v>
          </cell>
        </row>
        <row r="1087">
          <cell r="D1087">
            <v>621056</v>
          </cell>
          <cell r="E1087">
            <v>0.16508101851851853</v>
          </cell>
          <cell r="F1087" t="str">
            <v>|R</v>
          </cell>
          <cell r="G1087">
            <v>1.2960799999999999</v>
          </cell>
        </row>
        <row r="1088">
          <cell r="D1088">
            <v>621057</v>
          </cell>
          <cell r="E1088">
            <v>0.16299768518518518</v>
          </cell>
          <cell r="F1088" t="str">
            <v>|R</v>
          </cell>
          <cell r="G1088">
            <v>1.37056</v>
          </cell>
        </row>
        <row r="1089">
          <cell r="D1089">
            <v>621058</v>
          </cell>
          <cell r="E1089">
            <v>0.1635763888888889</v>
          </cell>
          <cell r="F1089" t="str">
            <v>|R</v>
          </cell>
          <cell r="G1089">
            <v>1.4910300000000001</v>
          </cell>
        </row>
        <row r="1090">
          <cell r="D1090">
            <v>621059</v>
          </cell>
          <cell r="E1090">
            <v>0.16369212962962962</v>
          </cell>
          <cell r="F1090" t="str">
            <v>|R</v>
          </cell>
          <cell r="G1090">
            <v>1.1871700000000001</v>
          </cell>
        </row>
        <row r="1091">
          <cell r="D1091">
            <v>621060</v>
          </cell>
          <cell r="E1091">
            <v>0.16369212962962962</v>
          </cell>
          <cell r="F1091" t="str">
            <v>|R</v>
          </cell>
          <cell r="G1091">
            <v>1.28834</v>
          </cell>
        </row>
        <row r="1092">
          <cell r="D1092">
            <v>621061</v>
          </cell>
          <cell r="E1092">
            <v>0.16820601851851849</v>
          </cell>
          <cell r="F1092" t="str">
            <v>|R</v>
          </cell>
          <cell r="G1092">
            <v>1.3865400000000001</v>
          </cell>
        </row>
        <row r="1093">
          <cell r="D1093">
            <v>621062</v>
          </cell>
          <cell r="E1093">
            <v>0.16670138888888889</v>
          </cell>
          <cell r="F1093" t="str">
            <v>|R</v>
          </cell>
          <cell r="G1093">
            <v>1.4864200000000001</v>
          </cell>
        </row>
        <row r="1094">
          <cell r="D1094">
            <v>621063</v>
          </cell>
          <cell r="E1094">
            <v>0.17075231481481482</v>
          </cell>
          <cell r="F1094" t="str">
            <v>|R</v>
          </cell>
          <cell r="G1094">
            <v>1.1755899999999999</v>
          </cell>
        </row>
        <row r="1095">
          <cell r="D1095">
            <v>621064</v>
          </cell>
          <cell r="E1095">
            <v>0.16878472222222221</v>
          </cell>
          <cell r="F1095" t="str">
            <v>|R</v>
          </cell>
          <cell r="G1095">
            <v>1.25108</v>
          </cell>
        </row>
        <row r="1096">
          <cell r="D1096">
            <v>621065</v>
          </cell>
          <cell r="E1096">
            <v>0.16890046296296299</v>
          </cell>
          <cell r="F1096" t="str">
            <v>|R</v>
          </cell>
          <cell r="G1096">
            <v>1.37477</v>
          </cell>
        </row>
        <row r="1097">
          <cell r="D1097">
            <v>621066</v>
          </cell>
          <cell r="E1097">
            <v>0.16820601851851849</v>
          </cell>
          <cell r="F1097" t="str">
            <v>|R</v>
          </cell>
          <cell r="G1097">
            <v>1.4761500000000001</v>
          </cell>
        </row>
        <row r="1098">
          <cell r="D1098">
            <v>621067</v>
          </cell>
          <cell r="E1098" t="str">
            <v>04:01:083</v>
          </cell>
          <cell r="F1098" t="str">
            <v>|R</v>
          </cell>
          <cell r="G1098">
            <v>1.24414</v>
          </cell>
        </row>
        <row r="1099">
          <cell r="D1099">
            <v>621068</v>
          </cell>
          <cell r="E1099">
            <v>0.17260416666666667</v>
          </cell>
          <cell r="F1099" t="str">
            <v>|R</v>
          </cell>
          <cell r="G1099">
            <v>1.3423499999999999</v>
          </cell>
        </row>
        <row r="1100">
          <cell r="D1100">
            <v>621069</v>
          </cell>
          <cell r="E1100">
            <v>0.17075231481481482</v>
          </cell>
          <cell r="F1100" t="str">
            <v>|R</v>
          </cell>
          <cell r="G1100">
            <v>1.2897799999999999</v>
          </cell>
        </row>
        <row r="1101">
          <cell r="D1101">
            <v>621070</v>
          </cell>
          <cell r="E1101">
            <v>0.17098379629629631</v>
          </cell>
          <cell r="F1101" t="str">
            <v>|R</v>
          </cell>
          <cell r="G1101">
            <v>0.96945000000000003</v>
          </cell>
        </row>
        <row r="1102">
          <cell r="D1102">
            <v>621071</v>
          </cell>
          <cell r="E1102">
            <v>0.17167824074074076</v>
          </cell>
          <cell r="F1102" t="str">
            <v>|R</v>
          </cell>
          <cell r="G1102">
            <v>1.85991</v>
          </cell>
        </row>
        <row r="1103">
          <cell r="D1103">
            <v>621072</v>
          </cell>
          <cell r="E1103">
            <v>0.17376157407407408</v>
          </cell>
          <cell r="F1103" t="str">
            <v>|R</v>
          </cell>
          <cell r="G1103">
            <v>1.29054</v>
          </cell>
        </row>
        <row r="1104">
          <cell r="D1104">
            <v>621073</v>
          </cell>
          <cell r="E1104">
            <v>0.17271990740740739</v>
          </cell>
          <cell r="F1104" t="str">
            <v>|R</v>
          </cell>
          <cell r="G1104">
            <v>0.43780999999999998</v>
          </cell>
        </row>
        <row r="1105">
          <cell r="D1105">
            <v>621074</v>
          </cell>
          <cell r="E1105">
            <v>0.17792824074074073</v>
          </cell>
          <cell r="F1105" t="str">
            <v>|R</v>
          </cell>
          <cell r="G1105">
            <v>1.9210700000000001</v>
          </cell>
        </row>
        <row r="1106">
          <cell r="D1106">
            <v>621075</v>
          </cell>
          <cell r="E1106">
            <v>0.17607638888888888</v>
          </cell>
          <cell r="F1106" t="str">
            <v>|R</v>
          </cell>
          <cell r="G1106">
            <v>1.1782600000000001</v>
          </cell>
        </row>
        <row r="1107">
          <cell r="D1107">
            <v>621076</v>
          </cell>
          <cell r="E1107">
            <v>0.17711805555555557</v>
          </cell>
          <cell r="F1107" t="str">
            <v>|R</v>
          </cell>
          <cell r="G1107">
            <v>1.83734</v>
          </cell>
        </row>
        <row r="1108">
          <cell r="D1108">
            <v>621077</v>
          </cell>
          <cell r="E1108">
            <v>0.18012731481481481</v>
          </cell>
          <cell r="F1108" t="str">
            <v>|R</v>
          </cell>
          <cell r="G1108">
            <v>1.8384499999999999</v>
          </cell>
        </row>
        <row r="1109">
          <cell r="D1109">
            <v>621078</v>
          </cell>
          <cell r="E1109" t="str">
            <v>04:16:063</v>
          </cell>
          <cell r="F1109" t="str">
            <v>|R</v>
          </cell>
          <cell r="G1109">
            <v>1.0503499999999999</v>
          </cell>
        </row>
        <row r="1110">
          <cell r="D1110">
            <v>621079</v>
          </cell>
          <cell r="E1110">
            <v>0.18336805555555555</v>
          </cell>
          <cell r="F1110" t="str">
            <v>|R</v>
          </cell>
          <cell r="G1110">
            <v>0.26550000000000001</v>
          </cell>
        </row>
        <row r="1111">
          <cell r="D1111">
            <v>621080</v>
          </cell>
          <cell r="E1111">
            <v>0.18151620370370369</v>
          </cell>
          <cell r="F1111" t="str">
            <v>|R</v>
          </cell>
          <cell r="G1111">
            <v>1.7768999999999999</v>
          </cell>
        </row>
        <row r="1112">
          <cell r="D1112">
            <v>621081</v>
          </cell>
          <cell r="E1112" t="str">
            <v>04:20:093</v>
          </cell>
          <cell r="F1112" t="str">
            <v>|R</v>
          </cell>
          <cell r="G1112">
            <v>0.24573</v>
          </cell>
        </row>
        <row r="1113">
          <cell r="D1113">
            <v>621082</v>
          </cell>
          <cell r="E1113">
            <v>0.18406250000000002</v>
          </cell>
          <cell r="F1113" t="str">
            <v>|R</v>
          </cell>
          <cell r="G1113">
            <v>1.87161</v>
          </cell>
        </row>
        <row r="1114">
          <cell r="D1114">
            <v>621083</v>
          </cell>
          <cell r="E1114">
            <v>0.18452546296296299</v>
          </cell>
          <cell r="F1114" t="str">
            <v>|R</v>
          </cell>
          <cell r="G1114">
            <v>0.89985000000000004</v>
          </cell>
        </row>
        <row r="1115">
          <cell r="D1115">
            <v>621084</v>
          </cell>
          <cell r="E1115">
            <v>0.18903935185185183</v>
          </cell>
          <cell r="F1115" t="str">
            <v>|R</v>
          </cell>
          <cell r="G1115">
            <v>1.6566099999999999</v>
          </cell>
        </row>
        <row r="1116">
          <cell r="D1116">
            <v>621085</v>
          </cell>
          <cell r="E1116">
            <v>0.18880787037037039</v>
          </cell>
          <cell r="F1116" t="str">
            <v>|R</v>
          </cell>
          <cell r="G1116">
            <v>1.3785000000000001</v>
          </cell>
        </row>
        <row r="1117">
          <cell r="D1117">
            <v>625001</v>
          </cell>
          <cell r="E1117">
            <v>0.12329861111111111</v>
          </cell>
          <cell r="F1117" t="str">
            <v>|R</v>
          </cell>
          <cell r="G1117">
            <v>1.1821999999999999</v>
          </cell>
        </row>
        <row r="1118">
          <cell r="D1118">
            <v>625002</v>
          </cell>
          <cell r="E1118">
            <v>0.12399305555555555</v>
          </cell>
          <cell r="F1118" t="str">
            <v>|R</v>
          </cell>
          <cell r="G1118">
            <v>1.3920399999999999</v>
          </cell>
        </row>
        <row r="1119">
          <cell r="D1119">
            <v>625003</v>
          </cell>
          <cell r="E1119">
            <v>0.12364583333333333</v>
          </cell>
          <cell r="F1119" t="str">
            <v>|R</v>
          </cell>
          <cell r="G1119">
            <v>0.73629</v>
          </cell>
        </row>
        <row r="1120">
          <cell r="D1120">
            <v>625004</v>
          </cell>
          <cell r="E1120" t="str">
            <v>02:53:043</v>
          </cell>
          <cell r="F1120" t="str">
            <v>|R</v>
          </cell>
          <cell r="G1120">
            <v>1.6406099999999999</v>
          </cell>
        </row>
        <row r="1121">
          <cell r="D1121">
            <v>625005</v>
          </cell>
          <cell r="E1121">
            <v>0.12734953703703702</v>
          </cell>
          <cell r="F1121" t="str">
            <v>|R</v>
          </cell>
          <cell r="G1121">
            <v>0.17818000000000001</v>
          </cell>
        </row>
        <row r="1122">
          <cell r="D1122">
            <v>625006</v>
          </cell>
          <cell r="E1122">
            <v>0.12688657407407408</v>
          </cell>
          <cell r="F1122" t="str">
            <v>|R</v>
          </cell>
          <cell r="G1122">
            <v>1.0290600000000001</v>
          </cell>
        </row>
        <row r="1123">
          <cell r="D1123">
            <v>625007</v>
          </cell>
          <cell r="E1123">
            <v>0.12572916666666667</v>
          </cell>
          <cell r="F1123" t="str">
            <v>|R</v>
          </cell>
          <cell r="G1123">
            <v>1.7683899999999999</v>
          </cell>
        </row>
        <row r="1124">
          <cell r="D1124">
            <v>625008</v>
          </cell>
          <cell r="E1124">
            <v>0.12896990740740741</v>
          </cell>
          <cell r="F1124" t="str">
            <v>|R</v>
          </cell>
          <cell r="G1124">
            <v>0.13138</v>
          </cell>
        </row>
        <row r="1125">
          <cell r="D1125">
            <v>625009</v>
          </cell>
          <cell r="E1125">
            <v>0.12688657407407408</v>
          </cell>
          <cell r="F1125" t="str">
            <v>|R</v>
          </cell>
          <cell r="G1125">
            <v>0.93137000000000003</v>
          </cell>
        </row>
        <row r="1126">
          <cell r="D1126">
            <v>625010</v>
          </cell>
          <cell r="E1126" t="str">
            <v>02:59:063</v>
          </cell>
          <cell r="F1126" t="str">
            <v>|R</v>
          </cell>
          <cell r="G1126">
            <v>1.7170700000000001</v>
          </cell>
        </row>
        <row r="1127">
          <cell r="D1127">
            <v>625011</v>
          </cell>
          <cell r="E1127">
            <v>0.1270023148148148</v>
          </cell>
          <cell r="F1127" t="str">
            <v>|R</v>
          </cell>
          <cell r="G1127">
            <v>0.58343</v>
          </cell>
        </row>
        <row r="1128">
          <cell r="D1128">
            <v>625012</v>
          </cell>
          <cell r="E1128">
            <v>0.12711805555555555</v>
          </cell>
          <cell r="F1128" t="str">
            <v>|R</v>
          </cell>
          <cell r="G1128">
            <v>1.5112300000000001</v>
          </cell>
        </row>
        <row r="1129">
          <cell r="D1129">
            <v>625013</v>
          </cell>
          <cell r="E1129">
            <v>0.13267361111111112</v>
          </cell>
          <cell r="F1129" t="str">
            <v>|R</v>
          </cell>
          <cell r="G1129">
            <v>0.37276999999999999</v>
          </cell>
        </row>
        <row r="1130">
          <cell r="D1130">
            <v>625014</v>
          </cell>
          <cell r="E1130">
            <v>0.13140046296296296</v>
          </cell>
          <cell r="F1130" t="str">
            <v>|R</v>
          </cell>
          <cell r="G1130">
            <v>1.09301</v>
          </cell>
        </row>
        <row r="1131">
          <cell r="D1131">
            <v>625015</v>
          </cell>
          <cell r="E1131">
            <v>0.13047453703703704</v>
          </cell>
          <cell r="F1131" t="str">
            <v>|R</v>
          </cell>
          <cell r="G1131">
            <v>1.6515500000000001</v>
          </cell>
        </row>
        <row r="1132">
          <cell r="D1132">
            <v>625016</v>
          </cell>
          <cell r="E1132">
            <v>0.13452546296296297</v>
          </cell>
          <cell r="F1132" t="str">
            <v>|R</v>
          </cell>
          <cell r="G1132">
            <v>0.98543999999999998</v>
          </cell>
        </row>
        <row r="1133">
          <cell r="D1133">
            <v>625017</v>
          </cell>
          <cell r="E1133">
            <v>0.13244212962962962</v>
          </cell>
          <cell r="F1133" t="str">
            <v>|R</v>
          </cell>
          <cell r="G1133">
            <v>1.2045999999999999</v>
          </cell>
        </row>
        <row r="1134">
          <cell r="D1134">
            <v>625018</v>
          </cell>
          <cell r="E1134">
            <v>0.13186342592592593</v>
          </cell>
          <cell r="F1134" t="str">
            <v>|R</v>
          </cell>
          <cell r="G1134">
            <v>1.24657</v>
          </cell>
        </row>
        <row r="1135">
          <cell r="D1135">
            <v>625019</v>
          </cell>
          <cell r="E1135" t="str">
            <v>03:08:003</v>
          </cell>
          <cell r="F1135" t="str">
            <v>|R</v>
          </cell>
          <cell r="G1135">
            <v>1.14466</v>
          </cell>
        </row>
        <row r="1136">
          <cell r="D1136">
            <v>625020</v>
          </cell>
          <cell r="E1136">
            <v>0.13487268518518519</v>
          </cell>
          <cell r="F1136" t="str">
            <v>|R</v>
          </cell>
          <cell r="G1136">
            <v>1.43001</v>
          </cell>
        </row>
        <row r="1137">
          <cell r="D1137">
            <v>625021</v>
          </cell>
          <cell r="E1137">
            <v>0.13325231481481481</v>
          </cell>
          <cell r="F1137" t="str">
            <v>|R</v>
          </cell>
          <cell r="G1137">
            <v>1.3358399999999999</v>
          </cell>
        </row>
        <row r="1138">
          <cell r="D1138">
            <v>625022</v>
          </cell>
          <cell r="E1138">
            <v>0.13811342592592593</v>
          </cell>
          <cell r="F1138" t="str">
            <v>|R</v>
          </cell>
          <cell r="G1138">
            <v>1.2310000000000001</v>
          </cell>
        </row>
        <row r="1139">
          <cell r="D1139">
            <v>625023</v>
          </cell>
          <cell r="E1139">
            <v>0.13730324074074074</v>
          </cell>
          <cell r="F1139" t="str">
            <v>|R</v>
          </cell>
          <cell r="G1139">
            <v>1.13113</v>
          </cell>
        </row>
        <row r="1140">
          <cell r="D1140">
            <v>625024</v>
          </cell>
          <cell r="E1140" t="str">
            <v>03:13:063</v>
          </cell>
          <cell r="F1140" t="str">
            <v>|R</v>
          </cell>
          <cell r="G1140">
            <v>1.4361900000000001</v>
          </cell>
        </row>
        <row r="1141">
          <cell r="D1141">
            <v>625025</v>
          </cell>
          <cell r="E1141">
            <v>0.13950231481481482</v>
          </cell>
          <cell r="F1141" t="str">
            <v>|R</v>
          </cell>
          <cell r="G1141">
            <v>1.3367199999999999</v>
          </cell>
        </row>
        <row r="1142">
          <cell r="D1142">
            <v>625026</v>
          </cell>
          <cell r="E1142">
            <v>0.13880787037037037</v>
          </cell>
          <cell r="F1142" t="str">
            <v>|R</v>
          </cell>
          <cell r="G1142">
            <v>1.2369000000000001</v>
          </cell>
        </row>
        <row r="1143">
          <cell r="D1143">
            <v>625027</v>
          </cell>
          <cell r="E1143">
            <v>0.13707175925925927</v>
          </cell>
          <cell r="F1143" t="str">
            <v>|R</v>
          </cell>
          <cell r="G1143">
            <v>1.16184</v>
          </cell>
        </row>
        <row r="1144">
          <cell r="D1144">
            <v>625028</v>
          </cell>
          <cell r="E1144">
            <v>0.13984953703703704</v>
          </cell>
          <cell r="F1144" t="str">
            <v>|R</v>
          </cell>
          <cell r="G1144">
            <v>1.4258</v>
          </cell>
        </row>
        <row r="1145">
          <cell r="D1145">
            <v>625029</v>
          </cell>
          <cell r="E1145">
            <v>0.1383449074074074</v>
          </cell>
          <cell r="F1145" t="str">
            <v>|R</v>
          </cell>
          <cell r="G1145">
            <v>1.3323799999999999</v>
          </cell>
        </row>
        <row r="1146">
          <cell r="D1146">
            <v>625030</v>
          </cell>
          <cell r="E1146">
            <v>0.1426273148148148</v>
          </cell>
          <cell r="F1146" t="str">
            <v>|R</v>
          </cell>
          <cell r="G1146">
            <v>1.24688</v>
          </cell>
        </row>
        <row r="1147">
          <cell r="D1147">
            <v>625031</v>
          </cell>
          <cell r="E1147">
            <v>0.14135416666666667</v>
          </cell>
          <cell r="F1147" t="str">
            <v>|R</v>
          </cell>
          <cell r="G1147">
            <v>1.1440699999999999</v>
          </cell>
        </row>
        <row r="1148">
          <cell r="D1148">
            <v>625032</v>
          </cell>
          <cell r="E1148">
            <v>0.14494212962962963</v>
          </cell>
          <cell r="F1148" t="str">
            <v>|R</v>
          </cell>
          <cell r="G1148">
            <v>1.40171</v>
          </cell>
        </row>
        <row r="1149">
          <cell r="D1149">
            <v>625033</v>
          </cell>
          <cell r="E1149">
            <v>0.14390046296296297</v>
          </cell>
          <cell r="F1149" t="str">
            <v>|R</v>
          </cell>
          <cell r="G1149">
            <v>1.2990699999999999</v>
          </cell>
        </row>
        <row r="1150">
          <cell r="D1150">
            <v>625034</v>
          </cell>
          <cell r="E1150">
            <v>0.14332175925925925</v>
          </cell>
          <cell r="F1150" t="str">
            <v>|R</v>
          </cell>
          <cell r="G1150">
            <v>1.1981900000000001</v>
          </cell>
        </row>
        <row r="1151">
          <cell r="D1151">
            <v>625035</v>
          </cell>
          <cell r="E1151">
            <v>0.14725694444444445</v>
          </cell>
          <cell r="F1151" t="str">
            <v>|R</v>
          </cell>
          <cell r="G1151">
            <v>1.2243200000000001</v>
          </cell>
        </row>
        <row r="1152">
          <cell r="D1152">
            <v>625036</v>
          </cell>
          <cell r="E1152">
            <v>0.14725694444444445</v>
          </cell>
          <cell r="F1152" t="str">
            <v>|R</v>
          </cell>
          <cell r="G1152">
            <v>1.5339100000000001</v>
          </cell>
        </row>
        <row r="1153">
          <cell r="D1153">
            <v>625037</v>
          </cell>
          <cell r="E1153">
            <v>0.14679398148148148</v>
          </cell>
          <cell r="F1153" t="str">
            <v>|R</v>
          </cell>
          <cell r="G1153">
            <v>1.3968100000000001</v>
          </cell>
        </row>
        <row r="1154">
          <cell r="D1154">
            <v>625038</v>
          </cell>
          <cell r="E1154">
            <v>0.14644675925925926</v>
          </cell>
          <cell r="F1154" t="str">
            <v>|R</v>
          </cell>
          <cell r="G1154">
            <v>1.3066199999999999</v>
          </cell>
        </row>
        <row r="1155">
          <cell r="D1155">
            <v>625039</v>
          </cell>
          <cell r="E1155">
            <v>0.15096064814814816</v>
          </cell>
          <cell r="F1155" t="str">
            <v>|R</v>
          </cell>
          <cell r="G1155">
            <v>1.17771</v>
          </cell>
        </row>
        <row r="1156">
          <cell r="D1156">
            <v>625040</v>
          </cell>
          <cell r="E1156">
            <v>0.14957175925925925</v>
          </cell>
          <cell r="F1156" t="str">
            <v>|R</v>
          </cell>
          <cell r="G1156">
            <v>1.77291</v>
          </cell>
        </row>
        <row r="1157">
          <cell r="D1157">
            <v>625041</v>
          </cell>
          <cell r="E1157" t="str">
            <v>03:31:093</v>
          </cell>
          <cell r="F1157" t="str">
            <v>|R</v>
          </cell>
          <cell r="G1157">
            <v>1.5364</v>
          </cell>
        </row>
        <row r="1158">
          <cell r="D1158">
            <v>625042</v>
          </cell>
          <cell r="E1158">
            <v>0.15327546296296296</v>
          </cell>
          <cell r="F1158" t="str">
            <v>|R</v>
          </cell>
          <cell r="G1158">
            <v>1.17621</v>
          </cell>
        </row>
        <row r="1159">
          <cell r="D1159">
            <v>625043</v>
          </cell>
          <cell r="E1159">
            <v>0.15304398148148149</v>
          </cell>
          <cell r="F1159" t="str">
            <v>|R</v>
          </cell>
          <cell r="G1159">
            <v>0.91361999999999999</v>
          </cell>
        </row>
        <row r="1160">
          <cell r="D1160">
            <v>625044</v>
          </cell>
          <cell r="E1160">
            <v>0.15026620370370369</v>
          </cell>
          <cell r="F1160" t="str">
            <v>|R</v>
          </cell>
          <cell r="G1160">
            <v>1.68527</v>
          </cell>
        </row>
        <row r="1161">
          <cell r="D1161">
            <v>625045</v>
          </cell>
          <cell r="E1161">
            <v>0.15061342592592594</v>
          </cell>
          <cell r="F1161" t="str">
            <v>|R</v>
          </cell>
          <cell r="G1161">
            <v>1.4380200000000001</v>
          </cell>
        </row>
        <row r="1162">
          <cell r="D1162">
            <v>625046</v>
          </cell>
          <cell r="E1162">
            <v>0.15547453703703704</v>
          </cell>
          <cell r="F1162" t="str">
            <v>|R</v>
          </cell>
          <cell r="G1162">
            <v>1.1859900000000001</v>
          </cell>
        </row>
        <row r="1163">
          <cell r="D1163">
            <v>625047</v>
          </cell>
          <cell r="E1163">
            <v>0.15454861111111109</v>
          </cell>
          <cell r="F1163" t="str">
            <v>|R</v>
          </cell>
          <cell r="G1163">
            <v>0.90000999999999998</v>
          </cell>
        </row>
        <row r="1164">
          <cell r="D1164">
            <v>625048</v>
          </cell>
          <cell r="E1164">
            <v>0.15315972222222221</v>
          </cell>
          <cell r="F1164" t="str">
            <v>|R</v>
          </cell>
          <cell r="G1164">
            <v>1.4844599999999999</v>
          </cell>
        </row>
        <row r="1165">
          <cell r="D1165">
            <v>625049</v>
          </cell>
          <cell r="E1165" t="str">
            <v>03:39:033</v>
          </cell>
          <cell r="F1165" t="str">
            <v>|R</v>
          </cell>
          <cell r="G1165">
            <v>1.1680699999999999</v>
          </cell>
        </row>
        <row r="1166">
          <cell r="D1166">
            <v>625050</v>
          </cell>
          <cell r="E1166">
            <v>0.15605324074074076</v>
          </cell>
          <cell r="F1166" t="str">
            <v>|R</v>
          </cell>
          <cell r="G1166">
            <v>1.17319</v>
          </cell>
        </row>
        <row r="1167">
          <cell r="D1167">
            <v>625051</v>
          </cell>
          <cell r="E1167">
            <v>0.15917824074074075</v>
          </cell>
          <cell r="F1167" t="str">
            <v>|R</v>
          </cell>
          <cell r="G1167">
            <v>1.2142999999999999</v>
          </cell>
        </row>
        <row r="1168">
          <cell r="D1168">
            <v>625052</v>
          </cell>
          <cell r="E1168">
            <v>0.16033564814814816</v>
          </cell>
          <cell r="F1168" t="str">
            <v>|R</v>
          </cell>
          <cell r="G1168">
            <v>1.2114499999999999</v>
          </cell>
        </row>
        <row r="1169">
          <cell r="D1169">
            <v>625053</v>
          </cell>
          <cell r="E1169">
            <v>0.16195601851851851</v>
          </cell>
          <cell r="F1169" t="str">
            <v>|R</v>
          </cell>
          <cell r="G1169">
            <v>1.21306</v>
          </cell>
        </row>
        <row r="1170">
          <cell r="D1170">
            <v>625054</v>
          </cell>
          <cell r="E1170" t="str">
            <v>03:49:093</v>
          </cell>
          <cell r="F1170" t="str">
            <v>|R</v>
          </cell>
          <cell r="G1170">
            <v>1.2144299999999999</v>
          </cell>
        </row>
        <row r="1171">
          <cell r="D1171">
            <v>1</v>
          </cell>
          <cell r="E1171">
            <v>0.1698263888888889</v>
          </cell>
          <cell r="F1171" t="str">
            <v>|R</v>
          </cell>
          <cell r="G1171">
            <v>1.4005000000000001</v>
          </cell>
        </row>
        <row r="1172">
          <cell r="D1172">
            <v>2</v>
          </cell>
          <cell r="E1172" t="str">
            <v>03:59:063</v>
          </cell>
          <cell r="F1172" t="str">
            <v>|R</v>
          </cell>
          <cell r="G1172">
            <v>1.4019200000000001</v>
          </cell>
        </row>
        <row r="1173">
          <cell r="D1173">
            <v>626001</v>
          </cell>
          <cell r="E1173" t="str">
            <v>02:57:023</v>
          </cell>
          <cell r="F1173" t="str">
            <v>|R</v>
          </cell>
          <cell r="G1173">
            <v>1.17648</v>
          </cell>
        </row>
        <row r="1174">
          <cell r="D1174">
            <v>626002</v>
          </cell>
          <cell r="E1174">
            <v>0.12515046296296298</v>
          </cell>
          <cell r="F1174" t="str">
            <v>|R</v>
          </cell>
          <cell r="G1174">
            <v>1.37978</v>
          </cell>
        </row>
        <row r="1175">
          <cell r="D1175">
            <v>626003</v>
          </cell>
          <cell r="E1175">
            <v>0.13047453703703704</v>
          </cell>
          <cell r="F1175" t="str">
            <v>|R</v>
          </cell>
          <cell r="G1175">
            <v>1.45055</v>
          </cell>
        </row>
        <row r="1176">
          <cell r="D1176">
            <v>626004</v>
          </cell>
          <cell r="E1176">
            <v>0.13012731481481482</v>
          </cell>
          <cell r="F1176" t="str">
            <v>|R</v>
          </cell>
          <cell r="G1176">
            <v>1.16858</v>
          </cell>
        </row>
        <row r="1177">
          <cell r="D1177">
            <v>626005</v>
          </cell>
          <cell r="E1177">
            <v>0.12931712962962963</v>
          </cell>
          <cell r="F1177" t="str">
            <v>|R</v>
          </cell>
          <cell r="G1177">
            <v>1.2626999999999999</v>
          </cell>
        </row>
        <row r="1178">
          <cell r="D1178">
            <v>626006</v>
          </cell>
          <cell r="E1178">
            <v>0.12839120370370369</v>
          </cell>
          <cell r="F1178" t="str">
            <v>|R</v>
          </cell>
          <cell r="G1178">
            <v>1.3787400000000001</v>
          </cell>
        </row>
        <row r="1179">
          <cell r="D1179">
            <v>626007</v>
          </cell>
          <cell r="E1179">
            <v>0.13313657407407406</v>
          </cell>
          <cell r="F1179" t="str">
            <v>|R</v>
          </cell>
          <cell r="G1179">
            <v>1.49993</v>
          </cell>
        </row>
        <row r="1180">
          <cell r="D1180">
            <v>626008</v>
          </cell>
          <cell r="E1180">
            <v>0.13163194444444445</v>
          </cell>
          <cell r="F1180" t="str">
            <v>|R</v>
          </cell>
          <cell r="G1180">
            <v>1.1591800000000001</v>
          </cell>
        </row>
        <row r="1181">
          <cell r="D1181">
            <v>626009</v>
          </cell>
          <cell r="E1181">
            <v>0.13047453703703704</v>
          </cell>
          <cell r="F1181" t="str">
            <v>|R</v>
          </cell>
          <cell r="G1181">
            <v>1.2584599999999999</v>
          </cell>
        </row>
        <row r="1182">
          <cell r="D1182">
            <v>626010</v>
          </cell>
          <cell r="E1182">
            <v>0.13070601851851851</v>
          </cell>
          <cell r="F1182" t="str">
            <v>|R</v>
          </cell>
          <cell r="G1182">
            <v>1.35947</v>
          </cell>
        </row>
        <row r="1183">
          <cell r="D1183">
            <v>626011</v>
          </cell>
          <cell r="E1183" t="str">
            <v>03:07:023</v>
          </cell>
          <cell r="F1183" t="str">
            <v>|R</v>
          </cell>
          <cell r="G1183">
            <v>1.5969500000000001</v>
          </cell>
        </row>
        <row r="1184">
          <cell r="D1184">
            <v>626012</v>
          </cell>
          <cell r="E1184">
            <v>0.13452546296296297</v>
          </cell>
          <cell r="F1184" t="str">
            <v>|R</v>
          </cell>
          <cell r="G1184">
            <v>1.27437</v>
          </cell>
        </row>
        <row r="1185">
          <cell r="D1185">
            <v>626013</v>
          </cell>
          <cell r="E1185">
            <v>0.13348379629629628</v>
          </cell>
          <cell r="F1185" t="str">
            <v>|R</v>
          </cell>
          <cell r="G1185">
            <v>1.2944</v>
          </cell>
        </row>
        <row r="1186">
          <cell r="D1186">
            <v>626014</v>
          </cell>
          <cell r="E1186" t="str">
            <v>03:10:063</v>
          </cell>
          <cell r="F1186" t="str">
            <v>|R</v>
          </cell>
          <cell r="G1186">
            <v>1.5464599999999999</v>
          </cell>
        </row>
        <row r="1187">
          <cell r="D1187">
            <v>626015</v>
          </cell>
          <cell r="E1187">
            <v>0.13707175925925927</v>
          </cell>
          <cell r="F1187" t="str">
            <v>|R</v>
          </cell>
          <cell r="G1187">
            <v>1.26834</v>
          </cell>
        </row>
        <row r="1188">
          <cell r="D1188">
            <v>626016</v>
          </cell>
          <cell r="E1188">
            <v>0.13603009259259261</v>
          </cell>
          <cell r="F1188" t="str">
            <v>|R</v>
          </cell>
          <cell r="G1188">
            <v>1.26413</v>
          </cell>
        </row>
        <row r="1189">
          <cell r="D1189">
            <v>626017</v>
          </cell>
          <cell r="E1189">
            <v>0.13753472222222221</v>
          </cell>
          <cell r="F1189" t="str">
            <v>|R</v>
          </cell>
          <cell r="G1189">
            <v>1.51623</v>
          </cell>
        </row>
        <row r="1190">
          <cell r="D1190">
            <v>626018</v>
          </cell>
          <cell r="E1190" t="str">
            <v>03:15:073</v>
          </cell>
          <cell r="F1190" t="str">
            <v>|R</v>
          </cell>
          <cell r="G1190">
            <v>1.1574500000000001</v>
          </cell>
        </row>
        <row r="1191">
          <cell r="D1191">
            <v>626019</v>
          </cell>
          <cell r="E1191">
            <v>0.1428587962962963</v>
          </cell>
          <cell r="F1191" t="str">
            <v>|R</v>
          </cell>
          <cell r="G1191">
            <v>1.4085799999999999</v>
          </cell>
        </row>
        <row r="1192">
          <cell r="D1192">
            <v>626020</v>
          </cell>
          <cell r="E1192">
            <v>0.14216435185185186</v>
          </cell>
          <cell r="F1192" t="str">
            <v>|R</v>
          </cell>
          <cell r="G1192">
            <v>1.5358700000000001</v>
          </cell>
        </row>
        <row r="1193">
          <cell r="D1193">
            <v>626021</v>
          </cell>
          <cell r="E1193">
            <v>0.1411226851851852</v>
          </cell>
          <cell r="F1193" t="str">
            <v>|R</v>
          </cell>
          <cell r="G1193">
            <v>1.2658100000000001</v>
          </cell>
        </row>
        <row r="1194">
          <cell r="D1194">
            <v>626022</v>
          </cell>
          <cell r="E1194">
            <v>0.14586805555555557</v>
          </cell>
          <cell r="F1194" t="str">
            <v>|R</v>
          </cell>
          <cell r="G1194">
            <v>1.31775</v>
          </cell>
        </row>
        <row r="1195">
          <cell r="D1195">
            <v>626023</v>
          </cell>
          <cell r="E1195">
            <v>0.1471412037037037</v>
          </cell>
          <cell r="F1195" t="str">
            <v>|R</v>
          </cell>
          <cell r="G1195">
            <v>1.29914</v>
          </cell>
        </row>
        <row r="1196">
          <cell r="D1196">
            <v>626024</v>
          </cell>
          <cell r="E1196">
            <v>0.14575231481481482</v>
          </cell>
          <cell r="F1196" t="str">
            <v>|R</v>
          </cell>
          <cell r="G1196">
            <v>1.21821</v>
          </cell>
        </row>
        <row r="1197">
          <cell r="D1197">
            <v>626025</v>
          </cell>
          <cell r="E1197" t="str">
            <v>03:26:003</v>
          </cell>
          <cell r="F1197" t="str">
            <v>|R</v>
          </cell>
          <cell r="G1197">
            <v>1.3977599999999999</v>
          </cell>
        </row>
        <row r="1198">
          <cell r="D1198">
            <v>626026</v>
          </cell>
          <cell r="E1198">
            <v>0.14829861111111112</v>
          </cell>
          <cell r="F1198" t="str">
            <v>|R</v>
          </cell>
          <cell r="G1198">
            <v>1.34866</v>
          </cell>
        </row>
        <row r="1199">
          <cell r="D1199">
            <v>626027</v>
          </cell>
          <cell r="E1199">
            <v>0.14644675925925926</v>
          </cell>
          <cell r="F1199" t="str">
            <v>|R</v>
          </cell>
          <cell r="G1199">
            <v>1.29908</v>
          </cell>
        </row>
        <row r="1200">
          <cell r="D1200">
            <v>626028</v>
          </cell>
          <cell r="E1200" t="str">
            <v>03:28:093</v>
          </cell>
          <cell r="F1200" t="str">
            <v>|R</v>
          </cell>
          <cell r="G1200">
            <v>1.2379599999999999</v>
          </cell>
        </row>
        <row r="1201">
          <cell r="D1201">
            <v>626029</v>
          </cell>
          <cell r="E1201">
            <v>0.14864583333333334</v>
          </cell>
          <cell r="F1201" t="str">
            <v>|R</v>
          </cell>
          <cell r="G1201">
            <v>1.38825</v>
          </cell>
        </row>
        <row r="1202">
          <cell r="D1202">
            <v>626030</v>
          </cell>
          <cell r="E1202" t="str">
            <v>03:30:093</v>
          </cell>
          <cell r="F1202" t="str">
            <v>|R</v>
          </cell>
          <cell r="G1202">
            <v>1.3354600000000001</v>
          </cell>
        </row>
        <row r="1203">
          <cell r="D1203">
            <v>626031</v>
          </cell>
          <cell r="E1203">
            <v>0.15200231481481483</v>
          </cell>
          <cell r="F1203" t="str">
            <v>|R</v>
          </cell>
          <cell r="G1203">
            <v>1.2909999999999999</v>
          </cell>
        </row>
        <row r="1204">
          <cell r="D1204">
            <v>626032</v>
          </cell>
          <cell r="E1204">
            <v>0.15096064814814816</v>
          </cell>
          <cell r="F1204" t="str">
            <v>|R</v>
          </cell>
          <cell r="G1204">
            <v>1.23638</v>
          </cell>
        </row>
        <row r="1205">
          <cell r="D1205">
            <v>626033</v>
          </cell>
          <cell r="E1205">
            <v>0.15003472222222222</v>
          </cell>
          <cell r="F1205" t="str">
            <v>|R</v>
          </cell>
          <cell r="G1205">
            <v>1.2356400000000001</v>
          </cell>
        </row>
        <row r="1206">
          <cell r="D1206">
            <v>626034</v>
          </cell>
          <cell r="E1206">
            <v>0.15443287037037037</v>
          </cell>
          <cell r="F1206" t="str">
            <v>|R</v>
          </cell>
          <cell r="G1206">
            <v>1.4136899999999999</v>
          </cell>
        </row>
        <row r="1207">
          <cell r="D1207">
            <v>626035</v>
          </cell>
          <cell r="E1207">
            <v>0.15327546296296296</v>
          </cell>
          <cell r="F1207" t="str">
            <v>|R</v>
          </cell>
          <cell r="G1207">
            <v>1.3642300000000001</v>
          </cell>
        </row>
        <row r="1208">
          <cell r="D1208">
            <v>626036</v>
          </cell>
          <cell r="E1208">
            <v>0.15258101851851852</v>
          </cell>
          <cell r="F1208" t="str">
            <v>|R</v>
          </cell>
          <cell r="G1208">
            <v>1.26369</v>
          </cell>
        </row>
        <row r="1209">
          <cell r="D1209">
            <v>626037</v>
          </cell>
          <cell r="E1209">
            <v>0.15501157407407407</v>
          </cell>
          <cell r="F1209" t="str">
            <v>|R</v>
          </cell>
          <cell r="G1209">
            <v>1.39879</v>
          </cell>
        </row>
        <row r="1210">
          <cell r="D1210">
            <v>626038</v>
          </cell>
          <cell r="E1210">
            <v>0.15767361111111111</v>
          </cell>
          <cell r="F1210" t="str">
            <v>|R</v>
          </cell>
          <cell r="G1210">
            <v>1.2517199999999999</v>
          </cell>
        </row>
        <row r="1211">
          <cell r="D1211">
            <v>626039</v>
          </cell>
          <cell r="E1211">
            <v>0.15744212962962964</v>
          </cell>
          <cell r="F1211" t="str">
            <v>|R</v>
          </cell>
          <cell r="G1211">
            <v>1.3414999999999999</v>
          </cell>
        </row>
        <row r="1212">
          <cell r="D1212">
            <v>626040</v>
          </cell>
          <cell r="E1212">
            <v>0.15813657407407408</v>
          </cell>
          <cell r="F1212" t="str">
            <v>|R</v>
          </cell>
          <cell r="G1212">
            <v>1.2343599999999999</v>
          </cell>
        </row>
        <row r="1213">
          <cell r="D1213">
            <v>626041</v>
          </cell>
          <cell r="E1213">
            <v>0.15616898148148148</v>
          </cell>
          <cell r="F1213" t="str">
            <v>|R</v>
          </cell>
          <cell r="G1213">
            <v>1.3995599999999999</v>
          </cell>
        </row>
        <row r="1214">
          <cell r="D1214">
            <v>626042</v>
          </cell>
          <cell r="E1214">
            <v>0.15894675925925925</v>
          </cell>
          <cell r="F1214" t="str">
            <v>|R</v>
          </cell>
          <cell r="G1214">
            <v>1.26589</v>
          </cell>
        </row>
        <row r="1215">
          <cell r="D1215">
            <v>626043</v>
          </cell>
          <cell r="E1215">
            <v>0.15778935185185186</v>
          </cell>
          <cell r="F1215" t="str">
            <v>|R</v>
          </cell>
          <cell r="G1215">
            <v>1.14897</v>
          </cell>
        </row>
        <row r="1216">
          <cell r="D1216">
            <v>626044</v>
          </cell>
          <cell r="E1216">
            <v>0.16172453703703704</v>
          </cell>
          <cell r="F1216" t="str">
            <v>|R</v>
          </cell>
          <cell r="G1216">
            <v>1.4047700000000001</v>
          </cell>
        </row>
        <row r="1217">
          <cell r="D1217">
            <v>626045</v>
          </cell>
          <cell r="E1217" t="str">
            <v>03:48:083</v>
          </cell>
          <cell r="F1217" t="str">
            <v>|R</v>
          </cell>
          <cell r="G1217">
            <v>1.2393799999999999</v>
          </cell>
        </row>
        <row r="1218">
          <cell r="D1218">
            <v>626046</v>
          </cell>
          <cell r="E1218">
            <v>0.16496527777777778</v>
          </cell>
          <cell r="F1218" t="str">
            <v>|R</v>
          </cell>
          <cell r="G1218">
            <v>1.18363</v>
          </cell>
        </row>
        <row r="1219">
          <cell r="D1219">
            <v>626047</v>
          </cell>
          <cell r="E1219">
            <v>0.1653125</v>
          </cell>
          <cell r="F1219" t="str">
            <v>|R</v>
          </cell>
          <cell r="G1219">
            <v>1.18069</v>
          </cell>
        </row>
        <row r="1220">
          <cell r="D1220">
            <v>626048</v>
          </cell>
          <cell r="E1220">
            <v>0.16461805555555556</v>
          </cell>
          <cell r="F1220" t="str">
            <v>|R</v>
          </cell>
          <cell r="G1220">
            <v>1.35005</v>
          </cell>
        </row>
        <row r="1221">
          <cell r="D1221">
            <v>626049</v>
          </cell>
          <cell r="E1221">
            <v>0.1635763888888889</v>
          </cell>
          <cell r="F1221" t="str">
            <v>|R</v>
          </cell>
          <cell r="G1221">
            <v>1.2814099999999999</v>
          </cell>
        </row>
        <row r="1222">
          <cell r="D1222">
            <v>626050</v>
          </cell>
          <cell r="E1222" t="str">
            <v>03:53:043</v>
          </cell>
          <cell r="F1222" t="str">
            <v>|R</v>
          </cell>
          <cell r="G1222">
            <v>1.22485</v>
          </cell>
        </row>
        <row r="1223">
          <cell r="D1223">
            <v>626051</v>
          </cell>
          <cell r="E1223">
            <v>0.16716435185185186</v>
          </cell>
          <cell r="F1223" t="str">
            <v>|R</v>
          </cell>
          <cell r="G1223">
            <v>1.1654899999999999</v>
          </cell>
        </row>
        <row r="1224">
          <cell r="D1224">
            <v>626052</v>
          </cell>
          <cell r="E1224">
            <v>0.1655439814814815</v>
          </cell>
          <cell r="F1224" t="str">
            <v>|R</v>
          </cell>
          <cell r="G1224">
            <v>1.35866</v>
          </cell>
        </row>
        <row r="1225">
          <cell r="D1225">
            <v>626053</v>
          </cell>
          <cell r="E1225" t="str">
            <v>03:56:073</v>
          </cell>
          <cell r="F1225" t="str">
            <v>|R</v>
          </cell>
          <cell r="G1225">
            <v>1.2688699999999999</v>
          </cell>
        </row>
        <row r="1226">
          <cell r="D1226">
            <v>626054</v>
          </cell>
          <cell r="E1226">
            <v>0.16589120370370369</v>
          </cell>
          <cell r="F1226" t="str">
            <v>|R</v>
          </cell>
          <cell r="G1226">
            <v>1.2705</v>
          </cell>
        </row>
        <row r="1227">
          <cell r="D1227">
            <v>626055</v>
          </cell>
          <cell r="E1227" t="str">
            <v>03:59:033</v>
          </cell>
          <cell r="F1227" t="str">
            <v>|R</v>
          </cell>
          <cell r="G1227">
            <v>1.4223399999999999</v>
          </cell>
        </row>
        <row r="1228">
          <cell r="D1228">
            <v>626056</v>
          </cell>
          <cell r="E1228">
            <v>0.17133101851851851</v>
          </cell>
          <cell r="F1228" t="str">
            <v>|R</v>
          </cell>
          <cell r="G1228">
            <v>1.2930699999999999</v>
          </cell>
        </row>
        <row r="1229">
          <cell r="D1229">
            <v>626057</v>
          </cell>
          <cell r="E1229">
            <v>0.17052083333333334</v>
          </cell>
          <cell r="F1229" t="str">
            <v>|R</v>
          </cell>
          <cell r="G1229">
            <v>1.2754300000000001</v>
          </cell>
        </row>
        <row r="1230">
          <cell r="D1230">
            <v>626058</v>
          </cell>
          <cell r="E1230">
            <v>0.1698263888888889</v>
          </cell>
          <cell r="F1230" t="str">
            <v>|R</v>
          </cell>
          <cell r="G1230">
            <v>1.2496400000000001</v>
          </cell>
        </row>
        <row r="1231">
          <cell r="D1231">
            <v>626059</v>
          </cell>
          <cell r="E1231" t="str">
            <v>04:03:093</v>
          </cell>
          <cell r="F1231" t="str">
            <v>|R</v>
          </cell>
          <cell r="G1231">
            <v>1.30454</v>
          </cell>
        </row>
        <row r="1232">
          <cell r="D1232">
            <v>626060</v>
          </cell>
          <cell r="E1232">
            <v>0.17457175925925927</v>
          </cell>
          <cell r="F1232" t="str">
            <v>|R</v>
          </cell>
          <cell r="G1232">
            <v>1.4392499999999999</v>
          </cell>
        </row>
        <row r="1233">
          <cell r="D1233">
            <v>626061</v>
          </cell>
          <cell r="E1233">
            <v>0.17758101851851851</v>
          </cell>
          <cell r="F1233" t="str">
            <v>|R</v>
          </cell>
          <cell r="G1233">
            <v>1.23807</v>
          </cell>
        </row>
        <row r="1234">
          <cell r="D1234">
            <v>626062</v>
          </cell>
          <cell r="E1234">
            <v>0.17700231481481479</v>
          </cell>
          <cell r="F1234" t="str">
            <v>|R</v>
          </cell>
          <cell r="G1234">
            <v>1.2920499999999999</v>
          </cell>
        </row>
        <row r="1235">
          <cell r="D1235">
            <v>626063</v>
          </cell>
          <cell r="E1235">
            <v>0.17758101851851851</v>
          </cell>
          <cell r="F1235" t="str">
            <v>|R</v>
          </cell>
          <cell r="G1235">
            <v>1.33446</v>
          </cell>
        </row>
        <row r="1236">
          <cell r="D1236">
            <v>626064</v>
          </cell>
          <cell r="E1236">
            <v>0.17827546296296296</v>
          </cell>
          <cell r="F1236" t="str">
            <v>|R</v>
          </cell>
          <cell r="G1236">
            <v>1.3651800000000001</v>
          </cell>
        </row>
        <row r="1237">
          <cell r="D1237">
            <v>626065</v>
          </cell>
          <cell r="E1237">
            <v>0.17827546296296296</v>
          </cell>
          <cell r="F1237" t="str">
            <v>|R</v>
          </cell>
          <cell r="G1237">
            <v>1.1091</v>
          </cell>
        </row>
        <row r="1238">
          <cell r="D1238">
            <v>626066</v>
          </cell>
          <cell r="E1238">
            <v>0.1786226851851852</v>
          </cell>
          <cell r="F1238" t="str">
            <v>|R</v>
          </cell>
          <cell r="G1238">
            <v>1.1997899999999999</v>
          </cell>
        </row>
        <row r="1239">
          <cell r="D1239">
            <v>626067</v>
          </cell>
          <cell r="E1239" t="str">
            <v>04:14:083</v>
          </cell>
          <cell r="F1239" t="str">
            <v>|R</v>
          </cell>
          <cell r="G1239">
            <v>1.2441599999999999</v>
          </cell>
        </row>
        <row r="1240">
          <cell r="D1240" t="str">
            <v>Adjustment</v>
          </cell>
          <cell r="F1240" t="str">
            <v>|c_</v>
          </cell>
          <cell r="G1240">
            <v>-54.4</v>
          </cell>
        </row>
        <row r="1241">
          <cell r="D1241" t="str">
            <v>2024,07,01   0</v>
          </cell>
          <cell r="E1241">
            <v>0.10039351851851852</v>
          </cell>
          <cell r="F1241" t="str">
            <v>|</v>
          </cell>
        </row>
        <row r="1242">
          <cell r="D1242" t="str">
            <v>Curva OFF/Refr</v>
          </cell>
          <cell r="E1242" t="str">
            <v>act OFF</v>
          </cell>
          <cell r="F1242" t="str">
            <v>|</v>
          </cell>
        </row>
        <row r="1243">
          <cell r="D1243">
            <v>701001</v>
          </cell>
          <cell r="E1243">
            <v>0.1215625</v>
          </cell>
          <cell r="F1243" t="str">
            <v>|R</v>
          </cell>
          <cell r="G1243">
            <v>1.1969399999999999</v>
          </cell>
        </row>
        <row r="1244">
          <cell r="D1244">
            <v>701002</v>
          </cell>
          <cell r="E1244">
            <v>0.12225694444444445</v>
          </cell>
          <cell r="F1244" t="str">
            <v>|R</v>
          </cell>
          <cell r="G1244">
            <v>1.3988799999999999</v>
          </cell>
        </row>
        <row r="1245">
          <cell r="D1245">
            <v>701003</v>
          </cell>
          <cell r="E1245">
            <v>0.12028935185185186</v>
          </cell>
          <cell r="F1245" t="str">
            <v>|R</v>
          </cell>
          <cell r="G1245">
            <v>1.4671700000000001</v>
          </cell>
        </row>
        <row r="1246">
          <cell r="D1246">
            <v>701004</v>
          </cell>
          <cell r="E1246">
            <v>0.12260416666666667</v>
          </cell>
          <cell r="F1246" t="str">
            <v>|R</v>
          </cell>
          <cell r="G1246">
            <v>1.17916</v>
          </cell>
        </row>
        <row r="1247">
          <cell r="D1247">
            <v>701005</v>
          </cell>
          <cell r="E1247" t="str">
            <v>02:53:043</v>
          </cell>
          <cell r="F1247" t="str">
            <v>|R</v>
          </cell>
          <cell r="G1247">
            <v>1.28047</v>
          </cell>
        </row>
        <row r="1248">
          <cell r="D1248">
            <v>701006</v>
          </cell>
          <cell r="E1248">
            <v>0.12364583333333333</v>
          </cell>
          <cell r="F1248" t="str">
            <v>|R</v>
          </cell>
          <cell r="G1248">
            <v>1.39296</v>
          </cell>
        </row>
        <row r="1249">
          <cell r="D1249">
            <v>701007</v>
          </cell>
          <cell r="E1249" t="str">
            <v>02:55:083</v>
          </cell>
          <cell r="F1249" t="str">
            <v>|R</v>
          </cell>
          <cell r="G1249">
            <v>1.5145500000000001</v>
          </cell>
        </row>
        <row r="1250">
          <cell r="D1250">
            <v>701008</v>
          </cell>
          <cell r="E1250">
            <v>0.12653935185185186</v>
          </cell>
          <cell r="F1250" t="str">
            <v>|R</v>
          </cell>
          <cell r="G1250">
            <v>1.19661</v>
          </cell>
        </row>
        <row r="1251">
          <cell r="D1251">
            <v>701009</v>
          </cell>
          <cell r="E1251">
            <v>0.12538194444444442</v>
          </cell>
          <cell r="F1251" t="str">
            <v>|R</v>
          </cell>
          <cell r="G1251">
            <v>1.2958799999999999</v>
          </cell>
        </row>
        <row r="1252">
          <cell r="D1252">
            <v>701010</v>
          </cell>
          <cell r="E1252">
            <v>0.1252662037037037</v>
          </cell>
          <cell r="F1252" t="str">
            <v>|R</v>
          </cell>
          <cell r="G1252">
            <v>1.3972</v>
          </cell>
        </row>
        <row r="1253">
          <cell r="D1253">
            <v>701011</v>
          </cell>
          <cell r="E1253">
            <v>0.12619212962962964</v>
          </cell>
          <cell r="F1253" t="str">
            <v>|R</v>
          </cell>
          <cell r="G1253">
            <v>1.63489</v>
          </cell>
        </row>
        <row r="1254">
          <cell r="D1254">
            <v>701012</v>
          </cell>
          <cell r="E1254" t="str">
            <v>03:01:013</v>
          </cell>
          <cell r="F1254" t="str">
            <v>|R</v>
          </cell>
          <cell r="G1254">
            <v>1.3268200000000001</v>
          </cell>
        </row>
        <row r="1255">
          <cell r="D1255">
            <v>701013</v>
          </cell>
          <cell r="E1255">
            <v>0.13082175925925926</v>
          </cell>
          <cell r="F1255" t="str">
            <v>|R</v>
          </cell>
          <cell r="G1255">
            <v>1.3471200000000001</v>
          </cell>
        </row>
        <row r="1256">
          <cell r="D1256">
            <v>701014</v>
          </cell>
          <cell r="E1256">
            <v>0.13070601851851851</v>
          </cell>
          <cell r="F1256" t="str">
            <v>|R</v>
          </cell>
          <cell r="G1256">
            <v>1.6305799999999999</v>
          </cell>
        </row>
        <row r="1257">
          <cell r="D1257">
            <v>701015</v>
          </cell>
          <cell r="E1257" t="str">
            <v>03:04:043</v>
          </cell>
          <cell r="F1257" t="str">
            <v>|R</v>
          </cell>
          <cell r="G1257">
            <v>1.3544700000000001</v>
          </cell>
        </row>
        <row r="1258">
          <cell r="D1258">
            <v>701016</v>
          </cell>
          <cell r="E1258">
            <v>0.13290509259259259</v>
          </cell>
          <cell r="F1258" t="str">
            <v>|R</v>
          </cell>
          <cell r="G1258">
            <v>1.31911</v>
          </cell>
        </row>
        <row r="1259">
          <cell r="D1259">
            <v>701017</v>
          </cell>
          <cell r="E1259">
            <v>0.13510416666666666</v>
          </cell>
          <cell r="F1259" t="str">
            <v>|R</v>
          </cell>
          <cell r="G1259">
            <v>1.5702400000000001</v>
          </cell>
        </row>
        <row r="1260">
          <cell r="D1260">
            <v>701018</v>
          </cell>
          <cell r="E1260">
            <v>0.13440972222222222</v>
          </cell>
          <cell r="F1260" t="str">
            <v>|R</v>
          </cell>
          <cell r="G1260">
            <v>1.25922</v>
          </cell>
        </row>
        <row r="1261">
          <cell r="D1261">
            <v>701019</v>
          </cell>
          <cell r="E1261">
            <v>0.13591435185185186</v>
          </cell>
          <cell r="F1261" t="str">
            <v>|R</v>
          </cell>
          <cell r="G1261">
            <v>1.5114799999999999</v>
          </cell>
        </row>
        <row r="1262">
          <cell r="D1262">
            <v>701020</v>
          </cell>
          <cell r="E1262">
            <v>0.13325231481481481</v>
          </cell>
          <cell r="F1262" t="str">
            <v>|R</v>
          </cell>
          <cell r="G1262">
            <v>1.2322200000000001</v>
          </cell>
        </row>
        <row r="1263">
          <cell r="D1263">
            <v>701021</v>
          </cell>
          <cell r="E1263">
            <v>0.1383449074074074</v>
          </cell>
          <cell r="F1263" t="str">
            <v>|R</v>
          </cell>
          <cell r="G1263">
            <v>1.3566499999999999</v>
          </cell>
        </row>
        <row r="1264">
          <cell r="D1264">
            <v>701022</v>
          </cell>
          <cell r="E1264">
            <v>0.13649305555555555</v>
          </cell>
          <cell r="F1264" t="str">
            <v>|R</v>
          </cell>
          <cell r="G1264">
            <v>1.40889</v>
          </cell>
        </row>
        <row r="1265">
          <cell r="D1265">
            <v>701023</v>
          </cell>
          <cell r="E1265">
            <v>0.13903935185185187</v>
          </cell>
          <cell r="F1265" t="str">
            <v>|R</v>
          </cell>
          <cell r="G1265">
            <v>1.40551</v>
          </cell>
        </row>
        <row r="1266">
          <cell r="D1266">
            <v>701024</v>
          </cell>
          <cell r="E1266" t="str">
            <v>03:14:043</v>
          </cell>
          <cell r="F1266" t="str">
            <v>|R</v>
          </cell>
          <cell r="G1266">
            <v>1.45662</v>
          </cell>
        </row>
        <row r="1267">
          <cell r="D1267">
            <v>701025</v>
          </cell>
          <cell r="E1267">
            <v>0.14065972222222223</v>
          </cell>
          <cell r="F1267" t="str">
            <v>|R</v>
          </cell>
          <cell r="G1267">
            <v>1.44085</v>
          </cell>
        </row>
        <row r="1268">
          <cell r="D1268">
            <v>701026</v>
          </cell>
          <cell r="E1268">
            <v>0.14065972222222223</v>
          </cell>
          <cell r="F1268" t="str">
            <v>|R</v>
          </cell>
          <cell r="G1268">
            <v>1.3597900000000001</v>
          </cell>
        </row>
        <row r="1269">
          <cell r="D1269">
            <v>701027</v>
          </cell>
          <cell r="E1269">
            <v>0.13961805555555554</v>
          </cell>
          <cell r="F1269" t="str">
            <v>|R</v>
          </cell>
          <cell r="G1269">
            <v>1.31413</v>
          </cell>
        </row>
        <row r="1270">
          <cell r="D1270">
            <v>701028</v>
          </cell>
          <cell r="E1270">
            <v>0.13880787037037037</v>
          </cell>
          <cell r="F1270" t="str">
            <v>|R</v>
          </cell>
          <cell r="G1270">
            <v>1.26268</v>
          </cell>
        </row>
        <row r="1271">
          <cell r="D1271">
            <v>701029</v>
          </cell>
          <cell r="E1271">
            <v>0.14436342592592591</v>
          </cell>
          <cell r="F1271" t="str">
            <v>|R</v>
          </cell>
          <cell r="G1271">
            <v>1.4617800000000001</v>
          </cell>
        </row>
        <row r="1272">
          <cell r="D1272">
            <v>701030</v>
          </cell>
          <cell r="E1272">
            <v>0.14459490740740741</v>
          </cell>
          <cell r="F1272" t="str">
            <v>|R</v>
          </cell>
          <cell r="G1272">
            <v>1.3999200000000001</v>
          </cell>
        </row>
        <row r="1273">
          <cell r="D1273">
            <v>701031</v>
          </cell>
          <cell r="E1273">
            <v>0.1426273148148148</v>
          </cell>
          <cell r="F1273" t="str">
            <v>|R</v>
          </cell>
          <cell r="G1273">
            <v>1.347</v>
          </cell>
        </row>
        <row r="1274">
          <cell r="D1274">
            <v>701032</v>
          </cell>
          <cell r="E1274">
            <v>0.14158564814814814</v>
          </cell>
          <cell r="F1274" t="str">
            <v>|R</v>
          </cell>
          <cell r="G1274">
            <v>1.3022800000000001</v>
          </cell>
        </row>
        <row r="1275">
          <cell r="D1275">
            <v>701033</v>
          </cell>
          <cell r="E1275" t="str">
            <v>03:23:003</v>
          </cell>
          <cell r="F1275" t="str">
            <v>|R</v>
          </cell>
          <cell r="G1275">
            <v>1.46004</v>
          </cell>
        </row>
        <row r="1276">
          <cell r="D1276">
            <v>701034</v>
          </cell>
          <cell r="E1276">
            <v>0.14621527777777779</v>
          </cell>
          <cell r="F1276" t="str">
            <v>|R</v>
          </cell>
          <cell r="G1276">
            <v>1.4048099999999999</v>
          </cell>
        </row>
        <row r="1277">
          <cell r="D1277">
            <v>701035</v>
          </cell>
          <cell r="E1277">
            <v>0.1454050925925926</v>
          </cell>
          <cell r="F1277" t="str">
            <v>|R</v>
          </cell>
          <cell r="G1277">
            <v>1.40482</v>
          </cell>
        </row>
        <row r="1278">
          <cell r="D1278">
            <v>701036</v>
          </cell>
          <cell r="E1278">
            <v>0.14401620370370369</v>
          </cell>
          <cell r="F1278" t="str">
            <v>|R</v>
          </cell>
          <cell r="G1278">
            <v>1.3562399999999999</v>
          </cell>
        </row>
        <row r="1279">
          <cell r="D1279">
            <v>701037</v>
          </cell>
          <cell r="E1279">
            <v>0.14922453703703703</v>
          </cell>
          <cell r="F1279" t="str">
            <v>|R</v>
          </cell>
          <cell r="G1279">
            <v>1.47811</v>
          </cell>
        </row>
        <row r="1280">
          <cell r="D1280">
            <v>701038</v>
          </cell>
          <cell r="E1280">
            <v>0.14910879629629628</v>
          </cell>
          <cell r="F1280" t="str">
            <v>|R</v>
          </cell>
          <cell r="G1280">
            <v>1.37737</v>
          </cell>
        </row>
        <row r="1281">
          <cell r="D1281">
            <v>701039</v>
          </cell>
          <cell r="E1281">
            <v>0.14829861111111112</v>
          </cell>
          <cell r="F1281" t="str">
            <v>|R</v>
          </cell>
          <cell r="G1281">
            <v>1.40387</v>
          </cell>
        </row>
        <row r="1282">
          <cell r="D1282">
            <v>701040</v>
          </cell>
          <cell r="E1282" t="str">
            <v>03:30:023</v>
          </cell>
          <cell r="F1282" t="str">
            <v>|R</v>
          </cell>
          <cell r="G1282">
            <v>1.59368</v>
          </cell>
        </row>
        <row r="1283">
          <cell r="D1283">
            <v>701041</v>
          </cell>
          <cell r="E1283" t="str">
            <v>03:31:043</v>
          </cell>
          <cell r="F1283" t="str">
            <v>|R</v>
          </cell>
          <cell r="G1283">
            <v>1.4210499999999999</v>
          </cell>
        </row>
        <row r="1284">
          <cell r="D1284">
            <v>701042</v>
          </cell>
          <cell r="E1284" t="str">
            <v>03:32:043</v>
          </cell>
          <cell r="F1284" t="str">
            <v>|R</v>
          </cell>
          <cell r="G1284">
            <v>1.31494</v>
          </cell>
        </row>
        <row r="1285">
          <cell r="D1285">
            <v>701043</v>
          </cell>
          <cell r="E1285">
            <v>0.15315972222222221</v>
          </cell>
          <cell r="F1285" t="str">
            <v>|R</v>
          </cell>
          <cell r="G1285">
            <v>1.31345</v>
          </cell>
        </row>
        <row r="1286">
          <cell r="D1286">
            <v>701044</v>
          </cell>
          <cell r="E1286" t="str">
            <v>03:35:013</v>
          </cell>
          <cell r="F1286" t="str">
            <v>|R</v>
          </cell>
          <cell r="G1286">
            <v>1.4556500000000001</v>
          </cell>
        </row>
        <row r="1287">
          <cell r="D1287">
            <v>701045</v>
          </cell>
          <cell r="E1287">
            <v>0.15130787037037038</v>
          </cell>
          <cell r="F1287" t="str">
            <v>|R</v>
          </cell>
          <cell r="G1287">
            <v>1.3214699999999999</v>
          </cell>
        </row>
        <row r="1288">
          <cell r="D1288">
            <v>701046</v>
          </cell>
          <cell r="E1288">
            <v>0.15628472222222223</v>
          </cell>
          <cell r="F1288" t="str">
            <v>|R</v>
          </cell>
          <cell r="G1288">
            <v>1.2047600000000001</v>
          </cell>
        </row>
        <row r="1289">
          <cell r="D1289">
            <v>701047</v>
          </cell>
          <cell r="E1289">
            <v>0.15373842592592593</v>
          </cell>
          <cell r="F1289" t="str">
            <v>|R</v>
          </cell>
          <cell r="G1289">
            <v>1.45536</v>
          </cell>
        </row>
        <row r="1290">
          <cell r="D1290">
            <v>701048</v>
          </cell>
          <cell r="E1290" t="str">
            <v>03:40:003</v>
          </cell>
          <cell r="F1290" t="str">
            <v>|R</v>
          </cell>
          <cell r="G1290">
            <v>1.28793</v>
          </cell>
        </row>
        <row r="1291">
          <cell r="D1291">
            <v>701049</v>
          </cell>
          <cell r="E1291">
            <v>0.15802083333333333</v>
          </cell>
          <cell r="F1291" t="str">
            <v>|R</v>
          </cell>
          <cell r="G1291">
            <v>1.2302</v>
          </cell>
        </row>
        <row r="1292">
          <cell r="D1292">
            <v>701050</v>
          </cell>
          <cell r="E1292">
            <v>0.15628472222222223</v>
          </cell>
          <cell r="F1292" t="str">
            <v>|R</v>
          </cell>
          <cell r="G1292">
            <v>1.40028</v>
          </cell>
        </row>
        <row r="1293">
          <cell r="D1293">
            <v>701051</v>
          </cell>
          <cell r="E1293">
            <v>0.15940972222222222</v>
          </cell>
          <cell r="F1293" t="str">
            <v>|R</v>
          </cell>
          <cell r="G1293">
            <v>1.4637</v>
          </cell>
        </row>
        <row r="1294">
          <cell r="D1294">
            <v>701052</v>
          </cell>
          <cell r="E1294">
            <v>0.16311342592592593</v>
          </cell>
          <cell r="F1294" t="str">
            <v>|R</v>
          </cell>
          <cell r="G1294">
            <v>1.6648400000000001</v>
          </cell>
        </row>
        <row r="1295">
          <cell r="D1295">
            <v>701053</v>
          </cell>
          <cell r="E1295">
            <v>0.15975694444444444</v>
          </cell>
          <cell r="F1295" t="str">
            <v>|R</v>
          </cell>
          <cell r="G1295">
            <v>1.4579200000000001</v>
          </cell>
        </row>
        <row r="1296">
          <cell r="D1296">
            <v>701054</v>
          </cell>
          <cell r="E1296">
            <v>0.16484953703703703</v>
          </cell>
          <cell r="F1296" t="str">
            <v>|R</v>
          </cell>
          <cell r="G1296">
            <v>1.6524700000000001</v>
          </cell>
        </row>
        <row r="1297">
          <cell r="D1297">
            <v>701055</v>
          </cell>
          <cell r="E1297">
            <v>0.16241898148148148</v>
          </cell>
          <cell r="F1297" t="str">
            <v>|R</v>
          </cell>
          <cell r="G1297">
            <v>1.4519500000000001</v>
          </cell>
        </row>
        <row r="1298">
          <cell r="D1298">
            <v>701056</v>
          </cell>
          <cell r="E1298" t="str">
            <v>03:52:003</v>
          </cell>
          <cell r="F1298" t="str">
            <v>|R</v>
          </cell>
          <cell r="G1298">
            <v>1.43757</v>
          </cell>
        </row>
        <row r="1299">
          <cell r="D1299">
            <v>701057</v>
          </cell>
          <cell r="E1299">
            <v>0.16728009259259258</v>
          </cell>
          <cell r="F1299" t="str">
            <v>|R</v>
          </cell>
          <cell r="G1299">
            <v>1.6406499999999999</v>
          </cell>
        </row>
        <row r="1300">
          <cell r="D1300">
            <v>701058</v>
          </cell>
          <cell r="E1300">
            <v>0.16612268518518519</v>
          </cell>
          <cell r="F1300" t="str">
            <v>|R</v>
          </cell>
          <cell r="G1300">
            <v>1.3918999999999999</v>
          </cell>
        </row>
        <row r="1301">
          <cell r="D1301">
            <v>701059</v>
          </cell>
          <cell r="E1301">
            <v>0.16959490740740743</v>
          </cell>
          <cell r="F1301" t="str">
            <v>|R</v>
          </cell>
          <cell r="G1301">
            <v>1.3216300000000001</v>
          </cell>
        </row>
        <row r="1302">
          <cell r="D1302">
            <v>701060</v>
          </cell>
          <cell r="E1302">
            <v>0.16947916666666665</v>
          </cell>
          <cell r="F1302" t="str">
            <v>|R</v>
          </cell>
          <cell r="G1302">
            <v>1.5696099999999999</v>
          </cell>
        </row>
        <row r="1303">
          <cell r="D1303">
            <v>701061</v>
          </cell>
          <cell r="E1303">
            <v>0.16820601851851849</v>
          </cell>
          <cell r="F1303" t="str">
            <v>|R</v>
          </cell>
          <cell r="G1303">
            <v>1.3275399999999999</v>
          </cell>
        </row>
        <row r="1304">
          <cell r="D1304">
            <v>701062</v>
          </cell>
          <cell r="E1304">
            <v>0.17202546296296295</v>
          </cell>
          <cell r="F1304" t="str">
            <v>|R</v>
          </cell>
          <cell r="G1304">
            <v>1.4978499999999999</v>
          </cell>
        </row>
        <row r="1305">
          <cell r="D1305">
            <v>701063</v>
          </cell>
          <cell r="E1305">
            <v>0.17167824074074076</v>
          </cell>
          <cell r="F1305" t="str">
            <v>|R</v>
          </cell>
          <cell r="G1305">
            <v>1.35328</v>
          </cell>
        </row>
        <row r="1306">
          <cell r="D1306">
            <v>701064</v>
          </cell>
          <cell r="E1306">
            <v>0.17399305555555555</v>
          </cell>
          <cell r="F1306" t="str">
            <v>|R</v>
          </cell>
          <cell r="G1306">
            <v>1.5479000000000001</v>
          </cell>
        </row>
        <row r="1307">
          <cell r="D1307">
            <v>701065</v>
          </cell>
          <cell r="E1307">
            <v>0.17283564814814814</v>
          </cell>
          <cell r="F1307" t="str">
            <v>|R</v>
          </cell>
          <cell r="G1307">
            <v>1.36063</v>
          </cell>
        </row>
        <row r="1308">
          <cell r="D1308">
            <v>701066</v>
          </cell>
          <cell r="E1308">
            <v>0.17515046296296297</v>
          </cell>
          <cell r="F1308" t="str">
            <v>|R</v>
          </cell>
          <cell r="G1308">
            <v>1.6291500000000001</v>
          </cell>
        </row>
        <row r="1309">
          <cell r="D1309">
            <v>701067</v>
          </cell>
          <cell r="E1309" t="str">
            <v>04:09:063</v>
          </cell>
          <cell r="F1309" t="str">
            <v>|R</v>
          </cell>
          <cell r="G1309">
            <v>1.3930199999999999</v>
          </cell>
        </row>
        <row r="1310">
          <cell r="D1310">
            <v>701068</v>
          </cell>
          <cell r="E1310">
            <v>0.17526620370370372</v>
          </cell>
          <cell r="F1310" t="str">
            <v>|R</v>
          </cell>
          <cell r="G1310">
            <v>1.5628200000000001</v>
          </cell>
        </row>
        <row r="1311">
          <cell r="D1311">
            <v>701069</v>
          </cell>
          <cell r="E1311">
            <v>0.18001157407407409</v>
          </cell>
          <cell r="F1311" t="str">
            <v>|R</v>
          </cell>
          <cell r="G1311">
            <v>1.4076500000000001</v>
          </cell>
        </row>
        <row r="1312">
          <cell r="D1312">
            <v>701070</v>
          </cell>
          <cell r="E1312">
            <v>0.18128472222222222</v>
          </cell>
          <cell r="F1312" t="str">
            <v>|R</v>
          </cell>
          <cell r="G1312">
            <v>1.56585</v>
          </cell>
        </row>
        <row r="1313">
          <cell r="D1313">
            <v>701071</v>
          </cell>
          <cell r="E1313">
            <v>0.17943287037037037</v>
          </cell>
          <cell r="F1313" t="str">
            <v>|R</v>
          </cell>
          <cell r="G1313">
            <v>1.42004</v>
          </cell>
        </row>
        <row r="1314">
          <cell r="D1314">
            <v>701072</v>
          </cell>
          <cell r="E1314">
            <v>0.18232638888888889</v>
          </cell>
          <cell r="F1314" t="str">
            <v>|R</v>
          </cell>
          <cell r="G1314">
            <v>1.59615</v>
          </cell>
        </row>
        <row r="1315">
          <cell r="D1315">
            <v>701073</v>
          </cell>
          <cell r="E1315">
            <v>0.18047453703703706</v>
          </cell>
          <cell r="F1315" t="str">
            <v>|R</v>
          </cell>
          <cell r="G1315">
            <v>1.3136099999999999</v>
          </cell>
        </row>
        <row r="1316">
          <cell r="D1316">
            <v>701074</v>
          </cell>
          <cell r="E1316">
            <v>0.18267361111111111</v>
          </cell>
          <cell r="F1316" t="str">
            <v>|R</v>
          </cell>
          <cell r="G1316">
            <v>1.4452499999999999</v>
          </cell>
        </row>
        <row r="1317">
          <cell r="D1317">
            <v>701075</v>
          </cell>
          <cell r="E1317">
            <v>0.18174768518518516</v>
          </cell>
          <cell r="F1317" t="str">
            <v>|R</v>
          </cell>
          <cell r="G1317">
            <v>1.2251700000000001</v>
          </cell>
        </row>
        <row r="1318">
          <cell r="D1318">
            <v>701076</v>
          </cell>
          <cell r="E1318">
            <v>0.18359953703703702</v>
          </cell>
          <cell r="F1318" t="str">
            <v>|R</v>
          </cell>
          <cell r="G1318">
            <v>1.40649</v>
          </cell>
        </row>
        <row r="1319">
          <cell r="D1319">
            <v>701077</v>
          </cell>
          <cell r="E1319" t="str">
            <v>04:23:063</v>
          </cell>
          <cell r="F1319" t="str">
            <v>|R</v>
          </cell>
          <cell r="G1319">
            <v>1.20065</v>
          </cell>
        </row>
        <row r="1320">
          <cell r="D1320">
            <v>701078</v>
          </cell>
          <cell r="E1320">
            <v>0.18765046296296295</v>
          </cell>
          <cell r="F1320" t="str">
            <v>|R</v>
          </cell>
          <cell r="G1320">
            <v>1.33229</v>
          </cell>
        </row>
        <row r="1321">
          <cell r="D1321">
            <v>701079</v>
          </cell>
          <cell r="E1321" t="str">
            <v>04:26:013</v>
          </cell>
          <cell r="F1321" t="str">
            <v>|R</v>
          </cell>
          <cell r="G1321">
            <v>1.20861</v>
          </cell>
        </row>
        <row r="1322">
          <cell r="D1322">
            <v>701080</v>
          </cell>
          <cell r="E1322">
            <v>0.18834490740740742</v>
          </cell>
          <cell r="F1322" t="str">
            <v>|R</v>
          </cell>
          <cell r="G1322">
            <v>1.2396</v>
          </cell>
        </row>
        <row r="1323">
          <cell r="D1323">
            <v>701081</v>
          </cell>
          <cell r="E1323">
            <v>0.18961805555555555</v>
          </cell>
          <cell r="F1323" t="str">
            <v>|R</v>
          </cell>
          <cell r="G1323">
            <v>1.3374699999999999</v>
          </cell>
        </row>
        <row r="1324">
          <cell r="D1324">
            <v>701082</v>
          </cell>
          <cell r="E1324">
            <v>0.19042824074074075</v>
          </cell>
          <cell r="F1324" t="str">
            <v>|R</v>
          </cell>
          <cell r="G1324">
            <v>1.3857600000000001</v>
          </cell>
        </row>
        <row r="1325">
          <cell r="D1325">
            <v>701083</v>
          </cell>
          <cell r="E1325">
            <v>0.19077546296296297</v>
          </cell>
          <cell r="F1325" t="str">
            <v>|R</v>
          </cell>
          <cell r="G1325">
            <v>1.3863799999999999</v>
          </cell>
        </row>
        <row r="1326">
          <cell r="D1326">
            <v>701084</v>
          </cell>
          <cell r="E1326">
            <v>0.19112268518518519</v>
          </cell>
          <cell r="F1326" t="str">
            <v>|R</v>
          </cell>
          <cell r="G1326">
            <v>1.33663</v>
          </cell>
        </row>
        <row r="1327">
          <cell r="D1327">
            <v>701085</v>
          </cell>
          <cell r="E1327" t="str">
            <v>04:33:093</v>
          </cell>
          <cell r="F1327" t="str">
            <v>|R</v>
          </cell>
          <cell r="G1327">
            <v>1.276</v>
          </cell>
        </row>
        <row r="1328">
          <cell r="D1328">
            <v>701086</v>
          </cell>
          <cell r="E1328">
            <v>0.19563657407407409</v>
          </cell>
          <cell r="F1328" t="str">
            <v>|R</v>
          </cell>
          <cell r="G1328">
            <v>1.22197</v>
          </cell>
        </row>
        <row r="1329">
          <cell r="D1329">
            <v>702001</v>
          </cell>
          <cell r="E1329">
            <v>0.11716435185185185</v>
          </cell>
          <cell r="F1329" t="str">
            <v>|R</v>
          </cell>
          <cell r="G1329">
            <v>1.2589600000000001</v>
          </cell>
        </row>
        <row r="1330">
          <cell r="D1330">
            <v>702002</v>
          </cell>
          <cell r="E1330">
            <v>0.11762731481481481</v>
          </cell>
          <cell r="F1330" t="str">
            <v>|R</v>
          </cell>
          <cell r="G1330">
            <v>1.51058</v>
          </cell>
        </row>
        <row r="1331">
          <cell r="D1331">
            <v>702003</v>
          </cell>
          <cell r="E1331" t="str">
            <v>02:45:043</v>
          </cell>
          <cell r="F1331" t="str">
            <v>|R</v>
          </cell>
          <cell r="G1331">
            <v>1.25118</v>
          </cell>
        </row>
        <row r="1332">
          <cell r="D1332">
            <v>702004</v>
          </cell>
          <cell r="E1332">
            <v>0.11681712962962963</v>
          </cell>
          <cell r="F1332" t="str">
            <v>|R</v>
          </cell>
          <cell r="G1332">
            <v>1.4348000000000001</v>
          </cell>
        </row>
        <row r="1333">
          <cell r="D1333">
            <v>702005</v>
          </cell>
          <cell r="E1333">
            <v>0.11947916666666665</v>
          </cell>
          <cell r="F1333" t="str">
            <v>|R</v>
          </cell>
          <cell r="G1333">
            <v>1.24485</v>
          </cell>
        </row>
        <row r="1334">
          <cell r="D1334">
            <v>702006</v>
          </cell>
          <cell r="E1334">
            <v>0.12109953703703703</v>
          </cell>
          <cell r="F1334" t="str">
            <v>|R</v>
          </cell>
          <cell r="G1334">
            <v>1.4795</v>
          </cell>
        </row>
        <row r="1335">
          <cell r="D1335">
            <v>702007</v>
          </cell>
          <cell r="E1335">
            <v>0.1221412037037037</v>
          </cell>
          <cell r="F1335" t="str">
            <v>|R</v>
          </cell>
          <cell r="G1335">
            <v>1.32111</v>
          </cell>
        </row>
        <row r="1336">
          <cell r="D1336">
            <v>702008</v>
          </cell>
          <cell r="E1336">
            <v>0.12561342592592592</v>
          </cell>
          <cell r="F1336" t="str">
            <v>|R</v>
          </cell>
          <cell r="G1336">
            <v>1.5042599999999999</v>
          </cell>
        </row>
        <row r="1337">
          <cell r="D1337">
            <v>702009</v>
          </cell>
          <cell r="E1337">
            <v>0.12237268518518518</v>
          </cell>
          <cell r="F1337" t="str">
            <v>|R</v>
          </cell>
          <cell r="G1337">
            <v>1.38184</v>
          </cell>
        </row>
        <row r="1338">
          <cell r="D1338">
            <v>702010</v>
          </cell>
          <cell r="E1338">
            <v>0.12364583333333333</v>
          </cell>
          <cell r="F1338" t="str">
            <v>|R</v>
          </cell>
          <cell r="G1338">
            <v>1.5190900000000001</v>
          </cell>
        </row>
        <row r="1339">
          <cell r="D1339">
            <v>702011</v>
          </cell>
          <cell r="E1339" t="str">
            <v>02:56:023</v>
          </cell>
          <cell r="F1339" t="str">
            <v>|R</v>
          </cell>
          <cell r="G1339">
            <v>1.3591</v>
          </cell>
        </row>
        <row r="1340">
          <cell r="D1340">
            <v>702012</v>
          </cell>
          <cell r="E1340" t="str">
            <v>02:57:053</v>
          </cell>
          <cell r="F1340" t="str">
            <v>|R</v>
          </cell>
          <cell r="G1340">
            <v>1.5202100000000001</v>
          </cell>
        </row>
        <row r="1341">
          <cell r="D1341">
            <v>702013</v>
          </cell>
          <cell r="E1341">
            <v>0.12642361111111111</v>
          </cell>
          <cell r="F1341" t="str">
            <v>|R</v>
          </cell>
          <cell r="G1341">
            <v>1.34253</v>
          </cell>
        </row>
        <row r="1342">
          <cell r="D1342">
            <v>702014</v>
          </cell>
          <cell r="E1342">
            <v>0.12769675925925925</v>
          </cell>
          <cell r="F1342" t="str">
            <v>|R</v>
          </cell>
          <cell r="G1342">
            <v>1.5282</v>
          </cell>
        </row>
        <row r="1343">
          <cell r="D1343">
            <v>702015</v>
          </cell>
          <cell r="E1343">
            <v>0.13070601851851851</v>
          </cell>
          <cell r="F1343" t="str">
            <v>|R</v>
          </cell>
          <cell r="G1343">
            <v>1.3415999999999999</v>
          </cell>
        </row>
        <row r="1344">
          <cell r="D1344">
            <v>702016</v>
          </cell>
          <cell r="E1344">
            <v>0.13174768518518518</v>
          </cell>
          <cell r="F1344" t="str">
            <v>|R</v>
          </cell>
          <cell r="G1344">
            <v>1.5240199999999999</v>
          </cell>
        </row>
        <row r="1345">
          <cell r="D1345">
            <v>702017</v>
          </cell>
          <cell r="E1345">
            <v>0.12839120370370369</v>
          </cell>
          <cell r="F1345" t="str">
            <v>|R</v>
          </cell>
          <cell r="G1345">
            <v>1.3383499999999999</v>
          </cell>
        </row>
        <row r="1346">
          <cell r="D1346">
            <v>702018</v>
          </cell>
          <cell r="E1346">
            <v>0.12954861111111113</v>
          </cell>
          <cell r="F1346" t="str">
            <v>|R</v>
          </cell>
          <cell r="G1346">
            <v>1.54095</v>
          </cell>
        </row>
        <row r="1347">
          <cell r="D1347">
            <v>702019</v>
          </cell>
          <cell r="E1347">
            <v>0.13255787037037037</v>
          </cell>
          <cell r="F1347" t="str">
            <v>|R</v>
          </cell>
          <cell r="G1347">
            <v>1.3119799999999999</v>
          </cell>
        </row>
        <row r="1348">
          <cell r="D1348">
            <v>702020</v>
          </cell>
          <cell r="E1348" t="str">
            <v>03:06:023</v>
          </cell>
          <cell r="F1348" t="str">
            <v>|R</v>
          </cell>
          <cell r="G1348">
            <v>1.2241500000000001</v>
          </cell>
        </row>
        <row r="1349">
          <cell r="D1349">
            <v>702021</v>
          </cell>
          <cell r="E1349" t="str">
            <v>03:07:093</v>
          </cell>
          <cell r="F1349" t="str">
            <v>|R</v>
          </cell>
          <cell r="G1349">
            <v>1.3713</v>
          </cell>
        </row>
        <row r="1350">
          <cell r="D1350">
            <v>702022</v>
          </cell>
          <cell r="E1350" t="str">
            <v>03:09:023</v>
          </cell>
          <cell r="F1350" t="str">
            <v>|R</v>
          </cell>
          <cell r="G1350">
            <v>1.26976</v>
          </cell>
        </row>
        <row r="1351">
          <cell r="D1351">
            <v>702023</v>
          </cell>
          <cell r="E1351">
            <v>0.13637731481481483</v>
          </cell>
          <cell r="F1351" t="str">
            <v>|R</v>
          </cell>
          <cell r="G1351">
            <v>1.3231200000000001</v>
          </cell>
        </row>
        <row r="1352">
          <cell r="D1352">
            <v>702024</v>
          </cell>
          <cell r="E1352">
            <v>0.1366087962962963</v>
          </cell>
          <cell r="F1352" t="str">
            <v>|R</v>
          </cell>
          <cell r="G1352">
            <v>1.21628</v>
          </cell>
        </row>
        <row r="1353">
          <cell r="D1353">
            <v>702025</v>
          </cell>
          <cell r="E1353">
            <v>0.13510416666666666</v>
          </cell>
          <cell r="F1353" t="str">
            <v>|R</v>
          </cell>
          <cell r="G1353">
            <v>1.32721</v>
          </cell>
        </row>
        <row r="1354">
          <cell r="D1354">
            <v>702026</v>
          </cell>
          <cell r="E1354">
            <v>0.13973379629629631</v>
          </cell>
          <cell r="F1354" t="str">
            <v>|R</v>
          </cell>
          <cell r="G1354">
            <v>1.27847</v>
          </cell>
        </row>
        <row r="1355">
          <cell r="D1355">
            <v>702027</v>
          </cell>
          <cell r="E1355">
            <v>0.14251157407407408</v>
          </cell>
          <cell r="F1355" t="str">
            <v>|R</v>
          </cell>
          <cell r="G1355">
            <v>1.34938</v>
          </cell>
        </row>
        <row r="1356">
          <cell r="D1356">
            <v>702028</v>
          </cell>
          <cell r="E1356" t="str">
            <v>03:22:053</v>
          </cell>
          <cell r="F1356" t="str">
            <v>|R</v>
          </cell>
          <cell r="G1356">
            <v>1.34944</v>
          </cell>
        </row>
        <row r="1357">
          <cell r="D1357">
            <v>702029</v>
          </cell>
          <cell r="E1357" t="str">
            <v>03:24:033</v>
          </cell>
          <cell r="F1357" t="str">
            <v>|R</v>
          </cell>
          <cell r="G1357">
            <v>1.3478699999999999</v>
          </cell>
        </row>
        <row r="1358">
          <cell r="D1358">
            <v>702030</v>
          </cell>
          <cell r="E1358">
            <v>0.14459490740740741</v>
          </cell>
          <cell r="F1358" t="str">
            <v>|R</v>
          </cell>
          <cell r="G1358">
            <v>1.2742</v>
          </cell>
        </row>
        <row r="1359">
          <cell r="D1359">
            <v>702031</v>
          </cell>
          <cell r="E1359">
            <v>0.14980324074074072</v>
          </cell>
          <cell r="F1359" t="str">
            <v>|R</v>
          </cell>
          <cell r="G1359">
            <v>1.4461299999999999</v>
          </cell>
        </row>
        <row r="1360">
          <cell r="D1360">
            <v>702032</v>
          </cell>
          <cell r="E1360">
            <v>0.15582175925925926</v>
          </cell>
          <cell r="F1360" t="str">
            <v>|R</v>
          </cell>
          <cell r="G1360">
            <v>1.32193</v>
          </cell>
        </row>
        <row r="1361">
          <cell r="D1361">
            <v>702033</v>
          </cell>
          <cell r="E1361">
            <v>0.15431712962962962</v>
          </cell>
          <cell r="F1361" t="str">
            <v>|R</v>
          </cell>
          <cell r="G1361">
            <v>1.2575000000000001</v>
          </cell>
        </row>
        <row r="1362">
          <cell r="D1362">
            <v>702034</v>
          </cell>
          <cell r="E1362" t="str">
            <v>03:40:083</v>
          </cell>
          <cell r="F1362" t="str">
            <v>|R</v>
          </cell>
          <cell r="G1362">
            <v>1.4311400000000001</v>
          </cell>
        </row>
        <row r="1363">
          <cell r="D1363">
            <v>702035</v>
          </cell>
          <cell r="E1363">
            <v>0.15790509259259258</v>
          </cell>
          <cell r="F1363" t="str">
            <v>|R</v>
          </cell>
          <cell r="G1363">
            <v>1.37012</v>
          </cell>
        </row>
        <row r="1364">
          <cell r="D1364">
            <v>702036</v>
          </cell>
          <cell r="E1364">
            <v>0.15663194444444445</v>
          </cell>
          <cell r="F1364" t="str">
            <v>|R</v>
          </cell>
          <cell r="G1364">
            <v>1.30765</v>
          </cell>
        </row>
        <row r="1365">
          <cell r="D1365">
            <v>702037</v>
          </cell>
          <cell r="E1365" t="str">
            <v>03:42:023</v>
          </cell>
          <cell r="F1365" t="str">
            <v>|R</v>
          </cell>
          <cell r="G1365">
            <v>1.24621</v>
          </cell>
        </row>
        <row r="1366">
          <cell r="D1366">
            <v>702038</v>
          </cell>
          <cell r="E1366">
            <v>0.1590625</v>
          </cell>
          <cell r="F1366" t="str">
            <v>|R</v>
          </cell>
          <cell r="G1366">
            <v>1.3952599999999999</v>
          </cell>
        </row>
        <row r="1367">
          <cell r="D1367">
            <v>702039</v>
          </cell>
          <cell r="E1367">
            <v>0.16160879629629629</v>
          </cell>
          <cell r="F1367" t="str">
            <v>|R</v>
          </cell>
          <cell r="G1367">
            <v>1.3794299999999999</v>
          </cell>
        </row>
        <row r="1368">
          <cell r="D1368">
            <v>702040</v>
          </cell>
          <cell r="E1368">
            <v>0.15883101851851852</v>
          </cell>
          <cell r="F1368" t="str">
            <v>|R</v>
          </cell>
          <cell r="G1368">
            <v>1.3325100000000001</v>
          </cell>
        </row>
        <row r="1369">
          <cell r="D1369">
            <v>702041</v>
          </cell>
          <cell r="E1369" t="str">
            <v>03:45:033</v>
          </cell>
          <cell r="F1369" t="str">
            <v>|R</v>
          </cell>
          <cell r="G1369">
            <v>1.2748900000000001</v>
          </cell>
        </row>
        <row r="1370">
          <cell r="D1370">
            <v>702042</v>
          </cell>
          <cell r="E1370">
            <v>0.16045138888888888</v>
          </cell>
          <cell r="F1370" t="str">
            <v>|R</v>
          </cell>
          <cell r="G1370">
            <v>1.21549</v>
          </cell>
        </row>
        <row r="1371">
          <cell r="D1371">
            <v>702043</v>
          </cell>
          <cell r="E1371" t="str">
            <v>03:47:043</v>
          </cell>
          <cell r="F1371" t="str">
            <v>|R</v>
          </cell>
          <cell r="G1371">
            <v>1.4322600000000001</v>
          </cell>
        </row>
        <row r="1372">
          <cell r="D1372">
            <v>702044</v>
          </cell>
          <cell r="E1372">
            <v>0.16184027777777779</v>
          </cell>
          <cell r="F1372" t="str">
            <v>|R</v>
          </cell>
          <cell r="G1372">
            <v>1.3691899999999999</v>
          </cell>
        </row>
        <row r="1373">
          <cell r="D1373">
            <v>702045</v>
          </cell>
          <cell r="E1373" t="str">
            <v>03:48:003</v>
          </cell>
          <cell r="F1373" t="str">
            <v>|R</v>
          </cell>
          <cell r="G1373">
            <v>1.3483799999999999</v>
          </cell>
        </row>
        <row r="1374">
          <cell r="D1374">
            <v>702046</v>
          </cell>
          <cell r="E1374">
            <v>0.16403935185185184</v>
          </cell>
          <cell r="F1374" t="str">
            <v>|R</v>
          </cell>
          <cell r="G1374">
            <v>1.43285</v>
          </cell>
        </row>
        <row r="1375">
          <cell r="D1375">
            <v>702047</v>
          </cell>
          <cell r="E1375">
            <v>0.17133101851851851</v>
          </cell>
          <cell r="F1375" t="str">
            <v>|R</v>
          </cell>
          <cell r="G1375">
            <v>1.6432800000000001</v>
          </cell>
        </row>
        <row r="1376">
          <cell r="D1376">
            <v>702048</v>
          </cell>
          <cell r="E1376">
            <v>0.16866898148148146</v>
          </cell>
          <cell r="F1376" t="str">
            <v>|R</v>
          </cell>
          <cell r="G1376">
            <v>1.5956300000000001</v>
          </cell>
        </row>
        <row r="1377">
          <cell r="D1377">
            <v>702049</v>
          </cell>
          <cell r="E1377" t="str">
            <v>03:59:063</v>
          </cell>
          <cell r="F1377" t="str">
            <v>|R</v>
          </cell>
          <cell r="G1377">
            <v>1.40876</v>
          </cell>
        </row>
        <row r="1378">
          <cell r="D1378">
            <v>702050</v>
          </cell>
          <cell r="E1378">
            <v>0.16832175925925927</v>
          </cell>
          <cell r="F1378" t="str">
            <v>|R</v>
          </cell>
          <cell r="G1378">
            <v>0.71497999999999995</v>
          </cell>
        </row>
        <row r="1379">
          <cell r="D1379">
            <v>702051</v>
          </cell>
          <cell r="E1379">
            <v>0.17387731481481483</v>
          </cell>
          <cell r="F1379" t="str">
            <v>|R</v>
          </cell>
          <cell r="G1379">
            <v>1.90411</v>
          </cell>
        </row>
        <row r="1380">
          <cell r="D1380">
            <v>702052</v>
          </cell>
          <cell r="E1380" t="str">
            <v>04:03:023</v>
          </cell>
          <cell r="F1380" t="str">
            <v>|R</v>
          </cell>
          <cell r="G1380">
            <v>1.19624</v>
          </cell>
        </row>
        <row r="1381">
          <cell r="D1381">
            <v>702053</v>
          </cell>
          <cell r="E1381">
            <v>0.17353009259259258</v>
          </cell>
          <cell r="F1381" t="str">
            <v>|R</v>
          </cell>
          <cell r="G1381">
            <v>0.41366000000000003</v>
          </cell>
        </row>
        <row r="1382">
          <cell r="D1382">
            <v>702054</v>
          </cell>
          <cell r="E1382">
            <v>0.17399305555555555</v>
          </cell>
          <cell r="F1382" t="str">
            <v>|R</v>
          </cell>
          <cell r="G1382">
            <v>1.8184499999999999</v>
          </cell>
        </row>
        <row r="1383">
          <cell r="D1383">
            <v>702055</v>
          </cell>
          <cell r="E1383">
            <v>0.17248842592592592</v>
          </cell>
          <cell r="F1383" t="str">
            <v>|R</v>
          </cell>
          <cell r="G1383">
            <v>1.0374000000000001</v>
          </cell>
        </row>
        <row r="1384">
          <cell r="D1384">
            <v>702056</v>
          </cell>
          <cell r="E1384">
            <v>0.17376157407407408</v>
          </cell>
          <cell r="F1384" t="str">
            <v>|R</v>
          </cell>
          <cell r="G1384">
            <v>0.45273999999999998</v>
          </cell>
        </row>
        <row r="1385">
          <cell r="D1385">
            <v>702057</v>
          </cell>
          <cell r="E1385">
            <v>0.17688657407407407</v>
          </cell>
          <cell r="F1385" t="str">
            <v>|R</v>
          </cell>
          <cell r="G1385">
            <v>1.8916500000000001</v>
          </cell>
        </row>
        <row r="1386">
          <cell r="D1386">
            <v>702058</v>
          </cell>
          <cell r="E1386">
            <v>0.17630787037037035</v>
          </cell>
          <cell r="F1386" t="str">
            <v>|R</v>
          </cell>
          <cell r="G1386">
            <v>0.91456000000000004</v>
          </cell>
        </row>
        <row r="1387">
          <cell r="D1387">
            <v>702059</v>
          </cell>
          <cell r="E1387">
            <v>0.17943287037037037</v>
          </cell>
          <cell r="F1387" t="str">
            <v>|R</v>
          </cell>
          <cell r="G1387">
            <v>0.35676999999999998</v>
          </cell>
        </row>
        <row r="1388">
          <cell r="D1388">
            <v>702060</v>
          </cell>
          <cell r="E1388">
            <v>0.17792824074074073</v>
          </cell>
          <cell r="F1388" t="str">
            <v>|R</v>
          </cell>
          <cell r="G1388">
            <v>1.80789</v>
          </cell>
        </row>
        <row r="1389">
          <cell r="D1389">
            <v>702061</v>
          </cell>
          <cell r="E1389">
            <v>0.1811689814814815</v>
          </cell>
          <cell r="F1389" t="str">
            <v>|R</v>
          </cell>
          <cell r="G1389">
            <v>1.645</v>
          </cell>
        </row>
        <row r="1390">
          <cell r="D1390">
            <v>702062</v>
          </cell>
          <cell r="E1390">
            <v>0.17943287037037037</v>
          </cell>
          <cell r="F1390" t="str">
            <v>|R</v>
          </cell>
          <cell r="G1390">
            <v>1.18221</v>
          </cell>
        </row>
        <row r="1391">
          <cell r="D1391">
            <v>702063</v>
          </cell>
          <cell r="E1391">
            <v>0.17885416666666668</v>
          </cell>
          <cell r="F1391" t="str">
            <v>|R</v>
          </cell>
          <cell r="G1391">
            <v>0.97763</v>
          </cell>
        </row>
        <row r="1392">
          <cell r="D1392">
            <v>702064</v>
          </cell>
          <cell r="E1392">
            <v>0.18140046296296297</v>
          </cell>
          <cell r="F1392" t="str">
            <v>|R</v>
          </cell>
          <cell r="G1392">
            <v>1.4111800000000001</v>
          </cell>
        </row>
        <row r="1393">
          <cell r="D1393">
            <v>702065</v>
          </cell>
          <cell r="E1393">
            <v>0.18105324074074072</v>
          </cell>
          <cell r="F1393" t="str">
            <v>|R</v>
          </cell>
          <cell r="G1393">
            <v>1.4667300000000001</v>
          </cell>
        </row>
        <row r="1394">
          <cell r="D1394">
            <v>702066</v>
          </cell>
          <cell r="E1394">
            <v>0.18452546296296299</v>
          </cell>
          <cell r="F1394" t="str">
            <v>|R</v>
          </cell>
          <cell r="G1394">
            <v>1.4700500000000001</v>
          </cell>
        </row>
        <row r="1395">
          <cell r="D1395">
            <v>702067</v>
          </cell>
          <cell r="E1395">
            <v>0.18197916666666666</v>
          </cell>
          <cell r="F1395" t="str">
            <v>|R</v>
          </cell>
          <cell r="G1395">
            <v>1.45777</v>
          </cell>
        </row>
        <row r="1396">
          <cell r="D1396">
            <v>702068</v>
          </cell>
          <cell r="E1396" t="str">
            <v>04:20:053</v>
          </cell>
          <cell r="F1396" t="str">
            <v>|R</v>
          </cell>
          <cell r="G1396">
            <v>1.4021300000000001</v>
          </cell>
        </row>
        <row r="1397">
          <cell r="D1397">
            <v>702069</v>
          </cell>
          <cell r="E1397">
            <v>0.18660879629629631</v>
          </cell>
          <cell r="F1397" t="str">
            <v>|R</v>
          </cell>
          <cell r="G1397">
            <v>1.6066199999999999</v>
          </cell>
        </row>
        <row r="1398">
          <cell r="D1398">
            <v>702070</v>
          </cell>
          <cell r="E1398">
            <v>0.18429398148148149</v>
          </cell>
          <cell r="F1398" t="str">
            <v>|R</v>
          </cell>
          <cell r="G1398">
            <v>0.73843000000000003</v>
          </cell>
        </row>
        <row r="1399">
          <cell r="D1399">
            <v>702071</v>
          </cell>
          <cell r="E1399">
            <v>0.18464120370370371</v>
          </cell>
          <cell r="F1399" t="str">
            <v>|R</v>
          </cell>
          <cell r="G1399">
            <v>1.2011700000000001</v>
          </cell>
        </row>
        <row r="1400">
          <cell r="D1400">
            <v>702072</v>
          </cell>
          <cell r="E1400" t="str">
            <v>04:24:063</v>
          </cell>
          <cell r="F1400" t="str">
            <v>|R</v>
          </cell>
          <cell r="G1400">
            <v>1.9219999999999999</v>
          </cell>
        </row>
        <row r="1401">
          <cell r="D1401">
            <v>702073</v>
          </cell>
          <cell r="E1401">
            <v>0.1879976851851852</v>
          </cell>
          <cell r="F1401" t="str">
            <v>|R</v>
          </cell>
          <cell r="G1401">
            <v>0.31733</v>
          </cell>
        </row>
        <row r="1402">
          <cell r="D1402">
            <v>702074</v>
          </cell>
          <cell r="E1402">
            <v>0.18822916666666667</v>
          </cell>
          <cell r="F1402" t="str">
            <v>|R</v>
          </cell>
          <cell r="G1402">
            <v>1.2941499999999999</v>
          </cell>
        </row>
        <row r="1403">
          <cell r="D1403">
            <v>702075</v>
          </cell>
          <cell r="E1403">
            <v>0.18660879629629631</v>
          </cell>
          <cell r="F1403" t="str">
            <v>|R</v>
          </cell>
          <cell r="G1403">
            <v>1.8792500000000001</v>
          </cell>
        </row>
        <row r="1404">
          <cell r="D1404">
            <v>702076</v>
          </cell>
          <cell r="E1404" t="str">
            <v>04:29:023</v>
          </cell>
          <cell r="F1404" t="str">
            <v>|R</v>
          </cell>
          <cell r="G1404">
            <v>0.19286</v>
          </cell>
        </row>
        <row r="1405">
          <cell r="D1405">
            <v>702077</v>
          </cell>
          <cell r="E1405">
            <v>0.19239583333333332</v>
          </cell>
          <cell r="F1405" t="str">
            <v>|R</v>
          </cell>
          <cell r="G1405">
            <v>0.97355999999999998</v>
          </cell>
        </row>
        <row r="1406">
          <cell r="D1406">
            <v>702078</v>
          </cell>
          <cell r="E1406">
            <v>0.19181712962962963</v>
          </cell>
          <cell r="F1406" t="str">
            <v>|R</v>
          </cell>
          <cell r="G1406">
            <v>1.7560899999999999</v>
          </cell>
        </row>
        <row r="1407">
          <cell r="D1407">
            <v>702079</v>
          </cell>
          <cell r="E1407">
            <v>0.19447916666666668</v>
          </cell>
          <cell r="F1407" t="str">
            <v>|R</v>
          </cell>
          <cell r="G1407">
            <v>0.35161999999999999</v>
          </cell>
        </row>
        <row r="1408">
          <cell r="D1408">
            <v>702080</v>
          </cell>
          <cell r="E1408">
            <v>0.19309027777777776</v>
          </cell>
          <cell r="F1408" t="str">
            <v>|R</v>
          </cell>
          <cell r="G1408">
            <v>1.05949</v>
          </cell>
        </row>
        <row r="1409">
          <cell r="D1409">
            <v>702081</v>
          </cell>
          <cell r="E1409">
            <v>0.19262731481481479</v>
          </cell>
          <cell r="F1409" t="str">
            <v>|R</v>
          </cell>
          <cell r="G1409">
            <v>1.7532099999999999</v>
          </cell>
        </row>
        <row r="1410">
          <cell r="D1410">
            <v>702082</v>
          </cell>
          <cell r="E1410">
            <v>0.19424768518518518</v>
          </cell>
          <cell r="F1410" t="str">
            <v>|R</v>
          </cell>
          <cell r="G1410">
            <v>1.22258</v>
          </cell>
        </row>
        <row r="1411">
          <cell r="D1411">
            <v>702083</v>
          </cell>
          <cell r="E1411">
            <v>0.19667824074074072</v>
          </cell>
          <cell r="F1411" t="str">
            <v>|R</v>
          </cell>
          <cell r="G1411">
            <v>1.40954</v>
          </cell>
        </row>
        <row r="1412">
          <cell r="D1412">
            <v>702084</v>
          </cell>
          <cell r="E1412">
            <v>0.19586805555555556</v>
          </cell>
          <cell r="F1412" t="str">
            <v>|R</v>
          </cell>
          <cell r="G1412">
            <v>1.4572400000000001</v>
          </cell>
        </row>
        <row r="1413">
          <cell r="D1413">
            <v>703001</v>
          </cell>
          <cell r="E1413">
            <v>0.11519675925925926</v>
          </cell>
          <cell r="F1413" t="str">
            <v>|R</v>
          </cell>
          <cell r="G1413">
            <v>1.23976</v>
          </cell>
        </row>
        <row r="1414">
          <cell r="D1414">
            <v>703002</v>
          </cell>
          <cell r="E1414">
            <v>0.11623842592592593</v>
          </cell>
          <cell r="F1414" t="str">
            <v>|R</v>
          </cell>
          <cell r="G1414">
            <v>1.28833</v>
          </cell>
        </row>
        <row r="1415">
          <cell r="D1415">
            <v>703003</v>
          </cell>
          <cell r="E1415">
            <v>0.11380787037037036</v>
          </cell>
          <cell r="F1415" t="str">
            <v>|R</v>
          </cell>
          <cell r="G1415">
            <v>1.40926</v>
          </cell>
        </row>
        <row r="1416">
          <cell r="D1416">
            <v>703004</v>
          </cell>
          <cell r="E1416" t="str">
            <v>02:44:093</v>
          </cell>
          <cell r="F1416" t="str">
            <v>|R</v>
          </cell>
          <cell r="G1416">
            <v>1.3011699999999999</v>
          </cell>
        </row>
        <row r="1417">
          <cell r="D1417">
            <v>703005</v>
          </cell>
          <cell r="E1417">
            <v>0.11785879629629629</v>
          </cell>
          <cell r="F1417" t="str">
            <v>|R</v>
          </cell>
          <cell r="G1417">
            <v>1.36086</v>
          </cell>
        </row>
        <row r="1418">
          <cell r="D1418">
            <v>703006</v>
          </cell>
          <cell r="E1418">
            <v>0.11670138888888888</v>
          </cell>
          <cell r="F1418" t="str">
            <v>|R</v>
          </cell>
          <cell r="G1418">
            <v>1.4205399999999999</v>
          </cell>
        </row>
        <row r="1419">
          <cell r="D1419">
            <v>703007</v>
          </cell>
          <cell r="E1419">
            <v>0.12086805555555556</v>
          </cell>
          <cell r="F1419" t="str">
            <v>|R</v>
          </cell>
          <cell r="G1419">
            <v>1.48475</v>
          </cell>
        </row>
        <row r="1420">
          <cell r="D1420">
            <v>703008</v>
          </cell>
          <cell r="E1420">
            <v>0.1198263888888889</v>
          </cell>
          <cell r="F1420" t="str">
            <v>|R</v>
          </cell>
          <cell r="G1420">
            <v>1.29315</v>
          </cell>
        </row>
        <row r="1421">
          <cell r="D1421">
            <v>703009</v>
          </cell>
          <cell r="E1421">
            <v>0.11947916666666665</v>
          </cell>
          <cell r="F1421" t="str">
            <v>|R</v>
          </cell>
          <cell r="G1421">
            <v>1.3492599999999999</v>
          </cell>
        </row>
        <row r="1422">
          <cell r="D1422">
            <v>703010</v>
          </cell>
          <cell r="E1422">
            <v>0.12457175925925927</v>
          </cell>
          <cell r="F1422" t="str">
            <v>|R</v>
          </cell>
          <cell r="G1422">
            <v>1.40873</v>
          </cell>
        </row>
        <row r="1423">
          <cell r="D1423">
            <v>703011</v>
          </cell>
          <cell r="E1423">
            <v>0.1227199074074074</v>
          </cell>
          <cell r="F1423" t="str">
            <v>|R</v>
          </cell>
          <cell r="G1423">
            <v>1.47299</v>
          </cell>
        </row>
        <row r="1424">
          <cell r="D1424">
            <v>703012</v>
          </cell>
          <cell r="E1424" t="str">
            <v>02:53:063</v>
          </cell>
          <cell r="F1424" t="str">
            <v>|R</v>
          </cell>
          <cell r="G1424">
            <v>1.28125</v>
          </cell>
        </row>
        <row r="1425">
          <cell r="D1425">
            <v>703013</v>
          </cell>
          <cell r="E1425">
            <v>0.12468749999999999</v>
          </cell>
          <cell r="F1425" t="str">
            <v>|R</v>
          </cell>
          <cell r="G1425">
            <v>1.3413600000000001</v>
          </cell>
        </row>
        <row r="1426">
          <cell r="D1426">
            <v>703014</v>
          </cell>
          <cell r="E1426">
            <v>0.1227199074074074</v>
          </cell>
          <cell r="F1426" t="str">
            <v>|R</v>
          </cell>
          <cell r="G1426">
            <v>1.40039</v>
          </cell>
        </row>
        <row r="1427">
          <cell r="D1427">
            <v>703015</v>
          </cell>
          <cell r="E1427" t="str">
            <v>02:55:003</v>
          </cell>
          <cell r="F1427" t="str">
            <v>|R</v>
          </cell>
          <cell r="G1427">
            <v>1.5707</v>
          </cell>
        </row>
        <row r="1428">
          <cell r="D1428">
            <v>703016</v>
          </cell>
          <cell r="E1428">
            <v>0.12827546296296297</v>
          </cell>
          <cell r="F1428" t="str">
            <v>|R</v>
          </cell>
          <cell r="G1428">
            <v>1.3912</v>
          </cell>
        </row>
        <row r="1429">
          <cell r="D1429">
            <v>703017</v>
          </cell>
          <cell r="E1429">
            <v>0.12792824074074075</v>
          </cell>
          <cell r="F1429" t="str">
            <v>|R</v>
          </cell>
          <cell r="G1429">
            <v>1.2850200000000001</v>
          </cell>
        </row>
        <row r="1430">
          <cell r="D1430">
            <v>703018</v>
          </cell>
          <cell r="E1430">
            <v>0.12561342592592592</v>
          </cell>
          <cell r="F1430" t="str">
            <v>|R</v>
          </cell>
          <cell r="G1430">
            <v>1.33958</v>
          </cell>
        </row>
        <row r="1431">
          <cell r="D1431">
            <v>703019</v>
          </cell>
          <cell r="E1431">
            <v>0.1297800925925926</v>
          </cell>
          <cell r="F1431" t="str">
            <v>|R</v>
          </cell>
          <cell r="G1431">
            <v>1.3972100000000001</v>
          </cell>
        </row>
        <row r="1432">
          <cell r="D1432">
            <v>703020</v>
          </cell>
          <cell r="E1432">
            <v>0.12839120370370372</v>
          </cell>
          <cell r="F1432" t="str">
            <v>|R</v>
          </cell>
          <cell r="G1432">
            <v>1.4607300000000001</v>
          </cell>
        </row>
        <row r="1433">
          <cell r="D1433">
            <v>703021</v>
          </cell>
          <cell r="E1433">
            <v>0.1278125</v>
          </cell>
          <cell r="F1433" t="str">
            <v>|R</v>
          </cell>
          <cell r="G1433">
            <v>1.43634</v>
          </cell>
        </row>
        <row r="1434">
          <cell r="D1434">
            <v>703022</v>
          </cell>
          <cell r="E1434">
            <v>0.13730324074074074</v>
          </cell>
          <cell r="F1434" t="str">
            <v>|R</v>
          </cell>
          <cell r="G1434">
            <v>1.5673600000000001</v>
          </cell>
        </row>
        <row r="1435">
          <cell r="D1435">
            <v>703023</v>
          </cell>
          <cell r="E1435">
            <v>0.13730324074074074</v>
          </cell>
          <cell r="F1435" t="str">
            <v>|R</v>
          </cell>
          <cell r="G1435">
            <v>1.55379</v>
          </cell>
        </row>
        <row r="1436">
          <cell r="D1436">
            <v>703024</v>
          </cell>
          <cell r="E1436">
            <v>0.13718749999999999</v>
          </cell>
          <cell r="F1436" t="str">
            <v>|R</v>
          </cell>
          <cell r="G1436">
            <v>1.45964</v>
          </cell>
        </row>
        <row r="1437">
          <cell r="D1437">
            <v>703025</v>
          </cell>
          <cell r="E1437">
            <v>0.13869212962962962</v>
          </cell>
          <cell r="F1437" t="str">
            <v>|R</v>
          </cell>
          <cell r="G1437">
            <v>1.1113</v>
          </cell>
        </row>
        <row r="1438">
          <cell r="D1438">
            <v>703026</v>
          </cell>
          <cell r="E1438">
            <v>0.13961805555555554</v>
          </cell>
          <cell r="F1438" t="str">
            <v>|R</v>
          </cell>
          <cell r="G1438">
            <v>0.53898000000000001</v>
          </cell>
        </row>
        <row r="1439">
          <cell r="D1439">
            <v>703027</v>
          </cell>
          <cell r="E1439">
            <v>0.13811342592592593</v>
          </cell>
          <cell r="F1439" t="str">
            <v>|R</v>
          </cell>
          <cell r="G1439">
            <v>1.78775</v>
          </cell>
        </row>
        <row r="1440">
          <cell r="D1440">
            <v>703028</v>
          </cell>
          <cell r="E1440">
            <v>0.13765046296296296</v>
          </cell>
          <cell r="F1440" t="str">
            <v>|R</v>
          </cell>
          <cell r="G1440">
            <v>1.28237</v>
          </cell>
        </row>
        <row r="1441">
          <cell r="D1441">
            <v>703029</v>
          </cell>
          <cell r="E1441">
            <v>0.14204861111111111</v>
          </cell>
          <cell r="F1441" t="str">
            <v>|R</v>
          </cell>
          <cell r="G1441">
            <v>0.78127999999999997</v>
          </cell>
        </row>
        <row r="1442">
          <cell r="D1442">
            <v>703030</v>
          </cell>
          <cell r="E1442" t="str">
            <v>03:18:063</v>
          </cell>
          <cell r="F1442" t="str">
            <v>|R</v>
          </cell>
          <cell r="G1442">
            <v>1.6497900000000001</v>
          </cell>
        </row>
        <row r="1443">
          <cell r="D1443">
            <v>703031</v>
          </cell>
          <cell r="E1443">
            <v>0.14309027777777777</v>
          </cell>
          <cell r="F1443" t="str">
            <v>|R</v>
          </cell>
          <cell r="G1443">
            <v>1.14598</v>
          </cell>
        </row>
        <row r="1444">
          <cell r="D1444">
            <v>703032</v>
          </cell>
          <cell r="E1444">
            <v>0.14158564814814814</v>
          </cell>
          <cell r="F1444" t="str">
            <v>|R</v>
          </cell>
          <cell r="G1444">
            <v>0.65310000000000001</v>
          </cell>
        </row>
        <row r="1445">
          <cell r="D1445">
            <v>703033</v>
          </cell>
          <cell r="E1445">
            <v>0.14170138888888889</v>
          </cell>
          <cell r="F1445" t="str">
            <v>|R</v>
          </cell>
          <cell r="G1445">
            <v>1.71946</v>
          </cell>
        </row>
        <row r="1446">
          <cell r="D1446">
            <v>703034</v>
          </cell>
          <cell r="E1446" t="str">
            <v>03:22:063</v>
          </cell>
          <cell r="F1446" t="str">
            <v>|R</v>
          </cell>
          <cell r="G1446">
            <v>1.2212000000000001</v>
          </cell>
        </row>
        <row r="1447">
          <cell r="D1447">
            <v>703035</v>
          </cell>
          <cell r="E1447">
            <v>0.14552083333333335</v>
          </cell>
          <cell r="F1447" t="str">
            <v>|R</v>
          </cell>
          <cell r="G1447">
            <v>0.71914999999999996</v>
          </cell>
        </row>
        <row r="1448">
          <cell r="D1448">
            <v>703036</v>
          </cell>
          <cell r="E1448">
            <v>0.14297453703703702</v>
          </cell>
          <cell r="F1448" t="str">
            <v>|R</v>
          </cell>
          <cell r="G1448">
            <v>1.7968599999999999</v>
          </cell>
        </row>
        <row r="1449">
          <cell r="D1449">
            <v>703037</v>
          </cell>
          <cell r="E1449" t="str">
            <v>03:25:073</v>
          </cell>
          <cell r="F1449" t="str">
            <v>|R</v>
          </cell>
          <cell r="G1449">
            <v>1.2966599999999999</v>
          </cell>
        </row>
        <row r="1450">
          <cell r="D1450">
            <v>703038</v>
          </cell>
          <cell r="E1450">
            <v>0.14528935185185185</v>
          </cell>
          <cell r="F1450" t="str">
            <v>|R</v>
          </cell>
          <cell r="G1450">
            <v>0.81620000000000004</v>
          </cell>
        </row>
        <row r="1451">
          <cell r="D1451">
            <v>703039</v>
          </cell>
          <cell r="E1451" t="str">
            <v>03:27:043</v>
          </cell>
          <cell r="F1451" t="str">
            <v>|R</v>
          </cell>
          <cell r="G1451">
            <v>0.86297000000000001</v>
          </cell>
        </row>
        <row r="1452">
          <cell r="D1452">
            <v>703040</v>
          </cell>
          <cell r="E1452">
            <v>0.14690972222222223</v>
          </cell>
          <cell r="F1452" t="str">
            <v>|R</v>
          </cell>
          <cell r="G1452">
            <v>0.71887000000000001</v>
          </cell>
        </row>
        <row r="1453">
          <cell r="D1453">
            <v>703041</v>
          </cell>
          <cell r="E1453">
            <v>0.15026620370370369</v>
          </cell>
          <cell r="F1453" t="str">
            <v>|R</v>
          </cell>
          <cell r="G1453">
            <v>0.68376999999999999</v>
          </cell>
        </row>
        <row r="1454">
          <cell r="D1454">
            <v>703042</v>
          </cell>
          <cell r="E1454" t="str">
            <v>03:29:033</v>
          </cell>
          <cell r="F1454" t="str">
            <v>|R</v>
          </cell>
          <cell r="G1454">
            <v>1.3084</v>
          </cell>
        </row>
        <row r="1455">
          <cell r="D1455">
            <v>703043</v>
          </cell>
          <cell r="E1455">
            <v>0.15130787037037038</v>
          </cell>
          <cell r="F1455" t="str">
            <v>|R</v>
          </cell>
          <cell r="G1455">
            <v>1.8086100000000001</v>
          </cell>
        </row>
        <row r="1456">
          <cell r="D1456">
            <v>703044</v>
          </cell>
          <cell r="E1456">
            <v>0.15153935185185186</v>
          </cell>
          <cell r="F1456" t="str">
            <v>|R</v>
          </cell>
          <cell r="G1456">
            <v>0.65593999999999997</v>
          </cell>
        </row>
        <row r="1457">
          <cell r="D1457">
            <v>703045</v>
          </cell>
          <cell r="E1457">
            <v>0.14934027777777778</v>
          </cell>
          <cell r="F1457" t="str">
            <v>|R</v>
          </cell>
          <cell r="G1457">
            <v>1.15794</v>
          </cell>
        </row>
        <row r="1458">
          <cell r="D1458">
            <v>703046</v>
          </cell>
          <cell r="E1458" t="str">
            <v>03:33:063</v>
          </cell>
          <cell r="F1458" t="str">
            <v>|R</v>
          </cell>
          <cell r="G1458">
            <v>1.65628</v>
          </cell>
        </row>
        <row r="1459">
          <cell r="D1459">
            <v>703047</v>
          </cell>
          <cell r="E1459">
            <v>0.15188657407407408</v>
          </cell>
          <cell r="F1459" t="str">
            <v>|R</v>
          </cell>
          <cell r="G1459">
            <v>0.70103000000000004</v>
          </cell>
        </row>
        <row r="1460">
          <cell r="D1460">
            <v>703048</v>
          </cell>
          <cell r="E1460">
            <v>0.15084490740740741</v>
          </cell>
          <cell r="F1460" t="str">
            <v>|R</v>
          </cell>
          <cell r="G1460">
            <v>1.19407</v>
          </cell>
        </row>
        <row r="1461">
          <cell r="D1461">
            <v>703049</v>
          </cell>
          <cell r="E1461" t="str">
            <v>03:36:013</v>
          </cell>
          <cell r="F1461" t="str">
            <v>|R</v>
          </cell>
          <cell r="G1461">
            <v>1.69784</v>
          </cell>
        </row>
        <row r="1462">
          <cell r="D1462">
            <v>703050</v>
          </cell>
          <cell r="E1462">
            <v>0.15258101851851852</v>
          </cell>
          <cell r="F1462" t="str">
            <v>|R</v>
          </cell>
          <cell r="G1462">
            <v>0.68076999999999999</v>
          </cell>
        </row>
        <row r="1463">
          <cell r="D1463">
            <v>703051</v>
          </cell>
          <cell r="E1463">
            <v>0.1565162037037037</v>
          </cell>
          <cell r="F1463" t="str">
            <v>|R</v>
          </cell>
          <cell r="G1463">
            <v>1.1818299999999999</v>
          </cell>
        </row>
        <row r="1464">
          <cell r="D1464">
            <v>703052</v>
          </cell>
          <cell r="E1464">
            <v>0.15443287037037037</v>
          </cell>
          <cell r="F1464" t="str">
            <v>|R</v>
          </cell>
          <cell r="G1464">
            <v>1.68726</v>
          </cell>
        </row>
        <row r="1465">
          <cell r="D1465">
            <v>703053</v>
          </cell>
          <cell r="E1465">
            <v>0.15755787037037036</v>
          </cell>
          <cell r="F1465" t="str">
            <v>|R</v>
          </cell>
          <cell r="G1465">
            <v>0.71503000000000005</v>
          </cell>
        </row>
        <row r="1466">
          <cell r="D1466">
            <v>703054</v>
          </cell>
          <cell r="E1466">
            <v>0.15616898148148148</v>
          </cell>
          <cell r="F1466" t="str">
            <v>|R</v>
          </cell>
          <cell r="G1466">
            <v>1.2872300000000001</v>
          </cell>
        </row>
        <row r="1467">
          <cell r="D1467">
            <v>703055</v>
          </cell>
          <cell r="E1467">
            <v>0.1584837962962963</v>
          </cell>
          <cell r="F1467" t="str">
            <v>|R</v>
          </cell>
          <cell r="G1467">
            <v>1.63557</v>
          </cell>
        </row>
        <row r="1468">
          <cell r="D1468">
            <v>703056</v>
          </cell>
          <cell r="E1468">
            <v>0.1582523148148148</v>
          </cell>
          <cell r="F1468" t="str">
            <v>|R</v>
          </cell>
          <cell r="G1468">
            <v>1.7617499999999999</v>
          </cell>
        </row>
        <row r="1469">
          <cell r="D1469">
            <v>703057</v>
          </cell>
          <cell r="E1469">
            <v>0.16091435185185185</v>
          </cell>
          <cell r="F1469" t="str">
            <v>|R</v>
          </cell>
          <cell r="G1469">
            <v>1.7431000000000001</v>
          </cell>
        </row>
        <row r="1470">
          <cell r="D1470">
            <v>703058</v>
          </cell>
          <cell r="E1470">
            <v>0.16403935185185184</v>
          </cell>
          <cell r="F1470" t="str">
            <v>|R</v>
          </cell>
          <cell r="G1470">
            <v>1.4377599999999999</v>
          </cell>
        </row>
        <row r="1471">
          <cell r="D1471">
            <v>703059</v>
          </cell>
          <cell r="E1471" t="str">
            <v>03:50:083</v>
          </cell>
          <cell r="F1471" t="str">
            <v>|R</v>
          </cell>
          <cell r="G1471">
            <v>1.31626</v>
          </cell>
        </row>
        <row r="1472">
          <cell r="D1472">
            <v>703060</v>
          </cell>
          <cell r="E1472">
            <v>0.16519675925925925</v>
          </cell>
          <cell r="F1472" t="str">
            <v>|R</v>
          </cell>
          <cell r="G1472">
            <v>1.2522800000000001</v>
          </cell>
        </row>
        <row r="1473">
          <cell r="D1473">
            <v>703061</v>
          </cell>
          <cell r="E1473">
            <v>0.16438657407407406</v>
          </cell>
          <cell r="F1473" t="str">
            <v>|R</v>
          </cell>
          <cell r="G1473">
            <v>1.46929</v>
          </cell>
        </row>
        <row r="1474">
          <cell r="D1474">
            <v>703062</v>
          </cell>
          <cell r="E1474" t="str">
            <v>03:53:083</v>
          </cell>
          <cell r="F1474" t="str">
            <v>|R</v>
          </cell>
          <cell r="G1474">
            <v>1.40588</v>
          </cell>
        </row>
        <row r="1475">
          <cell r="D1475">
            <v>703063</v>
          </cell>
          <cell r="E1475">
            <v>0.16658564814814816</v>
          </cell>
          <cell r="F1475" t="str">
            <v>|R</v>
          </cell>
          <cell r="G1475">
            <v>1.3428899999999999</v>
          </cell>
        </row>
        <row r="1476">
          <cell r="D1476">
            <v>703064</v>
          </cell>
          <cell r="E1476">
            <v>0.16427083333333334</v>
          </cell>
          <cell r="F1476" t="str">
            <v>|R</v>
          </cell>
          <cell r="G1476">
            <v>1.27912</v>
          </cell>
        </row>
        <row r="1477">
          <cell r="D1477">
            <v>703065</v>
          </cell>
          <cell r="E1477">
            <v>0.16820601851851849</v>
          </cell>
          <cell r="F1477" t="str">
            <v>|R</v>
          </cell>
          <cell r="G1477">
            <v>1.46601</v>
          </cell>
        </row>
        <row r="1478">
          <cell r="D1478">
            <v>703066</v>
          </cell>
          <cell r="E1478" t="str">
            <v>03:56:053</v>
          </cell>
          <cell r="F1478" t="str">
            <v>|R</v>
          </cell>
          <cell r="G1478">
            <v>1.4508099999999999</v>
          </cell>
        </row>
        <row r="1479">
          <cell r="D1479">
            <v>703067</v>
          </cell>
          <cell r="E1479">
            <v>0.16797453703703705</v>
          </cell>
          <cell r="F1479" t="str">
            <v>|R</v>
          </cell>
          <cell r="G1479">
            <v>1.4066000000000001</v>
          </cell>
        </row>
        <row r="1480">
          <cell r="D1480">
            <v>703068</v>
          </cell>
          <cell r="E1480" t="str">
            <v>03:57:063</v>
          </cell>
          <cell r="F1480" t="str">
            <v>|R</v>
          </cell>
          <cell r="G1480">
            <v>1.34575</v>
          </cell>
        </row>
        <row r="1481">
          <cell r="D1481">
            <v>703069</v>
          </cell>
          <cell r="E1481">
            <v>0.16924768518518518</v>
          </cell>
          <cell r="F1481" t="str">
            <v>|R</v>
          </cell>
          <cell r="G1481">
            <v>1.28684</v>
          </cell>
        </row>
        <row r="1482">
          <cell r="D1482">
            <v>703070</v>
          </cell>
          <cell r="E1482">
            <v>0.1678587962962963</v>
          </cell>
          <cell r="F1482" t="str">
            <v>|R</v>
          </cell>
          <cell r="G1482">
            <v>1.46099</v>
          </cell>
        </row>
        <row r="1483">
          <cell r="D1483">
            <v>703071</v>
          </cell>
          <cell r="E1483">
            <v>0.17028935185185187</v>
          </cell>
          <cell r="F1483" t="str">
            <v>|R</v>
          </cell>
          <cell r="G1483">
            <v>1.46088</v>
          </cell>
        </row>
        <row r="1484">
          <cell r="D1484">
            <v>703072</v>
          </cell>
          <cell r="E1484">
            <v>0.16797453703703702</v>
          </cell>
          <cell r="F1484" t="str">
            <v>|R</v>
          </cell>
          <cell r="G1484">
            <v>1.40025</v>
          </cell>
        </row>
        <row r="1485">
          <cell r="D1485">
            <v>703073</v>
          </cell>
          <cell r="E1485">
            <v>0.17121527777777779</v>
          </cell>
          <cell r="F1485" t="str">
            <v>|R</v>
          </cell>
          <cell r="G1485">
            <v>1.3812</v>
          </cell>
        </row>
        <row r="1486">
          <cell r="D1486">
            <v>703074</v>
          </cell>
          <cell r="E1486">
            <v>0.17144675925925926</v>
          </cell>
          <cell r="F1486" t="str">
            <v>|R</v>
          </cell>
          <cell r="G1486">
            <v>1.4582200000000001</v>
          </cell>
        </row>
        <row r="1487">
          <cell r="D1487">
            <v>703075</v>
          </cell>
          <cell r="E1487">
            <v>0.1746875</v>
          </cell>
          <cell r="F1487" t="str">
            <v>|R</v>
          </cell>
          <cell r="G1487">
            <v>1.0044500000000001</v>
          </cell>
        </row>
        <row r="1488">
          <cell r="D1488">
            <v>703076</v>
          </cell>
          <cell r="E1488">
            <v>0.17329861111111111</v>
          </cell>
          <cell r="F1488" t="str">
            <v>|R</v>
          </cell>
          <cell r="G1488">
            <v>1.9037299999999999</v>
          </cell>
        </row>
        <row r="1489">
          <cell r="D1489">
            <v>703077</v>
          </cell>
          <cell r="E1489">
            <v>0.17572916666666669</v>
          </cell>
          <cell r="F1489" t="str">
            <v>|R</v>
          </cell>
          <cell r="G1489">
            <v>0.67549999999999999</v>
          </cell>
        </row>
        <row r="1490">
          <cell r="D1490">
            <v>703078</v>
          </cell>
          <cell r="E1490">
            <v>0.17318287037037036</v>
          </cell>
          <cell r="F1490" t="str">
            <v>|R</v>
          </cell>
          <cell r="G1490">
            <v>1.90419</v>
          </cell>
        </row>
        <row r="1491">
          <cell r="D1491" t="str">
            <v>Adjustment</v>
          </cell>
          <cell r="F1491" t="str">
            <v>|c_</v>
          </cell>
          <cell r="G1491">
            <v>-54.5</v>
          </cell>
        </row>
        <row r="1492">
          <cell r="D1492" t="str">
            <v>2024,07,04   0</v>
          </cell>
          <cell r="E1492">
            <v>0.10491898148148149</v>
          </cell>
          <cell r="F1492" t="str">
            <v>|</v>
          </cell>
        </row>
        <row r="1493">
          <cell r="D1493" t="str">
            <v>Curva OFF/Refr</v>
          </cell>
          <cell r="E1493" t="str">
            <v>act OFF</v>
          </cell>
          <cell r="F1493" t="str">
            <v>|</v>
          </cell>
        </row>
        <row r="1494">
          <cell r="D1494">
            <v>1</v>
          </cell>
          <cell r="E1494">
            <v>0.11334490740740739</v>
          </cell>
          <cell r="F1494" t="str">
            <v>|R</v>
          </cell>
          <cell r="G1494">
            <v>0.156</v>
          </cell>
        </row>
        <row r="1495">
          <cell r="D1495">
            <v>704001</v>
          </cell>
          <cell r="E1495">
            <v>0.11658564814814815</v>
          </cell>
          <cell r="F1495" t="str">
            <v>|R</v>
          </cell>
          <cell r="G1495">
            <v>0.15606999999999999</v>
          </cell>
        </row>
        <row r="1496">
          <cell r="D1496">
            <v>704002</v>
          </cell>
          <cell r="E1496">
            <v>0.11693287037037037</v>
          </cell>
          <cell r="F1496" t="str">
            <v>|R</v>
          </cell>
          <cell r="G1496">
            <v>1.82372</v>
          </cell>
        </row>
        <row r="1497">
          <cell r="D1497">
            <v>704003</v>
          </cell>
          <cell r="E1497">
            <v>0.11658564814814815</v>
          </cell>
          <cell r="F1497" t="str">
            <v>|R</v>
          </cell>
          <cell r="G1497">
            <v>0.34206999999999999</v>
          </cell>
        </row>
        <row r="1498">
          <cell r="D1498">
            <v>704004</v>
          </cell>
          <cell r="E1498" t="str">
            <v>02:44:063</v>
          </cell>
          <cell r="F1498" t="str">
            <v>|R</v>
          </cell>
          <cell r="G1498">
            <v>1.0235099999999999</v>
          </cell>
        </row>
        <row r="1499">
          <cell r="D1499">
            <v>704005</v>
          </cell>
          <cell r="E1499">
            <v>0.11820601851851853</v>
          </cell>
          <cell r="F1499" t="str">
            <v>|R</v>
          </cell>
          <cell r="G1499">
            <v>1.72556</v>
          </cell>
        </row>
        <row r="1500">
          <cell r="D1500">
            <v>704006</v>
          </cell>
          <cell r="E1500">
            <v>0.11670138888888888</v>
          </cell>
          <cell r="F1500" t="str">
            <v>|R</v>
          </cell>
          <cell r="G1500">
            <v>0.25129000000000001</v>
          </cell>
        </row>
        <row r="1501">
          <cell r="D1501">
            <v>704007</v>
          </cell>
          <cell r="E1501">
            <v>0.12052083333333334</v>
          </cell>
          <cell r="F1501" t="str">
            <v>|R</v>
          </cell>
          <cell r="G1501">
            <v>0.95145000000000002</v>
          </cell>
        </row>
        <row r="1502">
          <cell r="D1502">
            <v>704008</v>
          </cell>
          <cell r="E1502">
            <v>0.11924768518518519</v>
          </cell>
          <cell r="F1502" t="str">
            <v>|R</v>
          </cell>
          <cell r="G1502">
            <v>1.68598</v>
          </cell>
        </row>
        <row r="1503">
          <cell r="D1503">
            <v>704009</v>
          </cell>
          <cell r="E1503">
            <v>0.11959490740740741</v>
          </cell>
          <cell r="F1503" t="str">
            <v>|R</v>
          </cell>
          <cell r="G1503">
            <v>0.28126000000000001</v>
          </cell>
        </row>
        <row r="1504">
          <cell r="D1504">
            <v>704010</v>
          </cell>
          <cell r="E1504">
            <v>0.12318287037037036</v>
          </cell>
          <cell r="F1504" t="str">
            <v>|R</v>
          </cell>
          <cell r="G1504">
            <v>0.94725000000000004</v>
          </cell>
        </row>
        <row r="1505">
          <cell r="D1505">
            <v>704011</v>
          </cell>
          <cell r="E1505">
            <v>0.12434027777777779</v>
          </cell>
          <cell r="F1505" t="str">
            <v>|R</v>
          </cell>
          <cell r="G1505">
            <v>1.87449</v>
          </cell>
        </row>
        <row r="1506">
          <cell r="D1506">
            <v>704012</v>
          </cell>
          <cell r="E1506">
            <v>0.12167824074074074</v>
          </cell>
          <cell r="F1506" t="str">
            <v>|R</v>
          </cell>
          <cell r="G1506">
            <v>0.33682000000000001</v>
          </cell>
        </row>
        <row r="1507">
          <cell r="D1507">
            <v>704013</v>
          </cell>
          <cell r="E1507">
            <v>0.12202546296296296</v>
          </cell>
          <cell r="F1507" t="str">
            <v>|R</v>
          </cell>
          <cell r="G1507">
            <v>1.83954</v>
          </cell>
        </row>
        <row r="1508">
          <cell r="D1508">
            <v>704014</v>
          </cell>
          <cell r="E1508">
            <v>0.12318287037037036</v>
          </cell>
          <cell r="F1508" t="str">
            <v>|R</v>
          </cell>
          <cell r="G1508">
            <v>0.82896999999999998</v>
          </cell>
        </row>
        <row r="1509">
          <cell r="D1509">
            <v>704015</v>
          </cell>
          <cell r="E1509">
            <v>0.12538194444444442</v>
          </cell>
          <cell r="F1509" t="str">
            <v>|R</v>
          </cell>
          <cell r="G1509">
            <v>1.6762699999999999</v>
          </cell>
        </row>
        <row r="1510">
          <cell r="D1510">
            <v>704016</v>
          </cell>
          <cell r="E1510">
            <v>0.12688657407407408</v>
          </cell>
          <cell r="F1510" t="str">
            <v>|R</v>
          </cell>
          <cell r="G1510">
            <v>1.3357699999999999</v>
          </cell>
        </row>
        <row r="1511">
          <cell r="D1511">
            <v>704017</v>
          </cell>
          <cell r="E1511">
            <v>0.12920138888888888</v>
          </cell>
          <cell r="F1511" t="str">
            <v>|R</v>
          </cell>
          <cell r="G1511">
            <v>1.54447</v>
          </cell>
        </row>
        <row r="1512">
          <cell r="D1512">
            <v>704018</v>
          </cell>
          <cell r="E1512">
            <v>0.12827546296296297</v>
          </cell>
          <cell r="F1512" t="str">
            <v>|R</v>
          </cell>
          <cell r="G1512">
            <v>1.3591800000000001</v>
          </cell>
        </row>
        <row r="1513">
          <cell r="D1513">
            <v>704019</v>
          </cell>
          <cell r="E1513">
            <v>0.13001157407407407</v>
          </cell>
          <cell r="F1513" t="str">
            <v>|R</v>
          </cell>
          <cell r="G1513">
            <v>1.3743799999999999</v>
          </cell>
        </row>
        <row r="1514">
          <cell r="D1514">
            <v>704020</v>
          </cell>
          <cell r="E1514" t="str">
            <v>03:02:093</v>
          </cell>
          <cell r="F1514" t="str">
            <v>|R</v>
          </cell>
          <cell r="G1514">
            <v>1.2035499999999999</v>
          </cell>
        </row>
        <row r="1515">
          <cell r="D1515">
            <v>704021</v>
          </cell>
          <cell r="E1515">
            <v>0.13140046296296296</v>
          </cell>
          <cell r="F1515" t="str">
            <v>|R</v>
          </cell>
          <cell r="G1515">
            <v>1.26667</v>
          </cell>
        </row>
        <row r="1516">
          <cell r="D1516">
            <v>704022</v>
          </cell>
          <cell r="E1516">
            <v>0.1297800925925926</v>
          </cell>
          <cell r="F1516" t="str">
            <v>|R</v>
          </cell>
          <cell r="G1516">
            <v>1.34842</v>
          </cell>
        </row>
        <row r="1517">
          <cell r="D1517">
            <v>704023</v>
          </cell>
          <cell r="E1517" t="str">
            <v>03:04:023</v>
          </cell>
          <cell r="F1517" t="str">
            <v>|R</v>
          </cell>
          <cell r="G1517">
            <v>1.4029</v>
          </cell>
        </row>
        <row r="1518">
          <cell r="D1518">
            <v>704024</v>
          </cell>
          <cell r="E1518">
            <v>0.13221064814814815</v>
          </cell>
          <cell r="F1518" t="str">
            <v>|R</v>
          </cell>
          <cell r="G1518">
            <v>1.8064800000000001</v>
          </cell>
        </row>
        <row r="1519">
          <cell r="D1519">
            <v>704025</v>
          </cell>
          <cell r="E1519">
            <v>0.13302083333333334</v>
          </cell>
          <cell r="F1519" t="str">
            <v>|R</v>
          </cell>
          <cell r="G1519">
            <v>0.88602000000000003</v>
          </cell>
        </row>
        <row r="1520">
          <cell r="D1520">
            <v>704026</v>
          </cell>
          <cell r="E1520">
            <v>0.13799768518518518</v>
          </cell>
          <cell r="F1520" t="str">
            <v>|R</v>
          </cell>
          <cell r="G1520">
            <v>1.8557300000000001</v>
          </cell>
        </row>
        <row r="1521">
          <cell r="D1521">
            <v>704027</v>
          </cell>
          <cell r="E1521">
            <v>0.13487268518518519</v>
          </cell>
          <cell r="F1521" t="str">
            <v>|R</v>
          </cell>
          <cell r="G1521">
            <v>0.42786000000000002</v>
          </cell>
        </row>
        <row r="1522">
          <cell r="D1522">
            <v>704028</v>
          </cell>
          <cell r="E1522">
            <v>0.13741898148148149</v>
          </cell>
          <cell r="F1522" t="str">
            <v>|R</v>
          </cell>
          <cell r="G1522">
            <v>1.8957900000000001</v>
          </cell>
        </row>
        <row r="1523">
          <cell r="D1523">
            <v>704029</v>
          </cell>
          <cell r="E1523">
            <v>0.13776620370370371</v>
          </cell>
          <cell r="F1523" t="str">
            <v>|R</v>
          </cell>
          <cell r="G1523">
            <v>0.62597999999999998</v>
          </cell>
        </row>
        <row r="1524">
          <cell r="D1524">
            <v>704030</v>
          </cell>
          <cell r="E1524">
            <v>0.1383449074074074</v>
          </cell>
          <cell r="F1524" t="str">
            <v>|R</v>
          </cell>
          <cell r="G1524">
            <v>1.881</v>
          </cell>
        </row>
        <row r="1525">
          <cell r="D1525">
            <v>704031</v>
          </cell>
          <cell r="E1525">
            <v>0.13811342592592593</v>
          </cell>
          <cell r="F1525" t="str">
            <v>|R</v>
          </cell>
          <cell r="G1525">
            <v>0.80332999999999999</v>
          </cell>
        </row>
        <row r="1526">
          <cell r="D1526">
            <v>704032</v>
          </cell>
          <cell r="E1526">
            <v>0.13984953703703704</v>
          </cell>
          <cell r="F1526" t="str">
            <v>|R</v>
          </cell>
          <cell r="G1526">
            <v>1.85846</v>
          </cell>
        </row>
        <row r="1527">
          <cell r="D1527">
            <v>704033</v>
          </cell>
          <cell r="E1527">
            <v>0.14031250000000001</v>
          </cell>
          <cell r="F1527" t="str">
            <v>|R</v>
          </cell>
          <cell r="G1527">
            <v>1.4304300000000001</v>
          </cell>
        </row>
        <row r="1528">
          <cell r="D1528">
            <v>704034</v>
          </cell>
          <cell r="E1528">
            <v>0.14100694444444445</v>
          </cell>
          <cell r="F1528" t="str">
            <v>|R</v>
          </cell>
          <cell r="G1528">
            <v>1.45265</v>
          </cell>
        </row>
        <row r="1529">
          <cell r="D1529">
            <v>704035</v>
          </cell>
          <cell r="E1529" t="str">
            <v>03:22:053</v>
          </cell>
          <cell r="F1529" t="str">
            <v>|R</v>
          </cell>
          <cell r="G1529">
            <v>1.41848</v>
          </cell>
        </row>
        <row r="1530">
          <cell r="D1530">
            <v>704036</v>
          </cell>
          <cell r="E1530">
            <v>0.14679398148148148</v>
          </cell>
          <cell r="F1530" t="str">
            <v>|R</v>
          </cell>
          <cell r="G1530">
            <v>1.45743</v>
          </cell>
        </row>
        <row r="1531">
          <cell r="D1531">
            <v>704037</v>
          </cell>
          <cell r="E1531">
            <v>0.14748842592592593</v>
          </cell>
          <cell r="F1531" t="str">
            <v>|R</v>
          </cell>
          <cell r="G1531">
            <v>1.5801700000000001</v>
          </cell>
        </row>
        <row r="1532">
          <cell r="D1532">
            <v>704038</v>
          </cell>
          <cell r="E1532">
            <v>0.14656250000000001</v>
          </cell>
          <cell r="F1532" t="str">
            <v>|R</v>
          </cell>
          <cell r="G1532">
            <v>1.1358900000000001</v>
          </cell>
        </row>
        <row r="1533">
          <cell r="D1533">
            <v>704039</v>
          </cell>
          <cell r="E1533">
            <v>0.15177083333333333</v>
          </cell>
          <cell r="F1533" t="str">
            <v>|R</v>
          </cell>
          <cell r="G1533">
            <v>1.8978900000000001</v>
          </cell>
        </row>
        <row r="1534">
          <cell r="D1534">
            <v>704040</v>
          </cell>
          <cell r="E1534" t="str">
            <v>03:31:083</v>
          </cell>
          <cell r="F1534" t="str">
            <v>|R</v>
          </cell>
          <cell r="G1534">
            <v>0.67230000000000001</v>
          </cell>
        </row>
        <row r="1535">
          <cell r="D1535">
            <v>704041</v>
          </cell>
          <cell r="E1535">
            <v>0.15177083333333333</v>
          </cell>
          <cell r="F1535" t="str">
            <v>|R</v>
          </cell>
          <cell r="G1535">
            <v>1.88059</v>
          </cell>
        </row>
        <row r="1536">
          <cell r="D1536">
            <v>704042</v>
          </cell>
          <cell r="E1536">
            <v>0.1522337962962963</v>
          </cell>
          <cell r="F1536" t="str">
            <v>|R</v>
          </cell>
          <cell r="G1536">
            <v>0.61138999999999999</v>
          </cell>
        </row>
        <row r="1537">
          <cell r="D1537">
            <v>704043</v>
          </cell>
          <cell r="E1537">
            <v>0.15420138888888887</v>
          </cell>
          <cell r="F1537" t="str">
            <v>|R</v>
          </cell>
          <cell r="G1537">
            <v>1.32176</v>
          </cell>
        </row>
        <row r="1538">
          <cell r="D1538">
            <v>704044</v>
          </cell>
          <cell r="E1538">
            <v>0.15593749999999998</v>
          </cell>
          <cell r="F1538" t="str">
            <v>|R</v>
          </cell>
          <cell r="G1538">
            <v>1.8207899999999999</v>
          </cell>
        </row>
        <row r="1539">
          <cell r="D1539">
            <v>704045</v>
          </cell>
          <cell r="E1539">
            <v>0.15304398148148149</v>
          </cell>
          <cell r="F1539" t="str">
            <v>|R</v>
          </cell>
          <cell r="G1539">
            <v>0.56872</v>
          </cell>
        </row>
        <row r="1540">
          <cell r="D1540">
            <v>704046</v>
          </cell>
          <cell r="E1540">
            <v>0.15547453703703704</v>
          </cell>
          <cell r="F1540" t="str">
            <v>|R</v>
          </cell>
          <cell r="G1540">
            <v>0.94674999999999998</v>
          </cell>
        </row>
        <row r="1541">
          <cell r="D1541">
            <v>704047</v>
          </cell>
          <cell r="E1541">
            <v>0.15339120370370371</v>
          </cell>
          <cell r="F1541" t="str">
            <v>|R</v>
          </cell>
          <cell r="G1541">
            <v>1.2567699999999999</v>
          </cell>
        </row>
        <row r="1542">
          <cell r="D1542">
            <v>704048</v>
          </cell>
          <cell r="E1542">
            <v>0.15524305555555554</v>
          </cell>
          <cell r="F1542" t="str">
            <v>|R</v>
          </cell>
          <cell r="G1542">
            <v>1.78806</v>
          </cell>
        </row>
        <row r="1543">
          <cell r="D1543">
            <v>704049</v>
          </cell>
          <cell r="E1543">
            <v>0.15998842592592591</v>
          </cell>
          <cell r="F1543" t="str">
            <v>|R</v>
          </cell>
          <cell r="G1543">
            <v>0.94394999999999996</v>
          </cell>
        </row>
        <row r="1544">
          <cell r="D1544">
            <v>704050</v>
          </cell>
          <cell r="E1544">
            <v>0.15686342592592592</v>
          </cell>
          <cell r="F1544" t="str">
            <v>|R</v>
          </cell>
          <cell r="G1544">
            <v>0.93047999999999997</v>
          </cell>
        </row>
        <row r="1545">
          <cell r="D1545">
            <v>704051</v>
          </cell>
          <cell r="E1545" t="str">
            <v>03:43:033</v>
          </cell>
          <cell r="F1545" t="str">
            <v>|R</v>
          </cell>
          <cell r="G1545">
            <v>1.20156</v>
          </cell>
        </row>
        <row r="1546">
          <cell r="D1546">
            <v>704052</v>
          </cell>
          <cell r="E1546">
            <v>0.15940972222222222</v>
          </cell>
          <cell r="F1546" t="str">
            <v>|R</v>
          </cell>
          <cell r="G1546">
            <v>1.40151</v>
          </cell>
        </row>
        <row r="1547">
          <cell r="D1547">
            <v>704053</v>
          </cell>
          <cell r="E1547">
            <v>0.1584837962962963</v>
          </cell>
          <cell r="F1547" t="str">
            <v>|R</v>
          </cell>
          <cell r="G1547">
            <v>1.4904500000000001</v>
          </cell>
        </row>
        <row r="1548">
          <cell r="D1548">
            <v>704054</v>
          </cell>
          <cell r="E1548">
            <v>0.15998842592592591</v>
          </cell>
          <cell r="F1548" t="str">
            <v>|R</v>
          </cell>
          <cell r="G1548">
            <v>1.37235</v>
          </cell>
        </row>
        <row r="1549">
          <cell r="D1549">
            <v>704055</v>
          </cell>
          <cell r="E1549">
            <v>0.16241898148148148</v>
          </cell>
          <cell r="F1549" t="str">
            <v>|R</v>
          </cell>
          <cell r="G1549">
            <v>1.4393800000000001</v>
          </cell>
        </row>
        <row r="1550">
          <cell r="D1550">
            <v>704056</v>
          </cell>
          <cell r="E1550">
            <v>0.16195601851851851</v>
          </cell>
          <cell r="F1550" t="str">
            <v>|R</v>
          </cell>
          <cell r="G1550">
            <v>1.64673</v>
          </cell>
        </row>
        <row r="1551">
          <cell r="D1551">
            <v>704057</v>
          </cell>
          <cell r="E1551">
            <v>0.1635763888888889</v>
          </cell>
          <cell r="F1551" t="str">
            <v>|R</v>
          </cell>
          <cell r="G1551">
            <v>1.4548300000000001</v>
          </cell>
        </row>
        <row r="1552">
          <cell r="D1552">
            <v>704058</v>
          </cell>
          <cell r="E1552">
            <v>0.16565972222222222</v>
          </cell>
          <cell r="F1552" t="str">
            <v>|R</v>
          </cell>
          <cell r="G1552">
            <v>1.67482</v>
          </cell>
        </row>
        <row r="1553">
          <cell r="D1553">
            <v>704059</v>
          </cell>
          <cell r="E1553">
            <v>0.16646990740740741</v>
          </cell>
          <cell r="F1553" t="str">
            <v>|R</v>
          </cell>
          <cell r="G1553">
            <v>1.1651400000000001</v>
          </cell>
        </row>
        <row r="1554">
          <cell r="D1554">
            <v>704060</v>
          </cell>
          <cell r="E1554">
            <v>0.16832175925925927</v>
          </cell>
          <cell r="F1554" t="str">
            <v>|R</v>
          </cell>
          <cell r="G1554">
            <v>1.81758</v>
          </cell>
        </row>
        <row r="1555">
          <cell r="D1555">
            <v>704061</v>
          </cell>
          <cell r="E1555">
            <v>0.1698263888888889</v>
          </cell>
          <cell r="F1555" t="str">
            <v>|R</v>
          </cell>
          <cell r="G1555">
            <v>0.55988000000000004</v>
          </cell>
        </row>
        <row r="1556">
          <cell r="D1556">
            <v>704062</v>
          </cell>
          <cell r="E1556">
            <v>0.1675115740740741</v>
          </cell>
          <cell r="F1556" t="str">
            <v>|R</v>
          </cell>
          <cell r="G1556">
            <v>1.85029</v>
          </cell>
        </row>
        <row r="1557">
          <cell r="D1557">
            <v>704063</v>
          </cell>
          <cell r="E1557">
            <v>0.16878472222222221</v>
          </cell>
          <cell r="F1557" t="str">
            <v>|R</v>
          </cell>
          <cell r="G1557">
            <v>0.41765999999999998</v>
          </cell>
        </row>
        <row r="1558">
          <cell r="D1558">
            <v>704064</v>
          </cell>
          <cell r="E1558">
            <v>0.17005787037037037</v>
          </cell>
          <cell r="F1558" t="str">
            <v>|R</v>
          </cell>
          <cell r="G1558">
            <v>1.9058900000000001</v>
          </cell>
        </row>
        <row r="1559">
          <cell r="D1559">
            <v>704065</v>
          </cell>
          <cell r="E1559">
            <v>0.17017361111111109</v>
          </cell>
          <cell r="F1559" t="str">
            <v>|R</v>
          </cell>
          <cell r="G1559">
            <v>0.52715999999999996</v>
          </cell>
        </row>
        <row r="1560">
          <cell r="D1560">
            <v>704066</v>
          </cell>
          <cell r="E1560">
            <v>0.17318287037037036</v>
          </cell>
          <cell r="F1560" t="str">
            <v>|R</v>
          </cell>
          <cell r="G1560">
            <v>1.8245199999999999</v>
          </cell>
        </row>
        <row r="1561">
          <cell r="D1561">
            <v>704067</v>
          </cell>
          <cell r="E1561" t="str">
            <v>04:05:053</v>
          </cell>
          <cell r="F1561" t="str">
            <v>|R</v>
          </cell>
          <cell r="G1561">
            <v>0.43142000000000003</v>
          </cell>
        </row>
        <row r="1562">
          <cell r="D1562">
            <v>704068</v>
          </cell>
          <cell r="E1562">
            <v>0.17572916666666669</v>
          </cell>
          <cell r="F1562" t="str">
            <v>|R</v>
          </cell>
          <cell r="G1562">
            <v>1.86019</v>
          </cell>
        </row>
        <row r="1563">
          <cell r="D1563">
            <v>704069</v>
          </cell>
          <cell r="E1563">
            <v>0.17341435185185183</v>
          </cell>
          <cell r="F1563" t="str">
            <v>|R</v>
          </cell>
          <cell r="G1563">
            <v>1.5786</v>
          </cell>
        </row>
        <row r="1564">
          <cell r="D1564">
            <v>704070</v>
          </cell>
          <cell r="E1564">
            <v>0.17792824074074073</v>
          </cell>
          <cell r="F1564" t="str">
            <v>|R</v>
          </cell>
          <cell r="G1564">
            <v>0.89754</v>
          </cell>
        </row>
        <row r="1565">
          <cell r="D1565">
            <v>704071</v>
          </cell>
          <cell r="E1565">
            <v>0.1789699074074074</v>
          </cell>
          <cell r="F1565" t="str">
            <v>|R</v>
          </cell>
          <cell r="G1565">
            <v>1.8954200000000001</v>
          </cell>
        </row>
        <row r="1566">
          <cell r="D1566">
            <v>704072</v>
          </cell>
          <cell r="E1566">
            <v>0.17758101851851851</v>
          </cell>
          <cell r="F1566" t="str">
            <v>|R</v>
          </cell>
          <cell r="G1566">
            <v>1.2262500000000001</v>
          </cell>
        </row>
        <row r="1567">
          <cell r="D1567">
            <v>704073</v>
          </cell>
          <cell r="E1567">
            <v>0.17688657407407407</v>
          </cell>
          <cell r="F1567" t="str">
            <v>|R</v>
          </cell>
          <cell r="G1567">
            <v>0.67950999999999995</v>
          </cell>
        </row>
        <row r="1568">
          <cell r="D1568">
            <v>705001</v>
          </cell>
          <cell r="E1568">
            <v>0.11693287037037037</v>
          </cell>
          <cell r="F1568" t="str">
            <v>|R</v>
          </cell>
          <cell r="G1568">
            <v>1.24211</v>
          </cell>
        </row>
        <row r="1569">
          <cell r="D1569">
            <v>705002</v>
          </cell>
          <cell r="E1569">
            <v>0.11565972222222222</v>
          </cell>
          <cell r="F1569" t="str">
            <v>|R</v>
          </cell>
          <cell r="G1569">
            <v>1.2926299999999999</v>
          </cell>
        </row>
        <row r="1570">
          <cell r="D1570">
            <v>705003</v>
          </cell>
          <cell r="E1570">
            <v>0.11600694444444444</v>
          </cell>
          <cell r="F1570" t="str">
            <v>|R</v>
          </cell>
          <cell r="G1570">
            <v>1.3536900000000001</v>
          </cell>
        </row>
        <row r="1571">
          <cell r="D1571">
            <v>705004</v>
          </cell>
          <cell r="E1571">
            <v>0.11739583333333332</v>
          </cell>
          <cell r="F1571" t="str">
            <v>|R</v>
          </cell>
          <cell r="G1571">
            <v>1.44937</v>
          </cell>
        </row>
        <row r="1572">
          <cell r="D1572">
            <v>705005</v>
          </cell>
          <cell r="E1572">
            <v>0.11751157407407407</v>
          </cell>
          <cell r="F1572" t="str">
            <v>|R</v>
          </cell>
          <cell r="G1572">
            <v>1.29434</v>
          </cell>
        </row>
        <row r="1573">
          <cell r="D1573">
            <v>705006</v>
          </cell>
          <cell r="E1573" t="str">
            <v>02:45:013</v>
          </cell>
          <cell r="F1573" t="str">
            <v>|R</v>
          </cell>
          <cell r="G1573">
            <v>1.3246500000000001</v>
          </cell>
        </row>
        <row r="1574">
          <cell r="D1574">
            <v>705007</v>
          </cell>
          <cell r="E1574">
            <v>0.12109953703703703</v>
          </cell>
          <cell r="F1574" t="str">
            <v>|R</v>
          </cell>
          <cell r="G1574">
            <v>1.38476</v>
          </cell>
        </row>
        <row r="1575">
          <cell r="D1575">
            <v>705008</v>
          </cell>
          <cell r="E1575">
            <v>0.11901620370370369</v>
          </cell>
          <cell r="F1575" t="str">
            <v>|R</v>
          </cell>
          <cell r="G1575">
            <v>1.42974</v>
          </cell>
        </row>
        <row r="1576">
          <cell r="D1576">
            <v>705009</v>
          </cell>
          <cell r="E1576">
            <v>0.11913194444444446</v>
          </cell>
          <cell r="F1576" t="str">
            <v>|R</v>
          </cell>
          <cell r="G1576">
            <v>1.5806199999999999</v>
          </cell>
        </row>
        <row r="1577">
          <cell r="D1577">
            <v>705010</v>
          </cell>
          <cell r="E1577">
            <v>0.12225694444444445</v>
          </cell>
          <cell r="F1577" t="str">
            <v>|R</v>
          </cell>
          <cell r="G1577">
            <v>1.4094100000000001</v>
          </cell>
        </row>
        <row r="1578">
          <cell r="D1578">
            <v>705011</v>
          </cell>
          <cell r="E1578">
            <v>0.12017361111111112</v>
          </cell>
          <cell r="F1578" t="str">
            <v>|R</v>
          </cell>
          <cell r="G1578">
            <v>1.3185</v>
          </cell>
        </row>
        <row r="1579">
          <cell r="D1579">
            <v>705012</v>
          </cell>
          <cell r="E1579" t="str">
            <v>02:50:073</v>
          </cell>
          <cell r="F1579" t="str">
            <v>|R</v>
          </cell>
          <cell r="G1579">
            <v>1.39107</v>
          </cell>
        </row>
        <row r="1580">
          <cell r="D1580">
            <v>705013</v>
          </cell>
          <cell r="E1580">
            <v>0.12376157407407407</v>
          </cell>
          <cell r="F1580" t="str">
            <v>|R</v>
          </cell>
          <cell r="G1580">
            <v>1.45366</v>
          </cell>
        </row>
        <row r="1581">
          <cell r="D1581">
            <v>705014</v>
          </cell>
          <cell r="E1581">
            <v>0.12190972222222222</v>
          </cell>
          <cell r="F1581" t="str">
            <v>|R</v>
          </cell>
          <cell r="G1581">
            <v>1.50068</v>
          </cell>
        </row>
        <row r="1582">
          <cell r="D1582">
            <v>705015</v>
          </cell>
          <cell r="E1582">
            <v>0.12202546296296296</v>
          </cell>
          <cell r="F1582" t="str">
            <v>|R</v>
          </cell>
          <cell r="G1582">
            <v>1.2922899999999999</v>
          </cell>
        </row>
        <row r="1583">
          <cell r="D1583">
            <v>705016</v>
          </cell>
          <cell r="E1583">
            <v>0.12607638888888889</v>
          </cell>
          <cell r="F1583" t="str">
            <v>|R</v>
          </cell>
          <cell r="G1583">
            <v>1.3512</v>
          </cell>
        </row>
        <row r="1584">
          <cell r="D1584">
            <v>705017</v>
          </cell>
          <cell r="E1584">
            <v>0.12468749999999999</v>
          </cell>
          <cell r="F1584" t="str">
            <v>|R</v>
          </cell>
          <cell r="G1584">
            <v>1.4163600000000001</v>
          </cell>
        </row>
        <row r="1585">
          <cell r="D1585">
            <v>705018</v>
          </cell>
          <cell r="E1585">
            <v>0.12734953703703702</v>
          </cell>
          <cell r="F1585" t="str">
            <v>|R</v>
          </cell>
          <cell r="G1585">
            <v>1.3068200000000001</v>
          </cell>
        </row>
        <row r="1586">
          <cell r="D1586">
            <v>705019</v>
          </cell>
          <cell r="E1586">
            <v>0.12653935185185186</v>
          </cell>
          <cell r="F1586" t="str">
            <v>|R</v>
          </cell>
          <cell r="G1586">
            <v>1.4189700000000001</v>
          </cell>
        </row>
        <row r="1587">
          <cell r="D1587">
            <v>705020</v>
          </cell>
          <cell r="E1587">
            <v>0.12445601851851852</v>
          </cell>
          <cell r="F1587" t="str">
            <v>|R</v>
          </cell>
          <cell r="G1587">
            <v>1.46529</v>
          </cell>
        </row>
        <row r="1588">
          <cell r="D1588">
            <v>705021</v>
          </cell>
          <cell r="E1588" t="str">
            <v>02:58:013</v>
          </cell>
          <cell r="F1588" t="str">
            <v>|R</v>
          </cell>
          <cell r="G1588">
            <v>1.4897499999999999</v>
          </cell>
        </row>
        <row r="1589">
          <cell r="D1589">
            <v>705022</v>
          </cell>
          <cell r="E1589">
            <v>0.13429398148148147</v>
          </cell>
          <cell r="F1589" t="str">
            <v>|R</v>
          </cell>
          <cell r="G1589">
            <v>1.03925</v>
          </cell>
        </row>
        <row r="1590">
          <cell r="D1590">
            <v>705023</v>
          </cell>
          <cell r="E1590" t="str">
            <v>03:08:093</v>
          </cell>
          <cell r="F1590" t="str">
            <v>|R</v>
          </cell>
          <cell r="G1590">
            <v>1.87022</v>
          </cell>
        </row>
        <row r="1591">
          <cell r="D1591">
            <v>705024</v>
          </cell>
          <cell r="E1591">
            <v>0.1366087962962963</v>
          </cell>
          <cell r="F1591" t="str">
            <v>|R</v>
          </cell>
          <cell r="G1591">
            <v>0.69847000000000004</v>
          </cell>
        </row>
        <row r="1592">
          <cell r="D1592">
            <v>705025</v>
          </cell>
          <cell r="E1592">
            <v>0.13556712962962963</v>
          </cell>
          <cell r="F1592" t="str">
            <v>|R</v>
          </cell>
          <cell r="G1592">
            <v>1.90812</v>
          </cell>
        </row>
        <row r="1593">
          <cell r="D1593">
            <v>705026</v>
          </cell>
          <cell r="E1593">
            <v>0.13903935185185187</v>
          </cell>
          <cell r="F1593" t="str">
            <v>|R</v>
          </cell>
          <cell r="G1593">
            <v>0.28136</v>
          </cell>
        </row>
        <row r="1594">
          <cell r="D1594">
            <v>705027</v>
          </cell>
          <cell r="E1594">
            <v>0.13626157407407408</v>
          </cell>
          <cell r="F1594" t="str">
            <v>|R</v>
          </cell>
          <cell r="G1594">
            <v>0.59736</v>
          </cell>
        </row>
        <row r="1595">
          <cell r="D1595">
            <v>705028</v>
          </cell>
          <cell r="E1595">
            <v>0.1366087962962963</v>
          </cell>
          <cell r="F1595" t="str">
            <v>|R</v>
          </cell>
          <cell r="G1595">
            <v>1.8542000000000001</v>
          </cell>
        </row>
        <row r="1596">
          <cell r="D1596">
            <v>705029</v>
          </cell>
          <cell r="E1596">
            <v>0.13996527777777779</v>
          </cell>
          <cell r="F1596" t="str">
            <v>|R</v>
          </cell>
          <cell r="G1596">
            <v>0.13963999999999999</v>
          </cell>
        </row>
        <row r="1597">
          <cell r="D1597">
            <v>705030</v>
          </cell>
          <cell r="E1597">
            <v>0.13938657407407407</v>
          </cell>
          <cell r="F1597" t="str">
            <v>|R</v>
          </cell>
          <cell r="G1597">
            <v>0.56606999999999996</v>
          </cell>
        </row>
        <row r="1598">
          <cell r="D1598">
            <v>705031</v>
          </cell>
          <cell r="E1598">
            <v>0.14355324074074075</v>
          </cell>
          <cell r="F1598" t="str">
            <v>|R</v>
          </cell>
          <cell r="G1598">
            <v>0.99683999999999995</v>
          </cell>
        </row>
        <row r="1599">
          <cell r="D1599">
            <v>705032</v>
          </cell>
          <cell r="E1599">
            <v>0.14332175925925925</v>
          </cell>
          <cell r="F1599" t="str">
            <v>|R</v>
          </cell>
          <cell r="G1599">
            <v>1.8537600000000001</v>
          </cell>
        </row>
        <row r="1600">
          <cell r="D1600">
            <v>705033</v>
          </cell>
          <cell r="E1600" t="str">
            <v>03:21:073</v>
          </cell>
          <cell r="F1600" t="str">
            <v>|R</v>
          </cell>
          <cell r="G1600">
            <v>7.6179999999999998E-2</v>
          </cell>
        </row>
        <row r="1601">
          <cell r="D1601">
            <v>705034</v>
          </cell>
          <cell r="E1601">
            <v>0.14471064814814816</v>
          </cell>
          <cell r="F1601" t="str">
            <v>|R</v>
          </cell>
          <cell r="G1601">
            <v>0.93681000000000003</v>
          </cell>
        </row>
        <row r="1602">
          <cell r="D1602">
            <v>705035</v>
          </cell>
          <cell r="E1602">
            <v>0.14378472222222222</v>
          </cell>
          <cell r="F1602" t="str">
            <v>|R</v>
          </cell>
          <cell r="G1602">
            <v>1.7619</v>
          </cell>
        </row>
        <row r="1603">
          <cell r="D1603">
            <v>705036</v>
          </cell>
          <cell r="E1603">
            <v>0.14679398148148148</v>
          </cell>
          <cell r="F1603" t="str">
            <v>|R</v>
          </cell>
          <cell r="G1603">
            <v>0.31663000000000002</v>
          </cell>
        </row>
        <row r="1604">
          <cell r="D1604">
            <v>705037</v>
          </cell>
          <cell r="E1604">
            <v>0.14575231481481482</v>
          </cell>
          <cell r="F1604" t="str">
            <v>|R</v>
          </cell>
          <cell r="G1604">
            <v>1.16371</v>
          </cell>
        </row>
        <row r="1605">
          <cell r="D1605">
            <v>705038</v>
          </cell>
          <cell r="E1605">
            <v>0.14494212962962963</v>
          </cell>
          <cell r="F1605" t="str">
            <v>|R</v>
          </cell>
          <cell r="G1605">
            <v>1.7169000000000001</v>
          </cell>
        </row>
        <row r="1606">
          <cell r="D1606">
            <v>705039</v>
          </cell>
          <cell r="E1606">
            <v>0.14853009259259259</v>
          </cell>
          <cell r="F1606" t="str">
            <v>|R</v>
          </cell>
          <cell r="G1606">
            <v>0.55467</v>
          </cell>
        </row>
        <row r="1607">
          <cell r="D1607">
            <v>705040</v>
          </cell>
          <cell r="E1607" t="str">
            <v>03:28:013</v>
          </cell>
          <cell r="F1607" t="str">
            <v>|R</v>
          </cell>
          <cell r="G1607">
            <v>1.5274300000000001</v>
          </cell>
        </row>
        <row r="1608">
          <cell r="D1608">
            <v>705041</v>
          </cell>
          <cell r="E1608">
            <v>0.14841435185185184</v>
          </cell>
          <cell r="F1608" t="str">
            <v>|R</v>
          </cell>
          <cell r="G1608">
            <v>0.53913999999999995</v>
          </cell>
        </row>
        <row r="1609">
          <cell r="D1609">
            <v>705042</v>
          </cell>
          <cell r="E1609">
            <v>0.14864583333333334</v>
          </cell>
          <cell r="F1609" t="str">
            <v>|R</v>
          </cell>
          <cell r="G1609">
            <v>1.4200299999999999</v>
          </cell>
        </row>
        <row r="1610">
          <cell r="D1610">
            <v>705043</v>
          </cell>
          <cell r="E1610" t="str">
            <v>03:31:073</v>
          </cell>
          <cell r="F1610" t="str">
            <v>|R</v>
          </cell>
          <cell r="G1610">
            <v>1.84355</v>
          </cell>
        </row>
        <row r="1611">
          <cell r="D1611">
            <v>705044</v>
          </cell>
          <cell r="E1611">
            <v>0.15165509259259261</v>
          </cell>
          <cell r="F1611" t="str">
            <v>|R</v>
          </cell>
          <cell r="G1611">
            <v>0.86409000000000002</v>
          </cell>
        </row>
        <row r="1612">
          <cell r="D1612">
            <v>705045</v>
          </cell>
          <cell r="E1612">
            <v>0.14980324074074072</v>
          </cell>
          <cell r="F1612" t="str">
            <v>|R</v>
          </cell>
          <cell r="G1612">
            <v>1.11839</v>
          </cell>
        </row>
        <row r="1613">
          <cell r="D1613">
            <v>705046</v>
          </cell>
          <cell r="E1613">
            <v>0.15478009259259259</v>
          </cell>
          <cell r="F1613" t="str">
            <v>|R</v>
          </cell>
          <cell r="G1613">
            <v>1.4506399999999999</v>
          </cell>
        </row>
        <row r="1614">
          <cell r="D1614">
            <v>705047</v>
          </cell>
          <cell r="E1614">
            <v>0.15339120370370371</v>
          </cell>
          <cell r="F1614" t="str">
            <v>|R</v>
          </cell>
          <cell r="G1614">
            <v>1.7478899999999999</v>
          </cell>
        </row>
        <row r="1615">
          <cell r="D1615">
            <v>705048</v>
          </cell>
          <cell r="E1615">
            <v>0.15281249999999999</v>
          </cell>
          <cell r="F1615" t="str">
            <v>|R</v>
          </cell>
          <cell r="G1615">
            <v>1.41184</v>
          </cell>
        </row>
        <row r="1616">
          <cell r="D1616">
            <v>705049</v>
          </cell>
          <cell r="E1616">
            <v>0.15443287037037037</v>
          </cell>
          <cell r="F1616" t="str">
            <v>|R</v>
          </cell>
          <cell r="G1616">
            <v>1.3855500000000001</v>
          </cell>
        </row>
        <row r="1617">
          <cell r="D1617">
            <v>705050</v>
          </cell>
          <cell r="E1617">
            <v>0.15327546296296296</v>
          </cell>
          <cell r="F1617" t="str">
            <v>|R</v>
          </cell>
          <cell r="G1617">
            <v>1.37347</v>
          </cell>
        </row>
        <row r="1618">
          <cell r="D1618">
            <v>705051</v>
          </cell>
          <cell r="E1618" t="str">
            <v>03:39:073</v>
          </cell>
          <cell r="F1618" t="str">
            <v>|R</v>
          </cell>
          <cell r="G1618">
            <v>1.3152299999999999</v>
          </cell>
        </row>
        <row r="1619">
          <cell r="D1619">
            <v>705052</v>
          </cell>
          <cell r="E1619" t="str">
            <v>03:41:003</v>
          </cell>
          <cell r="F1619" t="str">
            <v>|R</v>
          </cell>
          <cell r="G1619">
            <v>1.4830399999999999</v>
          </cell>
        </row>
        <row r="1620">
          <cell r="D1620">
            <v>705053</v>
          </cell>
          <cell r="E1620">
            <v>0.15871527777777777</v>
          </cell>
          <cell r="F1620" t="str">
            <v>|R</v>
          </cell>
          <cell r="G1620">
            <v>1.40012</v>
          </cell>
        </row>
        <row r="1621">
          <cell r="D1621">
            <v>705054</v>
          </cell>
          <cell r="E1621">
            <v>0.15697916666666667</v>
          </cell>
          <cell r="F1621" t="str">
            <v>|R</v>
          </cell>
          <cell r="G1621">
            <v>1.33525</v>
          </cell>
        </row>
        <row r="1622">
          <cell r="D1622">
            <v>705055</v>
          </cell>
          <cell r="E1622">
            <v>0.15836805555555555</v>
          </cell>
          <cell r="F1622" t="str">
            <v>|R</v>
          </cell>
          <cell r="G1622">
            <v>1.26084</v>
          </cell>
        </row>
        <row r="1623">
          <cell r="D1623">
            <v>705056</v>
          </cell>
          <cell r="E1623" t="str">
            <v>03:45:063</v>
          </cell>
          <cell r="F1623" t="str">
            <v>|R</v>
          </cell>
          <cell r="G1623">
            <v>1.39836</v>
          </cell>
        </row>
        <row r="1624">
          <cell r="D1624">
            <v>705057</v>
          </cell>
          <cell r="E1624">
            <v>0.16126157407407407</v>
          </cell>
          <cell r="F1624" t="str">
            <v>|R</v>
          </cell>
          <cell r="G1624">
            <v>1.3295999999999999</v>
          </cell>
        </row>
        <row r="1625">
          <cell r="D1625">
            <v>705058</v>
          </cell>
          <cell r="E1625">
            <v>0.15975694444444444</v>
          </cell>
          <cell r="F1625" t="str">
            <v>|R</v>
          </cell>
          <cell r="G1625">
            <v>1.2625500000000001</v>
          </cell>
        </row>
        <row r="1626">
          <cell r="D1626">
            <v>705059</v>
          </cell>
          <cell r="E1626">
            <v>0.1633449074074074</v>
          </cell>
          <cell r="F1626" t="str">
            <v>|R</v>
          </cell>
          <cell r="G1626">
            <v>1.2339500000000001</v>
          </cell>
        </row>
        <row r="1627">
          <cell r="D1627">
            <v>705060</v>
          </cell>
          <cell r="E1627">
            <v>0.16149305555555557</v>
          </cell>
          <cell r="F1627" t="str">
            <v>|R</v>
          </cell>
          <cell r="G1627">
            <v>1.4207099999999999</v>
          </cell>
        </row>
        <row r="1628">
          <cell r="D1628">
            <v>705061</v>
          </cell>
          <cell r="E1628">
            <v>0.16056712962962963</v>
          </cell>
          <cell r="F1628" t="str">
            <v>|R</v>
          </cell>
          <cell r="G1628">
            <v>1.3306</v>
          </cell>
        </row>
        <row r="1629">
          <cell r="D1629">
            <v>705062</v>
          </cell>
          <cell r="E1629" t="str">
            <v>03:50:033</v>
          </cell>
          <cell r="F1629" t="str">
            <v>|R</v>
          </cell>
          <cell r="G1629">
            <v>1.2761400000000001</v>
          </cell>
        </row>
        <row r="1630">
          <cell r="D1630">
            <v>705063</v>
          </cell>
          <cell r="E1630">
            <v>0.16403935185185184</v>
          </cell>
          <cell r="F1630" t="str">
            <v>|R</v>
          </cell>
          <cell r="G1630">
            <v>1.39415</v>
          </cell>
        </row>
        <row r="1631">
          <cell r="D1631">
            <v>705064</v>
          </cell>
          <cell r="E1631">
            <v>0.16322916666666668</v>
          </cell>
          <cell r="F1631" t="str">
            <v>|R</v>
          </cell>
          <cell r="G1631">
            <v>1.34456</v>
          </cell>
        </row>
        <row r="1632">
          <cell r="D1632">
            <v>705065</v>
          </cell>
          <cell r="E1632" t="str">
            <v>03:53:033</v>
          </cell>
          <cell r="F1632" t="str">
            <v>|R</v>
          </cell>
          <cell r="G1632">
            <v>1.26475</v>
          </cell>
        </row>
        <row r="1633">
          <cell r="D1633">
            <v>705066</v>
          </cell>
          <cell r="E1633">
            <v>0.16843750000000002</v>
          </cell>
          <cell r="F1633" t="str">
            <v>|R</v>
          </cell>
          <cell r="G1633">
            <v>1.2232499999999999</v>
          </cell>
        </row>
        <row r="1634">
          <cell r="D1634">
            <v>705067</v>
          </cell>
          <cell r="E1634">
            <v>0.16704861111111111</v>
          </cell>
          <cell r="F1634" t="str">
            <v>|R</v>
          </cell>
          <cell r="G1634">
            <v>1.4039999999999999</v>
          </cell>
        </row>
        <row r="1635">
          <cell r="D1635">
            <v>705068</v>
          </cell>
          <cell r="E1635">
            <v>0.16670138888888889</v>
          </cell>
          <cell r="F1635" t="str">
            <v>|R</v>
          </cell>
          <cell r="G1635">
            <v>1.32802</v>
          </cell>
        </row>
        <row r="1636">
          <cell r="D1636">
            <v>705069</v>
          </cell>
          <cell r="E1636">
            <v>0.16635416666666666</v>
          </cell>
          <cell r="F1636" t="str">
            <v>|R</v>
          </cell>
          <cell r="G1636">
            <v>1.2724899999999999</v>
          </cell>
        </row>
        <row r="1637">
          <cell r="D1637">
            <v>705070</v>
          </cell>
          <cell r="E1637">
            <v>0.16774305555555555</v>
          </cell>
          <cell r="F1637" t="str">
            <v>|R</v>
          </cell>
          <cell r="G1637">
            <v>1.2083699999999999</v>
          </cell>
        </row>
        <row r="1638">
          <cell r="D1638">
            <v>705071</v>
          </cell>
          <cell r="E1638">
            <v>0.17179398148148148</v>
          </cell>
          <cell r="F1638" t="str">
            <v>|R</v>
          </cell>
          <cell r="G1638">
            <v>1.411</v>
          </cell>
        </row>
        <row r="1639">
          <cell r="D1639">
            <v>705072</v>
          </cell>
          <cell r="E1639">
            <v>0.16971064814814815</v>
          </cell>
          <cell r="F1639" t="str">
            <v>|R</v>
          </cell>
          <cell r="G1639">
            <v>1.36436</v>
          </cell>
        </row>
        <row r="1640">
          <cell r="D1640">
            <v>705073</v>
          </cell>
          <cell r="E1640">
            <v>0.17422453703703702</v>
          </cell>
          <cell r="F1640" t="str">
            <v>|R</v>
          </cell>
          <cell r="G1640">
            <v>1.3219399999999999</v>
          </cell>
        </row>
        <row r="1641">
          <cell r="D1641">
            <v>705074</v>
          </cell>
          <cell r="E1641" t="str">
            <v>04:03:003</v>
          </cell>
          <cell r="F1641" t="str">
            <v>|R</v>
          </cell>
          <cell r="G1641">
            <v>1.2515499999999999</v>
          </cell>
        </row>
        <row r="1642">
          <cell r="D1642">
            <v>705075</v>
          </cell>
          <cell r="E1642">
            <v>0.1721412037037037</v>
          </cell>
          <cell r="F1642" t="str">
            <v>|R</v>
          </cell>
          <cell r="G1642">
            <v>1.4594400000000001</v>
          </cell>
        </row>
        <row r="1643">
          <cell r="D1643">
            <v>705076</v>
          </cell>
          <cell r="E1643">
            <v>0.17248842592592592</v>
          </cell>
          <cell r="F1643" t="str">
            <v>|R</v>
          </cell>
          <cell r="G1643">
            <v>1.41466</v>
          </cell>
        </row>
        <row r="1644">
          <cell r="D1644">
            <v>705077</v>
          </cell>
          <cell r="E1644">
            <v>0.17283564814814814</v>
          </cell>
          <cell r="F1644" t="str">
            <v>|R</v>
          </cell>
          <cell r="G1644">
            <v>1.3626199999999999</v>
          </cell>
        </row>
        <row r="1645">
          <cell r="D1645">
            <v>705078</v>
          </cell>
          <cell r="E1645">
            <v>0.17653935185185185</v>
          </cell>
          <cell r="F1645" t="str">
            <v>|R</v>
          </cell>
          <cell r="G1645">
            <v>1.3091999999999999</v>
          </cell>
        </row>
        <row r="1646">
          <cell r="D1646">
            <v>705079</v>
          </cell>
          <cell r="E1646">
            <v>0.17711805555555557</v>
          </cell>
          <cell r="F1646" t="str">
            <v>|R</v>
          </cell>
          <cell r="G1646">
            <v>1.5728500000000001</v>
          </cell>
        </row>
        <row r="1647">
          <cell r="D1647">
            <v>705080</v>
          </cell>
          <cell r="E1647">
            <v>0.1766550925925926</v>
          </cell>
          <cell r="F1647" t="str">
            <v>|R</v>
          </cell>
          <cell r="G1647">
            <v>1.49075</v>
          </cell>
        </row>
        <row r="1648">
          <cell r="D1648">
            <v>705081</v>
          </cell>
          <cell r="E1648">
            <v>0.17642361111111113</v>
          </cell>
          <cell r="F1648" t="str">
            <v>|R</v>
          </cell>
          <cell r="G1648">
            <v>1.08456</v>
          </cell>
        </row>
        <row r="1649">
          <cell r="D1649">
            <v>705082</v>
          </cell>
          <cell r="E1649">
            <v>0.18163194444444444</v>
          </cell>
          <cell r="F1649" t="str">
            <v>|R</v>
          </cell>
          <cell r="G1649">
            <v>1.8052900000000001</v>
          </cell>
        </row>
        <row r="1650">
          <cell r="D1650">
            <v>705083</v>
          </cell>
          <cell r="E1650" t="str">
            <v>04:14:043</v>
          </cell>
          <cell r="F1650" t="str">
            <v>|R</v>
          </cell>
          <cell r="G1650">
            <v>1.4755400000000001</v>
          </cell>
        </row>
        <row r="1651">
          <cell r="D1651">
            <v>705084</v>
          </cell>
          <cell r="E1651">
            <v>0.18221064814814814</v>
          </cell>
          <cell r="F1651" t="str">
            <v>|R</v>
          </cell>
          <cell r="G1651">
            <v>1.07559</v>
          </cell>
        </row>
        <row r="1652">
          <cell r="D1652">
            <v>705085</v>
          </cell>
          <cell r="E1652">
            <v>0.18105324074074072</v>
          </cell>
          <cell r="F1652" t="str">
            <v>|R</v>
          </cell>
          <cell r="G1652">
            <v>0.86860999999999999</v>
          </cell>
        </row>
        <row r="1653">
          <cell r="D1653">
            <v>705086</v>
          </cell>
          <cell r="E1653">
            <v>0.18128472222222222</v>
          </cell>
          <cell r="F1653" t="str">
            <v>|R</v>
          </cell>
          <cell r="G1653">
            <v>1.8729800000000001</v>
          </cell>
        </row>
        <row r="1654">
          <cell r="D1654">
            <v>705087</v>
          </cell>
          <cell r="E1654">
            <v>0.18059027777777778</v>
          </cell>
          <cell r="F1654" t="str">
            <v>|R</v>
          </cell>
          <cell r="G1654">
            <v>1.2543500000000001</v>
          </cell>
        </row>
        <row r="1655">
          <cell r="D1655">
            <v>705088</v>
          </cell>
          <cell r="E1655">
            <v>0.18591435185185187</v>
          </cell>
          <cell r="F1655" t="str">
            <v>|R</v>
          </cell>
          <cell r="G1655">
            <v>0.84777999999999998</v>
          </cell>
        </row>
        <row r="1656">
          <cell r="D1656">
            <v>709001</v>
          </cell>
          <cell r="E1656">
            <v>0.1141550925925926</v>
          </cell>
          <cell r="F1656" t="str">
            <v>|R</v>
          </cell>
          <cell r="G1656">
            <v>0.97169000000000005</v>
          </cell>
        </row>
        <row r="1657">
          <cell r="D1657">
            <v>709002</v>
          </cell>
          <cell r="E1657">
            <v>0.11496527777777778</v>
          </cell>
          <cell r="F1657" t="str">
            <v>|R</v>
          </cell>
          <cell r="G1657">
            <v>1.8722000000000001</v>
          </cell>
        </row>
        <row r="1658">
          <cell r="D1658">
            <v>709003</v>
          </cell>
          <cell r="E1658">
            <v>0.11137731481481482</v>
          </cell>
          <cell r="F1658" t="str">
            <v>|R</v>
          </cell>
          <cell r="G1658">
            <v>0.51832</v>
          </cell>
        </row>
        <row r="1659">
          <cell r="D1659">
            <v>709004</v>
          </cell>
          <cell r="E1659" t="str">
            <v>02:40:023</v>
          </cell>
          <cell r="F1659" t="str">
            <v>|R</v>
          </cell>
          <cell r="G1659">
            <v>1.80918</v>
          </cell>
        </row>
        <row r="1660">
          <cell r="D1660">
            <v>709005</v>
          </cell>
          <cell r="E1660">
            <v>0.11380787037037036</v>
          </cell>
          <cell r="F1660" t="str">
            <v>|R</v>
          </cell>
          <cell r="G1660">
            <v>0.10224</v>
          </cell>
        </row>
        <row r="1661">
          <cell r="D1661">
            <v>709006</v>
          </cell>
          <cell r="E1661">
            <v>0.11681712962962963</v>
          </cell>
          <cell r="F1661" t="str">
            <v>|R</v>
          </cell>
          <cell r="G1661">
            <v>0.35654999999999998</v>
          </cell>
        </row>
        <row r="1662">
          <cell r="D1662">
            <v>709007</v>
          </cell>
          <cell r="E1662">
            <v>0.11565972222222222</v>
          </cell>
          <cell r="F1662" t="str">
            <v>|R</v>
          </cell>
          <cell r="G1662">
            <v>0.71433999999999997</v>
          </cell>
        </row>
        <row r="1663">
          <cell r="D1663">
            <v>709008</v>
          </cell>
          <cell r="E1663">
            <v>0.11681712962962963</v>
          </cell>
          <cell r="F1663" t="str">
            <v>|R</v>
          </cell>
          <cell r="G1663">
            <v>1.7730300000000001</v>
          </cell>
        </row>
        <row r="1664">
          <cell r="D1664">
            <v>709009</v>
          </cell>
          <cell r="E1664">
            <v>0.12028935185185186</v>
          </cell>
          <cell r="F1664" t="str">
            <v>|R</v>
          </cell>
          <cell r="G1664">
            <v>0.13655</v>
          </cell>
        </row>
        <row r="1665">
          <cell r="D1665">
            <v>709010</v>
          </cell>
          <cell r="E1665" t="str">
            <v>02:47:083</v>
          </cell>
          <cell r="F1665" t="str">
            <v>|R</v>
          </cell>
          <cell r="G1665">
            <v>0.3508</v>
          </cell>
        </row>
        <row r="1666">
          <cell r="D1666">
            <v>709011</v>
          </cell>
          <cell r="E1666">
            <v>0.1227199074074074</v>
          </cell>
          <cell r="F1666" t="str">
            <v>|R</v>
          </cell>
          <cell r="G1666">
            <v>1.41994</v>
          </cell>
        </row>
        <row r="1667">
          <cell r="D1667">
            <v>709012</v>
          </cell>
          <cell r="E1667">
            <v>0.12040509259259259</v>
          </cell>
          <cell r="F1667" t="str">
            <v>|R</v>
          </cell>
          <cell r="G1667">
            <v>1.84874</v>
          </cell>
        </row>
        <row r="1668">
          <cell r="D1668">
            <v>709013</v>
          </cell>
          <cell r="E1668">
            <v>0.12318287037037036</v>
          </cell>
          <cell r="F1668" t="str">
            <v>|R</v>
          </cell>
          <cell r="G1668">
            <v>5.935E-2</v>
          </cell>
        </row>
        <row r="1669">
          <cell r="D1669">
            <v>709014</v>
          </cell>
          <cell r="E1669">
            <v>0.12109953703703703</v>
          </cell>
          <cell r="F1669" t="str">
            <v>|R</v>
          </cell>
          <cell r="G1669">
            <v>0.70537000000000005</v>
          </cell>
        </row>
        <row r="1670">
          <cell r="D1670">
            <v>709015</v>
          </cell>
          <cell r="E1670">
            <v>0.11994212962962963</v>
          </cell>
          <cell r="F1670" t="str">
            <v>|R</v>
          </cell>
          <cell r="G1670">
            <v>1.89306</v>
          </cell>
        </row>
        <row r="1671">
          <cell r="D1671">
            <v>709016</v>
          </cell>
          <cell r="E1671">
            <v>0.12237268518518518</v>
          </cell>
          <cell r="F1671" t="str">
            <v>|R</v>
          </cell>
          <cell r="G1671">
            <v>0.33450000000000002</v>
          </cell>
        </row>
        <row r="1672">
          <cell r="D1672">
            <v>709017</v>
          </cell>
          <cell r="E1672" t="str">
            <v>02:53:013</v>
          </cell>
          <cell r="F1672" t="str">
            <v>|R</v>
          </cell>
          <cell r="G1672">
            <v>1.2199</v>
          </cell>
        </row>
        <row r="1673">
          <cell r="D1673">
            <v>709018</v>
          </cell>
          <cell r="E1673">
            <v>0.1221412037037037</v>
          </cell>
          <cell r="F1673" t="str">
            <v>|R</v>
          </cell>
          <cell r="G1673">
            <v>1.92937</v>
          </cell>
        </row>
        <row r="1674">
          <cell r="D1674">
            <v>709019</v>
          </cell>
          <cell r="E1674">
            <v>0.12538194444444442</v>
          </cell>
          <cell r="F1674" t="str">
            <v>|R</v>
          </cell>
          <cell r="G1674">
            <v>0.61334999999999995</v>
          </cell>
        </row>
        <row r="1675">
          <cell r="D1675">
            <v>709020</v>
          </cell>
          <cell r="E1675">
            <v>0.12364583333333333</v>
          </cell>
          <cell r="F1675" t="str">
            <v>|R</v>
          </cell>
          <cell r="G1675">
            <v>1.2407999999999999</v>
          </cell>
        </row>
        <row r="1676">
          <cell r="D1676">
            <v>709021</v>
          </cell>
          <cell r="E1676">
            <v>0.1278125</v>
          </cell>
          <cell r="F1676" t="str">
            <v>|R</v>
          </cell>
          <cell r="G1676">
            <v>1.6670799999999999</v>
          </cell>
        </row>
        <row r="1677">
          <cell r="D1677">
            <v>709022</v>
          </cell>
          <cell r="E1677">
            <v>0.12596064814814814</v>
          </cell>
          <cell r="F1677" t="str">
            <v>|R</v>
          </cell>
          <cell r="G1677">
            <v>0.70472000000000001</v>
          </cell>
        </row>
        <row r="1678">
          <cell r="D1678">
            <v>709023</v>
          </cell>
          <cell r="E1678">
            <v>0.13024305555555557</v>
          </cell>
          <cell r="F1678" t="str">
            <v>|R</v>
          </cell>
          <cell r="G1678">
            <v>1.24502</v>
          </cell>
        </row>
        <row r="1679">
          <cell r="D1679">
            <v>709024</v>
          </cell>
          <cell r="E1679">
            <v>0.13047453703703704</v>
          </cell>
          <cell r="F1679" t="str">
            <v>|R</v>
          </cell>
          <cell r="G1679">
            <v>1.5938300000000001</v>
          </cell>
        </row>
        <row r="1680">
          <cell r="D1680">
            <v>709025</v>
          </cell>
          <cell r="E1680">
            <v>0.13116898148148148</v>
          </cell>
          <cell r="F1680" t="str">
            <v>|R</v>
          </cell>
          <cell r="G1680">
            <v>0.86692000000000002</v>
          </cell>
        </row>
        <row r="1681">
          <cell r="D1681">
            <v>709026</v>
          </cell>
          <cell r="E1681">
            <v>0.12896990740740741</v>
          </cell>
          <cell r="F1681" t="str">
            <v>|R</v>
          </cell>
          <cell r="G1681">
            <v>1.2079899999999999</v>
          </cell>
        </row>
        <row r="1682">
          <cell r="D1682">
            <v>709027</v>
          </cell>
          <cell r="E1682">
            <v>0.13267361111111112</v>
          </cell>
          <cell r="F1682" t="str">
            <v>|R</v>
          </cell>
          <cell r="G1682">
            <v>1.4107000000000001</v>
          </cell>
        </row>
        <row r="1683">
          <cell r="D1683">
            <v>709028</v>
          </cell>
          <cell r="E1683">
            <v>0.1320949074074074</v>
          </cell>
          <cell r="F1683" t="str">
            <v>|R</v>
          </cell>
          <cell r="G1683">
            <v>1.65249</v>
          </cell>
        </row>
        <row r="1684">
          <cell r="D1684">
            <v>709029</v>
          </cell>
          <cell r="E1684">
            <v>0.12989583333333335</v>
          </cell>
          <cell r="F1684" t="str">
            <v>|R</v>
          </cell>
          <cell r="G1684">
            <v>1.2216100000000001</v>
          </cell>
        </row>
        <row r="1685">
          <cell r="D1685">
            <v>709030</v>
          </cell>
          <cell r="E1685">
            <v>0.13302083333333334</v>
          </cell>
          <cell r="F1685" t="str">
            <v>|R</v>
          </cell>
          <cell r="G1685">
            <v>1.26048</v>
          </cell>
        </row>
        <row r="1686">
          <cell r="D1686">
            <v>709031</v>
          </cell>
          <cell r="E1686" t="str">
            <v>03:10:003</v>
          </cell>
          <cell r="F1686" t="str">
            <v>|R</v>
          </cell>
          <cell r="G1686">
            <v>1.4360900000000001</v>
          </cell>
        </row>
        <row r="1687">
          <cell r="D1687">
            <v>709032</v>
          </cell>
          <cell r="E1687">
            <v>0.13765046296296296</v>
          </cell>
          <cell r="F1687" t="str">
            <v>|R</v>
          </cell>
          <cell r="G1687">
            <v>1.38042</v>
          </cell>
        </row>
        <row r="1688">
          <cell r="D1688">
            <v>709033</v>
          </cell>
          <cell r="E1688">
            <v>0.13707175925925927</v>
          </cell>
          <cell r="F1688" t="str">
            <v>|R</v>
          </cell>
          <cell r="G1688">
            <v>1.2901499999999999</v>
          </cell>
        </row>
        <row r="1689">
          <cell r="D1689">
            <v>709034</v>
          </cell>
          <cell r="E1689">
            <v>0.13498842592592594</v>
          </cell>
          <cell r="F1689" t="str">
            <v>|R</v>
          </cell>
          <cell r="G1689">
            <v>1.2189099999999999</v>
          </cell>
        </row>
        <row r="1690">
          <cell r="D1690">
            <v>709035</v>
          </cell>
          <cell r="E1690">
            <v>0.13846064814814815</v>
          </cell>
          <cell r="F1690" t="str">
            <v>|R</v>
          </cell>
          <cell r="G1690">
            <v>1.3661399999999999</v>
          </cell>
        </row>
        <row r="1691">
          <cell r="D1691">
            <v>709036</v>
          </cell>
          <cell r="E1691">
            <v>0.13684027777777777</v>
          </cell>
          <cell r="F1691" t="str">
            <v>|R</v>
          </cell>
          <cell r="G1691">
            <v>1.29634</v>
          </cell>
        </row>
        <row r="1692">
          <cell r="D1692">
            <v>709037</v>
          </cell>
          <cell r="E1692">
            <v>0.1411226851851852</v>
          </cell>
          <cell r="F1692" t="str">
            <v>|R</v>
          </cell>
          <cell r="G1692">
            <v>1.2504900000000001</v>
          </cell>
        </row>
        <row r="1693">
          <cell r="D1693">
            <v>709038</v>
          </cell>
          <cell r="E1693">
            <v>0.13915509259259259</v>
          </cell>
          <cell r="F1693" t="str">
            <v>|R</v>
          </cell>
          <cell r="G1693">
            <v>1.206</v>
          </cell>
        </row>
        <row r="1694">
          <cell r="D1694">
            <v>709039</v>
          </cell>
          <cell r="E1694">
            <v>0.14297453703703702</v>
          </cell>
          <cell r="F1694" t="str">
            <v>|R</v>
          </cell>
          <cell r="G1694">
            <v>1.3575699999999999</v>
          </cell>
        </row>
        <row r="1695">
          <cell r="D1695">
            <v>709040</v>
          </cell>
          <cell r="E1695">
            <v>0.14274305555555555</v>
          </cell>
          <cell r="F1695" t="str">
            <v>|R</v>
          </cell>
          <cell r="G1695">
            <v>1.26677</v>
          </cell>
        </row>
        <row r="1696">
          <cell r="D1696">
            <v>709041</v>
          </cell>
          <cell r="E1696">
            <v>0.1434375</v>
          </cell>
          <cell r="F1696" t="str">
            <v>|R</v>
          </cell>
          <cell r="G1696">
            <v>1.20818</v>
          </cell>
        </row>
        <row r="1697">
          <cell r="D1697">
            <v>709042</v>
          </cell>
          <cell r="E1697">
            <v>0.14251157407407408</v>
          </cell>
          <cell r="F1697" t="str">
            <v>|R</v>
          </cell>
          <cell r="G1697">
            <v>1.17679</v>
          </cell>
        </row>
        <row r="1698">
          <cell r="D1698">
            <v>709043</v>
          </cell>
          <cell r="E1698">
            <v>0.1454050925925926</v>
          </cell>
          <cell r="F1698" t="str">
            <v>|R</v>
          </cell>
          <cell r="G1698">
            <v>1.3611599999999999</v>
          </cell>
        </row>
        <row r="1699">
          <cell r="D1699">
            <v>709044</v>
          </cell>
          <cell r="E1699">
            <v>0.14471064814814816</v>
          </cell>
          <cell r="F1699" t="str">
            <v>|R</v>
          </cell>
          <cell r="G1699">
            <v>1.2707200000000001</v>
          </cell>
        </row>
        <row r="1700">
          <cell r="D1700">
            <v>709045</v>
          </cell>
          <cell r="E1700">
            <v>0.14447916666666669</v>
          </cell>
          <cell r="F1700" t="str">
            <v>|R</v>
          </cell>
          <cell r="G1700">
            <v>1.1823600000000001</v>
          </cell>
        </row>
        <row r="1701">
          <cell r="D1701">
            <v>709046</v>
          </cell>
          <cell r="E1701" t="str">
            <v>03:24:043</v>
          </cell>
          <cell r="F1701" t="str">
            <v>|R</v>
          </cell>
          <cell r="G1701">
            <v>1.3421700000000001</v>
          </cell>
        </row>
        <row r="1702">
          <cell r="D1702">
            <v>709047</v>
          </cell>
          <cell r="E1702">
            <v>0.14633101851851851</v>
          </cell>
          <cell r="F1702" t="str">
            <v>|R</v>
          </cell>
          <cell r="G1702">
            <v>1.27711</v>
          </cell>
        </row>
        <row r="1703">
          <cell r="D1703">
            <v>709048</v>
          </cell>
          <cell r="E1703">
            <v>0.14413194444444444</v>
          </cell>
          <cell r="F1703" t="str">
            <v>|R</v>
          </cell>
          <cell r="G1703">
            <v>1.22217</v>
          </cell>
        </row>
        <row r="1704">
          <cell r="D1704">
            <v>709049</v>
          </cell>
          <cell r="E1704" t="str">
            <v>03:26:003</v>
          </cell>
          <cell r="F1704" t="str">
            <v>|R</v>
          </cell>
          <cell r="G1704">
            <v>1.1610499999999999</v>
          </cell>
        </row>
        <row r="1705">
          <cell r="D1705">
            <v>709050</v>
          </cell>
          <cell r="E1705">
            <v>0.14621527777777779</v>
          </cell>
          <cell r="F1705" t="str">
            <v>|R</v>
          </cell>
          <cell r="G1705">
            <v>1.3415900000000001</v>
          </cell>
        </row>
        <row r="1706">
          <cell r="D1706">
            <v>709051</v>
          </cell>
          <cell r="E1706" t="str">
            <v>03:28:003</v>
          </cell>
          <cell r="F1706" t="str">
            <v>|R</v>
          </cell>
          <cell r="G1706">
            <v>1.2805599999999999</v>
          </cell>
        </row>
        <row r="1707">
          <cell r="D1707">
            <v>709052</v>
          </cell>
          <cell r="E1707">
            <v>0.14910879629629628</v>
          </cell>
          <cell r="F1707" t="str">
            <v>|R</v>
          </cell>
          <cell r="G1707">
            <v>1.2346999999999999</v>
          </cell>
        </row>
        <row r="1708">
          <cell r="D1708">
            <v>709053</v>
          </cell>
          <cell r="E1708">
            <v>0.14725694444444445</v>
          </cell>
          <cell r="F1708" t="str">
            <v>|R</v>
          </cell>
          <cell r="G1708">
            <v>1.1849499999999999</v>
          </cell>
        </row>
        <row r="1709">
          <cell r="D1709">
            <v>709054</v>
          </cell>
          <cell r="E1709">
            <v>0.15130787037037038</v>
          </cell>
          <cell r="F1709" t="str">
            <v>|R</v>
          </cell>
          <cell r="G1709">
            <v>1.4671000000000001</v>
          </cell>
        </row>
        <row r="1710">
          <cell r="D1710">
            <v>709055</v>
          </cell>
          <cell r="E1710">
            <v>0.14910879629629628</v>
          </cell>
          <cell r="F1710" t="str">
            <v>|R</v>
          </cell>
          <cell r="G1710">
            <v>1.41926</v>
          </cell>
        </row>
        <row r="1711">
          <cell r="D1711">
            <v>709056</v>
          </cell>
          <cell r="E1711" t="str">
            <v>03:32:083</v>
          </cell>
          <cell r="F1711" t="str">
            <v>|R</v>
          </cell>
          <cell r="G1711">
            <v>1.3097000000000001</v>
          </cell>
        </row>
        <row r="1712">
          <cell r="D1712">
            <v>709057</v>
          </cell>
          <cell r="E1712">
            <v>0.15211805555555555</v>
          </cell>
          <cell r="F1712" t="str">
            <v>|R</v>
          </cell>
          <cell r="G1712">
            <v>1.16744</v>
          </cell>
        </row>
        <row r="1713">
          <cell r="D1713">
            <v>709058</v>
          </cell>
          <cell r="E1713">
            <v>0.15234953703703705</v>
          </cell>
          <cell r="F1713" t="str">
            <v>|R</v>
          </cell>
          <cell r="G1713">
            <v>0.82979000000000003</v>
          </cell>
        </row>
        <row r="1714">
          <cell r="D1714">
            <v>709059</v>
          </cell>
          <cell r="E1714">
            <v>0.15420138888888887</v>
          </cell>
          <cell r="F1714" t="str">
            <v>|R</v>
          </cell>
          <cell r="G1714">
            <v>1.9067499999999999</v>
          </cell>
        </row>
        <row r="1715">
          <cell r="D1715">
            <v>709060</v>
          </cell>
          <cell r="E1715">
            <v>0.15466435185185187</v>
          </cell>
          <cell r="F1715" t="str">
            <v>|R</v>
          </cell>
          <cell r="G1715">
            <v>1.51963</v>
          </cell>
        </row>
        <row r="1716">
          <cell r="D1716">
            <v>709061</v>
          </cell>
          <cell r="E1716">
            <v>0.15478009259259259</v>
          </cell>
          <cell r="F1716" t="str">
            <v>|R</v>
          </cell>
          <cell r="G1716">
            <v>1.17892</v>
          </cell>
        </row>
        <row r="1717">
          <cell r="D1717">
            <v>709062</v>
          </cell>
          <cell r="E1717">
            <v>0.15269675925925927</v>
          </cell>
          <cell r="F1717" t="str">
            <v>|R</v>
          </cell>
          <cell r="G1717">
            <v>0.77351000000000003</v>
          </cell>
        </row>
        <row r="1718">
          <cell r="D1718">
            <v>709063</v>
          </cell>
          <cell r="E1718">
            <v>0.15501157407407407</v>
          </cell>
          <cell r="F1718" t="str">
            <v>|R</v>
          </cell>
          <cell r="G1718">
            <v>1.76725</v>
          </cell>
        </row>
        <row r="1719">
          <cell r="D1719">
            <v>709064</v>
          </cell>
          <cell r="E1719" t="str">
            <v>03:40:003</v>
          </cell>
          <cell r="F1719" t="str">
            <v>|R</v>
          </cell>
          <cell r="G1719">
            <v>1.4580599999999999</v>
          </cell>
        </row>
        <row r="1720">
          <cell r="D1720">
            <v>709065</v>
          </cell>
          <cell r="E1720">
            <v>0.15940972222222222</v>
          </cell>
          <cell r="F1720" t="str">
            <v>|R</v>
          </cell>
          <cell r="G1720">
            <v>0.94094</v>
          </cell>
        </row>
        <row r="1721">
          <cell r="D1721">
            <v>709066</v>
          </cell>
          <cell r="E1721">
            <v>0.15663194444444445</v>
          </cell>
          <cell r="F1721" t="str">
            <v>|R</v>
          </cell>
          <cell r="G1721">
            <v>1.8412900000000001</v>
          </cell>
        </row>
        <row r="1722">
          <cell r="D1722">
            <v>709067</v>
          </cell>
          <cell r="E1722" t="str">
            <v>03:43:053</v>
          </cell>
          <cell r="F1722" t="str">
            <v>|R</v>
          </cell>
          <cell r="G1722">
            <v>1.36304</v>
          </cell>
        </row>
        <row r="1723">
          <cell r="D1723">
            <v>709068</v>
          </cell>
          <cell r="E1723">
            <v>0.15975694444444444</v>
          </cell>
          <cell r="F1723" t="str">
            <v>|R</v>
          </cell>
          <cell r="G1723">
            <v>1.1232500000000001</v>
          </cell>
        </row>
        <row r="1724">
          <cell r="D1724">
            <v>709069</v>
          </cell>
          <cell r="E1724">
            <v>0.1582523148148148</v>
          </cell>
          <cell r="F1724" t="str">
            <v>|R</v>
          </cell>
          <cell r="G1724">
            <v>0.72194999999999998</v>
          </cell>
        </row>
        <row r="1725">
          <cell r="D1725">
            <v>709070</v>
          </cell>
          <cell r="E1725" t="str">
            <v>03:46:003</v>
          </cell>
          <cell r="F1725" t="str">
            <v>|R</v>
          </cell>
          <cell r="G1725">
            <v>1.8158700000000001</v>
          </cell>
        </row>
        <row r="1726">
          <cell r="D1726">
            <v>709071</v>
          </cell>
          <cell r="E1726">
            <v>0.17190972222222223</v>
          </cell>
          <cell r="F1726" t="str">
            <v>|R</v>
          </cell>
          <cell r="G1726">
            <v>1.4164000000000001</v>
          </cell>
        </row>
        <row r="1727">
          <cell r="D1727">
            <v>709072</v>
          </cell>
          <cell r="E1727">
            <v>0.17063657407407407</v>
          </cell>
          <cell r="F1727" t="str">
            <v>|R</v>
          </cell>
          <cell r="G1727">
            <v>0.88714999999999999</v>
          </cell>
        </row>
        <row r="1728">
          <cell r="D1728">
            <v>709073</v>
          </cell>
          <cell r="E1728" t="str">
            <v>04:02:093</v>
          </cell>
          <cell r="F1728" t="str">
            <v>|R</v>
          </cell>
          <cell r="G1728">
            <v>0.47971999999999998</v>
          </cell>
        </row>
        <row r="1729">
          <cell r="D1729">
            <v>709074</v>
          </cell>
          <cell r="E1729">
            <v>0.17295138888888886</v>
          </cell>
          <cell r="F1729" t="str">
            <v>|R</v>
          </cell>
          <cell r="G1729">
            <v>1.83969</v>
          </cell>
        </row>
        <row r="1730">
          <cell r="D1730">
            <v>709075</v>
          </cell>
          <cell r="E1730" t="str">
            <v>04:06:013</v>
          </cell>
          <cell r="F1730" t="str">
            <v>|R</v>
          </cell>
          <cell r="G1730">
            <v>0.85418000000000005</v>
          </cell>
        </row>
        <row r="1731">
          <cell r="D1731">
            <v>709076</v>
          </cell>
          <cell r="E1731">
            <v>0.17653935185185185</v>
          </cell>
          <cell r="F1731" t="str">
            <v>|R</v>
          </cell>
          <cell r="G1731">
            <v>1.74475</v>
          </cell>
        </row>
        <row r="1732">
          <cell r="D1732">
            <v>709077</v>
          </cell>
          <cell r="E1732">
            <v>0.18035879629629628</v>
          </cell>
          <cell r="F1732" t="str">
            <v>|R</v>
          </cell>
          <cell r="G1732">
            <v>1.3307599999999999</v>
          </cell>
        </row>
        <row r="1733">
          <cell r="D1733">
            <v>709078</v>
          </cell>
          <cell r="E1733">
            <v>0.17792824074074073</v>
          </cell>
          <cell r="F1733" t="str">
            <v>|R</v>
          </cell>
          <cell r="G1733">
            <v>0.93108000000000002</v>
          </cell>
        </row>
        <row r="1734">
          <cell r="D1734">
            <v>709079</v>
          </cell>
          <cell r="E1734">
            <v>0.18151620370370369</v>
          </cell>
          <cell r="F1734" t="str">
            <v>|R</v>
          </cell>
          <cell r="G1734">
            <v>0.73112999999999995</v>
          </cell>
        </row>
        <row r="1735">
          <cell r="D1735">
            <v>709080</v>
          </cell>
          <cell r="E1735" t="str">
            <v>04:14:093</v>
          </cell>
          <cell r="F1735" t="str">
            <v>|R</v>
          </cell>
          <cell r="G1735">
            <v>1.8000400000000001</v>
          </cell>
        </row>
        <row r="1736">
          <cell r="D1736">
            <v>709081</v>
          </cell>
          <cell r="E1736">
            <v>0.18267361111111111</v>
          </cell>
          <cell r="F1736" t="str">
            <v>|R</v>
          </cell>
          <cell r="G1736">
            <v>1.2028099999999999</v>
          </cell>
        </row>
        <row r="1737">
          <cell r="D1737">
            <v>709082</v>
          </cell>
          <cell r="E1737">
            <v>0.18070601851851853</v>
          </cell>
          <cell r="F1737" t="str">
            <v>|R</v>
          </cell>
          <cell r="G1737">
            <v>0.80576999999999999</v>
          </cell>
        </row>
        <row r="1738">
          <cell r="D1738">
            <v>709083</v>
          </cell>
          <cell r="E1738">
            <v>0.18406250000000002</v>
          </cell>
          <cell r="F1738" t="str">
            <v>|R</v>
          </cell>
          <cell r="G1738">
            <v>1.80928</v>
          </cell>
        </row>
        <row r="1739">
          <cell r="D1739">
            <v>709084</v>
          </cell>
          <cell r="E1739">
            <v>0.18302083333333333</v>
          </cell>
          <cell r="F1739" t="str">
            <v>|R</v>
          </cell>
          <cell r="G1739">
            <v>1.40402</v>
          </cell>
        </row>
        <row r="1740">
          <cell r="D1740">
            <v>709085</v>
          </cell>
          <cell r="E1740">
            <v>0.18082175925925925</v>
          </cell>
          <cell r="F1740" t="str">
            <v>|R</v>
          </cell>
          <cell r="G1740">
            <v>1.0064</v>
          </cell>
        </row>
        <row r="1741">
          <cell r="D1741">
            <v>709086</v>
          </cell>
          <cell r="E1741">
            <v>0.18417824074074074</v>
          </cell>
          <cell r="F1741" t="str">
            <v>|R</v>
          </cell>
          <cell r="G1741">
            <v>0.81277999999999995</v>
          </cell>
        </row>
        <row r="1742">
          <cell r="D1742">
            <v>709087</v>
          </cell>
          <cell r="E1742">
            <v>0.18209490740740741</v>
          </cell>
          <cell r="F1742" t="str">
            <v>|R</v>
          </cell>
          <cell r="G1742">
            <v>1.85788</v>
          </cell>
        </row>
        <row r="1743">
          <cell r="D1743">
            <v>709088</v>
          </cell>
          <cell r="E1743" t="str">
            <v>04:21:013</v>
          </cell>
          <cell r="F1743" t="str">
            <v>|R</v>
          </cell>
          <cell r="G1743">
            <v>1.27617</v>
          </cell>
        </row>
        <row r="1744">
          <cell r="D1744">
            <v>709089</v>
          </cell>
          <cell r="E1744">
            <v>0.18568287037037037</v>
          </cell>
          <cell r="F1744" t="str">
            <v>|R</v>
          </cell>
          <cell r="G1744">
            <v>0.89456000000000002</v>
          </cell>
        </row>
        <row r="1745">
          <cell r="D1745">
            <v>709090</v>
          </cell>
          <cell r="E1745">
            <v>0.18475694444444446</v>
          </cell>
          <cell r="F1745" t="str">
            <v>|R</v>
          </cell>
          <cell r="G1745">
            <v>1.82056</v>
          </cell>
        </row>
        <row r="1746">
          <cell r="D1746">
            <v>709091</v>
          </cell>
          <cell r="E1746">
            <v>0.18869212962962964</v>
          </cell>
          <cell r="F1746" t="str">
            <v>|R</v>
          </cell>
          <cell r="G1746">
            <v>1.0230399999999999</v>
          </cell>
        </row>
        <row r="1747">
          <cell r="D1747">
            <v>709092</v>
          </cell>
          <cell r="E1747">
            <v>0.18695601851851851</v>
          </cell>
          <cell r="F1747" t="str">
            <v>|R</v>
          </cell>
          <cell r="G1747">
            <v>0.82372999999999996</v>
          </cell>
        </row>
        <row r="1748">
          <cell r="D1748">
            <v>709093</v>
          </cell>
          <cell r="E1748">
            <v>0.18718749999999998</v>
          </cell>
          <cell r="F1748" t="str">
            <v>|R</v>
          </cell>
          <cell r="G1748">
            <v>1.88629</v>
          </cell>
        </row>
        <row r="1749">
          <cell r="D1749">
            <v>709094</v>
          </cell>
          <cell r="E1749" t="str">
            <v>04:28:073</v>
          </cell>
          <cell r="F1749" t="str">
            <v>|R</v>
          </cell>
          <cell r="G1749">
            <v>1.26328</v>
          </cell>
        </row>
        <row r="1750">
          <cell r="D1750">
            <v>709095</v>
          </cell>
          <cell r="E1750">
            <v>0.19123842592592591</v>
          </cell>
          <cell r="F1750" t="str">
            <v>|R</v>
          </cell>
          <cell r="G1750">
            <v>0.85575000000000001</v>
          </cell>
        </row>
        <row r="1751">
          <cell r="D1751">
            <v>709096</v>
          </cell>
          <cell r="E1751">
            <v>0.19355324074074076</v>
          </cell>
          <cell r="F1751" t="str">
            <v>|R</v>
          </cell>
          <cell r="G1751">
            <v>0.43778</v>
          </cell>
        </row>
        <row r="1752">
          <cell r="D1752">
            <v>709097</v>
          </cell>
          <cell r="E1752">
            <v>0.19181712962962963</v>
          </cell>
          <cell r="F1752" t="str">
            <v>|R</v>
          </cell>
          <cell r="G1752">
            <v>1.8211599999999999</v>
          </cell>
        </row>
        <row r="1753">
          <cell r="D1753">
            <v>709098</v>
          </cell>
          <cell r="E1753" t="str">
            <v>04:32:063</v>
          </cell>
          <cell r="F1753" t="str">
            <v>|R</v>
          </cell>
          <cell r="G1753">
            <v>1.41953</v>
          </cell>
        </row>
        <row r="1754">
          <cell r="D1754">
            <v>709099</v>
          </cell>
          <cell r="E1754">
            <v>0.19320601851851851</v>
          </cell>
          <cell r="F1754" t="str">
            <v>|R</v>
          </cell>
          <cell r="G1754">
            <v>1.2205999999999999</v>
          </cell>
        </row>
        <row r="1755">
          <cell r="D1755">
            <v>709100</v>
          </cell>
          <cell r="E1755">
            <v>0.19216435185185185</v>
          </cell>
          <cell r="F1755" t="str">
            <v>|R</v>
          </cell>
          <cell r="G1755">
            <v>0.62309000000000003</v>
          </cell>
        </row>
        <row r="1756">
          <cell r="D1756">
            <v>709101</v>
          </cell>
          <cell r="E1756">
            <v>0.19575231481481481</v>
          </cell>
          <cell r="F1756" t="str">
            <v>|R</v>
          </cell>
          <cell r="G1756">
            <v>1.8349</v>
          </cell>
        </row>
        <row r="1757">
          <cell r="D1757">
            <v>709102</v>
          </cell>
          <cell r="E1757">
            <v>0.19540509259259262</v>
          </cell>
          <cell r="F1757" t="str">
            <v>|R</v>
          </cell>
          <cell r="G1757">
            <v>1.3341099999999999</v>
          </cell>
        </row>
        <row r="1758">
          <cell r="D1758">
            <v>709103</v>
          </cell>
          <cell r="E1758">
            <v>0.19343750000000001</v>
          </cell>
          <cell r="F1758" t="str">
            <v>|R</v>
          </cell>
          <cell r="G1758">
            <v>1.0358400000000001</v>
          </cell>
        </row>
        <row r="1759">
          <cell r="D1759">
            <v>709104</v>
          </cell>
          <cell r="E1759" t="str">
            <v>04:37:043</v>
          </cell>
          <cell r="F1759" t="str">
            <v>|R</v>
          </cell>
          <cell r="G1759">
            <v>0.73429999999999995</v>
          </cell>
        </row>
        <row r="1760">
          <cell r="D1760">
            <v>709105</v>
          </cell>
          <cell r="E1760">
            <v>0.19771990740740741</v>
          </cell>
          <cell r="F1760" t="str">
            <v>|R</v>
          </cell>
          <cell r="G1760">
            <v>1.47821</v>
          </cell>
        </row>
        <row r="1761">
          <cell r="D1761">
            <v>709106</v>
          </cell>
          <cell r="E1761">
            <v>0.19552083333333334</v>
          </cell>
          <cell r="F1761" t="str">
            <v>|R</v>
          </cell>
          <cell r="G1761">
            <v>1.34046</v>
          </cell>
        </row>
        <row r="1762">
          <cell r="D1762">
            <v>709107</v>
          </cell>
          <cell r="E1762">
            <v>0.20003472222222221</v>
          </cell>
          <cell r="F1762" t="str">
            <v>|R</v>
          </cell>
          <cell r="G1762">
            <v>1.2904500000000001</v>
          </cell>
        </row>
        <row r="1763">
          <cell r="D1763">
            <v>709108</v>
          </cell>
          <cell r="E1763">
            <v>0.19829861111111111</v>
          </cell>
          <cell r="F1763" t="str">
            <v>|R</v>
          </cell>
          <cell r="G1763">
            <v>1.3687800000000001</v>
          </cell>
        </row>
        <row r="1764">
          <cell r="D1764" t="str">
            <v>Adjustment</v>
          </cell>
          <cell r="F1764" t="str">
            <v>|c_</v>
          </cell>
          <cell r="G1764">
            <v>-54.1</v>
          </cell>
        </row>
        <row r="1765">
          <cell r="D1765" t="str">
            <v>2024,07,10   0</v>
          </cell>
          <cell r="E1765">
            <v>9.5972222222222223E-2</v>
          </cell>
          <cell r="F1765" t="str">
            <v>|</v>
          </cell>
        </row>
        <row r="1766">
          <cell r="D1766" t="str">
            <v>Curva OFF/Refr</v>
          </cell>
          <cell r="E1766" t="str">
            <v>act OFF</v>
          </cell>
          <cell r="F1766" t="str">
            <v>|</v>
          </cell>
        </row>
        <row r="1767">
          <cell r="D1767">
            <v>1</v>
          </cell>
          <cell r="E1767" t="str">
            <v>02:41:073</v>
          </cell>
          <cell r="F1767" t="str">
            <v>|R</v>
          </cell>
          <cell r="G1767">
            <v>1.89937</v>
          </cell>
        </row>
        <row r="1768">
          <cell r="D1768">
            <v>710001</v>
          </cell>
          <cell r="E1768">
            <v>0.11473379629629631</v>
          </cell>
          <cell r="F1768" t="str">
            <v>|R</v>
          </cell>
          <cell r="G1768">
            <v>1.8991800000000001</v>
          </cell>
        </row>
        <row r="1769">
          <cell r="D1769">
            <v>710002</v>
          </cell>
          <cell r="E1769">
            <v>0.11924768518518519</v>
          </cell>
          <cell r="F1769" t="str">
            <v>|R</v>
          </cell>
          <cell r="G1769">
            <v>1.6624300000000001</v>
          </cell>
        </row>
        <row r="1770">
          <cell r="D1770">
            <v>710003</v>
          </cell>
          <cell r="E1770" t="str">
            <v>02:44:043</v>
          </cell>
          <cell r="F1770" t="str">
            <v>|R</v>
          </cell>
          <cell r="G1770">
            <v>1.09626</v>
          </cell>
        </row>
        <row r="1771">
          <cell r="D1771">
            <v>710004</v>
          </cell>
          <cell r="E1771">
            <v>0.11947916666666665</v>
          </cell>
          <cell r="F1771" t="str">
            <v>|R</v>
          </cell>
          <cell r="G1771">
            <v>0.77683000000000002</v>
          </cell>
        </row>
        <row r="1772">
          <cell r="D1772">
            <v>710005</v>
          </cell>
          <cell r="E1772">
            <v>0.12179398148148148</v>
          </cell>
          <cell r="F1772" t="str">
            <v>|R</v>
          </cell>
          <cell r="G1772">
            <v>1.70408</v>
          </cell>
        </row>
        <row r="1773">
          <cell r="D1773">
            <v>710006</v>
          </cell>
          <cell r="E1773">
            <v>0.12144675925925925</v>
          </cell>
          <cell r="F1773" t="str">
            <v>|R</v>
          </cell>
          <cell r="G1773">
            <v>1.45112</v>
          </cell>
        </row>
        <row r="1774">
          <cell r="D1774">
            <v>710007</v>
          </cell>
          <cell r="E1774">
            <v>0.1227199074074074</v>
          </cell>
          <cell r="F1774" t="str">
            <v>|R</v>
          </cell>
          <cell r="G1774">
            <v>1.07569</v>
          </cell>
        </row>
        <row r="1775">
          <cell r="D1775">
            <v>710008</v>
          </cell>
          <cell r="E1775">
            <v>0.12202546296296296</v>
          </cell>
          <cell r="F1775" t="str">
            <v>|R</v>
          </cell>
          <cell r="G1775">
            <v>0.84455000000000002</v>
          </cell>
        </row>
        <row r="1776">
          <cell r="D1776">
            <v>710009</v>
          </cell>
          <cell r="E1776">
            <v>0.12086805555555556</v>
          </cell>
          <cell r="F1776" t="str">
            <v>|R</v>
          </cell>
          <cell r="G1776">
            <v>1.88886</v>
          </cell>
        </row>
        <row r="1777">
          <cell r="D1777">
            <v>710010</v>
          </cell>
          <cell r="E1777">
            <v>0.12538194444444442</v>
          </cell>
          <cell r="F1777" t="str">
            <v>|R</v>
          </cell>
          <cell r="G1777">
            <v>1.3908100000000001</v>
          </cell>
        </row>
        <row r="1778">
          <cell r="D1778">
            <v>710011</v>
          </cell>
          <cell r="E1778">
            <v>0.12387731481481483</v>
          </cell>
          <cell r="F1778" t="str">
            <v>|R</v>
          </cell>
          <cell r="G1778">
            <v>0.92171000000000003</v>
          </cell>
        </row>
        <row r="1779">
          <cell r="D1779">
            <v>710012</v>
          </cell>
          <cell r="E1779" t="str">
            <v>02:54:093</v>
          </cell>
          <cell r="F1779" t="str">
            <v>|R</v>
          </cell>
          <cell r="G1779">
            <v>1.85561</v>
          </cell>
        </row>
        <row r="1780">
          <cell r="D1780">
            <v>710013</v>
          </cell>
          <cell r="E1780">
            <v>0.12607638888888889</v>
          </cell>
          <cell r="F1780" t="str">
            <v>|R</v>
          </cell>
          <cell r="G1780">
            <v>1.6085</v>
          </cell>
        </row>
        <row r="1781">
          <cell r="D1781">
            <v>710014</v>
          </cell>
          <cell r="E1781">
            <v>0.12399305555555555</v>
          </cell>
          <cell r="F1781" t="str">
            <v>|R</v>
          </cell>
          <cell r="G1781">
            <v>1.20855</v>
          </cell>
        </row>
        <row r="1782">
          <cell r="D1782">
            <v>710015</v>
          </cell>
          <cell r="E1782">
            <v>0.1278125</v>
          </cell>
          <cell r="F1782" t="str">
            <v>|R</v>
          </cell>
          <cell r="G1782">
            <v>0.90873000000000004</v>
          </cell>
        </row>
        <row r="1783">
          <cell r="D1783">
            <v>710016</v>
          </cell>
          <cell r="E1783">
            <v>0.12596064814814814</v>
          </cell>
          <cell r="F1783" t="str">
            <v>|R</v>
          </cell>
          <cell r="G1783">
            <v>1.8727400000000001</v>
          </cell>
        </row>
        <row r="1784">
          <cell r="D1784">
            <v>710017</v>
          </cell>
          <cell r="E1784" t="str">
            <v>02:58:073</v>
          </cell>
          <cell r="F1784" t="str">
            <v>|R</v>
          </cell>
          <cell r="G1784">
            <v>1.37341</v>
          </cell>
        </row>
        <row r="1785">
          <cell r="D1785">
            <v>710018</v>
          </cell>
          <cell r="E1785">
            <v>0.12862268518518519</v>
          </cell>
          <cell r="F1785" t="str">
            <v>|R</v>
          </cell>
          <cell r="G1785">
            <v>0.92396999999999996</v>
          </cell>
        </row>
        <row r="1786">
          <cell r="D1786">
            <v>710019</v>
          </cell>
          <cell r="E1786">
            <v>0.12642361111111111</v>
          </cell>
          <cell r="F1786" t="str">
            <v>|R</v>
          </cell>
          <cell r="G1786">
            <v>0.57413000000000003</v>
          </cell>
        </row>
        <row r="1787">
          <cell r="D1787">
            <v>710020</v>
          </cell>
          <cell r="E1787">
            <v>0.13116898148148148</v>
          </cell>
          <cell r="F1787" t="str">
            <v>|R</v>
          </cell>
          <cell r="G1787">
            <v>1.6668499999999999</v>
          </cell>
        </row>
        <row r="1788">
          <cell r="D1788">
            <v>710021</v>
          </cell>
          <cell r="E1788">
            <v>0.12989583333333335</v>
          </cell>
          <cell r="F1788" t="str">
            <v>|R</v>
          </cell>
          <cell r="G1788">
            <v>1.3461700000000001</v>
          </cell>
        </row>
        <row r="1789">
          <cell r="D1789">
            <v>710022</v>
          </cell>
          <cell r="E1789">
            <v>0.1297800925925926</v>
          </cell>
          <cell r="F1789" t="str">
            <v>|R</v>
          </cell>
          <cell r="G1789">
            <v>1.21265</v>
          </cell>
        </row>
        <row r="1790">
          <cell r="D1790">
            <v>710023</v>
          </cell>
          <cell r="E1790">
            <v>0.12827546296296297</v>
          </cell>
          <cell r="F1790" t="str">
            <v>|R</v>
          </cell>
          <cell r="G1790">
            <v>1.1630100000000001</v>
          </cell>
        </row>
        <row r="1791">
          <cell r="D1791">
            <v>710024</v>
          </cell>
          <cell r="E1791">
            <v>0.13290509259259259</v>
          </cell>
          <cell r="F1791" t="str">
            <v>|R</v>
          </cell>
          <cell r="G1791">
            <v>1.1246499999999999</v>
          </cell>
        </row>
        <row r="1792">
          <cell r="D1792">
            <v>710025</v>
          </cell>
          <cell r="E1792">
            <v>0.13082175925925926</v>
          </cell>
          <cell r="F1792" t="str">
            <v>|R</v>
          </cell>
          <cell r="G1792">
            <v>1.2243900000000001</v>
          </cell>
        </row>
        <row r="1793">
          <cell r="D1793">
            <v>710026</v>
          </cell>
          <cell r="E1793">
            <v>0.13533564814814816</v>
          </cell>
          <cell r="F1793" t="str">
            <v>|R</v>
          </cell>
          <cell r="G1793">
            <v>1.3031900000000001</v>
          </cell>
        </row>
        <row r="1794">
          <cell r="D1794">
            <v>710027</v>
          </cell>
          <cell r="E1794">
            <v>0.13278935185185184</v>
          </cell>
          <cell r="F1794" t="str">
            <v>|R</v>
          </cell>
          <cell r="G1794">
            <v>1.37408</v>
          </cell>
        </row>
        <row r="1795">
          <cell r="D1795">
            <v>710028</v>
          </cell>
          <cell r="E1795" t="str">
            <v>03:07:073</v>
          </cell>
          <cell r="F1795" t="str">
            <v>|R</v>
          </cell>
          <cell r="G1795">
            <v>1.4358299999999999</v>
          </cell>
        </row>
        <row r="1796">
          <cell r="D1796">
            <v>710029</v>
          </cell>
          <cell r="E1796">
            <v>0.13649305555555555</v>
          </cell>
          <cell r="F1796" t="str">
            <v>|R</v>
          </cell>
          <cell r="G1796">
            <v>1.3042499999999999</v>
          </cell>
        </row>
        <row r="1797">
          <cell r="D1797">
            <v>710030</v>
          </cell>
          <cell r="E1797">
            <v>0.13464120370370372</v>
          </cell>
          <cell r="F1797" t="str">
            <v>|R</v>
          </cell>
          <cell r="G1797">
            <v>1.3561099999999999</v>
          </cell>
        </row>
        <row r="1798">
          <cell r="D1798">
            <v>710031</v>
          </cell>
          <cell r="E1798" t="str">
            <v>03:10:003</v>
          </cell>
          <cell r="F1798" t="str">
            <v>|R</v>
          </cell>
          <cell r="G1798">
            <v>1.3794299999999999</v>
          </cell>
        </row>
        <row r="1799">
          <cell r="D1799">
            <v>710032</v>
          </cell>
          <cell r="E1799">
            <v>0.13498842592592594</v>
          </cell>
          <cell r="F1799" t="str">
            <v>|R</v>
          </cell>
          <cell r="G1799">
            <v>1.40849</v>
          </cell>
        </row>
        <row r="1800">
          <cell r="D1800">
            <v>710033</v>
          </cell>
          <cell r="E1800" t="str">
            <v>03:11:013</v>
          </cell>
          <cell r="F1800" t="str">
            <v>|R</v>
          </cell>
          <cell r="G1800">
            <v>1.4597800000000001</v>
          </cell>
        </row>
        <row r="1801">
          <cell r="D1801">
            <v>710034</v>
          </cell>
          <cell r="E1801">
            <v>0.13672453703703705</v>
          </cell>
          <cell r="F1801" t="str">
            <v>|R</v>
          </cell>
          <cell r="G1801">
            <v>1.3207100000000001</v>
          </cell>
        </row>
        <row r="1802">
          <cell r="D1802">
            <v>710035</v>
          </cell>
          <cell r="E1802" t="str">
            <v>03:13:013</v>
          </cell>
          <cell r="F1802" t="str">
            <v>|R</v>
          </cell>
          <cell r="G1802">
            <v>1.3699300000000001</v>
          </cell>
        </row>
        <row r="1803">
          <cell r="D1803">
            <v>710036</v>
          </cell>
          <cell r="E1803">
            <v>0.13973379629629631</v>
          </cell>
          <cell r="F1803" t="str">
            <v>|R</v>
          </cell>
          <cell r="G1803">
            <v>1.4311400000000001</v>
          </cell>
        </row>
        <row r="1804">
          <cell r="D1804">
            <v>710037</v>
          </cell>
          <cell r="E1804">
            <v>0.1366087962962963</v>
          </cell>
          <cell r="F1804" t="str">
            <v>|R</v>
          </cell>
          <cell r="G1804">
            <v>1.4631700000000001</v>
          </cell>
        </row>
        <row r="1805">
          <cell r="D1805">
            <v>710038</v>
          </cell>
          <cell r="E1805">
            <v>0.13950231481481482</v>
          </cell>
          <cell r="F1805" t="str">
            <v>|R</v>
          </cell>
          <cell r="G1805">
            <v>1.49451</v>
          </cell>
        </row>
        <row r="1806">
          <cell r="D1806">
            <v>710039</v>
          </cell>
          <cell r="E1806" t="str">
            <v>03:17:003</v>
          </cell>
          <cell r="F1806" t="str">
            <v>|R</v>
          </cell>
          <cell r="G1806">
            <v>1.2815700000000001</v>
          </cell>
        </row>
        <row r="1807">
          <cell r="D1807">
            <v>710040</v>
          </cell>
          <cell r="E1807">
            <v>0.14077546296296298</v>
          </cell>
          <cell r="F1807" t="str">
            <v>|R</v>
          </cell>
          <cell r="G1807">
            <v>1.3422799999999999</v>
          </cell>
        </row>
        <row r="1808">
          <cell r="D1808">
            <v>710041</v>
          </cell>
          <cell r="E1808" t="str">
            <v>03:18:083</v>
          </cell>
          <cell r="F1808" t="str">
            <v>|R</v>
          </cell>
          <cell r="G1808">
            <v>1.41083</v>
          </cell>
        </row>
        <row r="1809">
          <cell r="D1809">
            <v>710042</v>
          </cell>
          <cell r="E1809">
            <v>0.14274305555555555</v>
          </cell>
          <cell r="F1809" t="str">
            <v>|R</v>
          </cell>
          <cell r="G1809">
            <v>1.47438</v>
          </cell>
        </row>
        <row r="1810">
          <cell r="D1810">
            <v>710043</v>
          </cell>
          <cell r="E1810">
            <v>0.14378472222222222</v>
          </cell>
          <cell r="F1810" t="str">
            <v>|R</v>
          </cell>
          <cell r="G1810">
            <v>1.3622000000000001</v>
          </cell>
        </row>
        <row r="1811">
          <cell r="D1811">
            <v>710044</v>
          </cell>
          <cell r="E1811">
            <v>0.14471064814814816</v>
          </cell>
          <cell r="F1811" t="str">
            <v>|R</v>
          </cell>
          <cell r="G1811">
            <v>0.27150000000000002</v>
          </cell>
        </row>
        <row r="1812">
          <cell r="D1812">
            <v>710045</v>
          </cell>
          <cell r="E1812" t="str">
            <v>03:28:033</v>
          </cell>
          <cell r="F1812" t="str">
            <v>|R</v>
          </cell>
          <cell r="G1812">
            <v>1.4267700000000001</v>
          </cell>
        </row>
        <row r="1813">
          <cell r="D1813">
            <v>710046</v>
          </cell>
          <cell r="E1813">
            <v>0.15015046296296297</v>
          </cell>
          <cell r="F1813" t="str">
            <v>|R</v>
          </cell>
          <cell r="G1813">
            <v>1.4954799999999999</v>
          </cell>
        </row>
        <row r="1814">
          <cell r="D1814">
            <v>710047</v>
          </cell>
          <cell r="E1814">
            <v>0.14864583333333334</v>
          </cell>
          <cell r="F1814" t="str">
            <v>|R</v>
          </cell>
          <cell r="G1814">
            <v>1.2869200000000001</v>
          </cell>
        </row>
        <row r="1815">
          <cell r="D1815">
            <v>710048</v>
          </cell>
          <cell r="E1815" t="str">
            <v>03:31:003</v>
          </cell>
          <cell r="F1815" t="str">
            <v>|R</v>
          </cell>
          <cell r="G1815">
            <v>1.3748400000000001</v>
          </cell>
        </row>
        <row r="1816">
          <cell r="D1816">
            <v>710049</v>
          </cell>
          <cell r="E1816">
            <v>0.15061342592592594</v>
          </cell>
          <cell r="F1816" t="str">
            <v>|R</v>
          </cell>
          <cell r="G1816">
            <v>1.40489</v>
          </cell>
        </row>
        <row r="1817">
          <cell r="D1817">
            <v>710050</v>
          </cell>
          <cell r="E1817">
            <v>0.14864583333333334</v>
          </cell>
          <cell r="F1817" t="str">
            <v>|R</v>
          </cell>
          <cell r="G1817">
            <v>1.49221</v>
          </cell>
        </row>
        <row r="1818">
          <cell r="D1818">
            <v>710051</v>
          </cell>
          <cell r="E1818">
            <v>0.15177083333333333</v>
          </cell>
          <cell r="F1818" t="str">
            <v>|R</v>
          </cell>
          <cell r="G1818">
            <v>1.16645</v>
          </cell>
        </row>
        <row r="1819">
          <cell r="D1819">
            <v>710052</v>
          </cell>
          <cell r="E1819">
            <v>0.15049768518518519</v>
          </cell>
          <cell r="F1819" t="str">
            <v>|R</v>
          </cell>
          <cell r="G1819">
            <v>1.3222100000000001</v>
          </cell>
        </row>
        <row r="1820">
          <cell r="D1820">
            <v>710053</v>
          </cell>
          <cell r="E1820" t="str">
            <v>03:36:083</v>
          </cell>
          <cell r="F1820" t="str">
            <v>|R</v>
          </cell>
          <cell r="G1820">
            <v>1.4518899999999999</v>
          </cell>
        </row>
        <row r="1821">
          <cell r="D1821">
            <v>710054</v>
          </cell>
          <cell r="E1821">
            <v>0.15478009259259259</v>
          </cell>
          <cell r="F1821" t="str">
            <v>|R</v>
          </cell>
          <cell r="G1821">
            <v>1.5806500000000001</v>
          </cell>
        </row>
        <row r="1822">
          <cell r="D1822">
            <v>710055</v>
          </cell>
          <cell r="E1822">
            <v>0.15292824074074074</v>
          </cell>
          <cell r="F1822" t="str">
            <v>|R</v>
          </cell>
          <cell r="G1822">
            <v>1.07813</v>
          </cell>
        </row>
        <row r="1823">
          <cell r="D1823">
            <v>710056</v>
          </cell>
          <cell r="E1823">
            <v>0.15744212962962964</v>
          </cell>
          <cell r="F1823" t="str">
            <v>|R</v>
          </cell>
          <cell r="G1823">
            <v>1.1882999999999999</v>
          </cell>
        </row>
        <row r="1824">
          <cell r="D1824">
            <v>710057</v>
          </cell>
          <cell r="E1824">
            <v>0.15616898148148148</v>
          </cell>
          <cell r="F1824" t="str">
            <v>|R</v>
          </cell>
          <cell r="G1824">
            <v>1.2981799999999999</v>
          </cell>
        </row>
        <row r="1825">
          <cell r="D1825">
            <v>710058</v>
          </cell>
          <cell r="E1825">
            <v>0.1539699074074074</v>
          </cell>
          <cell r="F1825" t="str">
            <v>|R</v>
          </cell>
          <cell r="G1825">
            <v>1.4330000000000001</v>
          </cell>
        </row>
        <row r="1826">
          <cell r="D1826">
            <v>710059</v>
          </cell>
          <cell r="E1826">
            <v>0.1584837962962963</v>
          </cell>
          <cell r="F1826" t="str">
            <v>|R</v>
          </cell>
          <cell r="G1826">
            <v>1.0833699999999999</v>
          </cell>
        </row>
        <row r="1827">
          <cell r="D1827">
            <v>710060</v>
          </cell>
          <cell r="E1827">
            <v>0.15894675925925925</v>
          </cell>
          <cell r="F1827" t="str">
            <v>|R</v>
          </cell>
          <cell r="G1827">
            <v>1.25858</v>
          </cell>
        </row>
        <row r="1828">
          <cell r="D1828">
            <v>710061</v>
          </cell>
          <cell r="E1828">
            <v>0.15663194444444445</v>
          </cell>
          <cell r="F1828" t="str">
            <v>|R</v>
          </cell>
          <cell r="G1828">
            <v>1.3625700000000001</v>
          </cell>
        </row>
        <row r="1829">
          <cell r="D1829">
            <v>710062</v>
          </cell>
          <cell r="E1829">
            <v>0.16079861111111113</v>
          </cell>
          <cell r="F1829" t="str">
            <v>|R</v>
          </cell>
          <cell r="G1829">
            <v>1.5222</v>
          </cell>
        </row>
        <row r="1830">
          <cell r="D1830">
            <v>710063</v>
          </cell>
          <cell r="E1830">
            <v>0.16056712962962963</v>
          </cell>
          <cell r="F1830" t="str">
            <v>|R</v>
          </cell>
          <cell r="G1830">
            <v>1.05115</v>
          </cell>
        </row>
        <row r="1831">
          <cell r="D1831">
            <v>710064</v>
          </cell>
          <cell r="E1831">
            <v>0.1627662037037037</v>
          </cell>
          <cell r="F1831" t="str">
            <v>|R</v>
          </cell>
          <cell r="G1831">
            <v>1.2430000000000001</v>
          </cell>
        </row>
        <row r="1832">
          <cell r="D1832">
            <v>710065</v>
          </cell>
          <cell r="E1832">
            <v>0.16438657407407406</v>
          </cell>
          <cell r="F1832" t="str">
            <v>|R</v>
          </cell>
          <cell r="G1832">
            <v>1.38533</v>
          </cell>
        </row>
        <row r="1833">
          <cell r="D1833">
            <v>710066</v>
          </cell>
          <cell r="E1833">
            <v>0.16427083333333334</v>
          </cell>
          <cell r="F1833" t="str">
            <v>|R</v>
          </cell>
          <cell r="G1833">
            <v>1.55891</v>
          </cell>
        </row>
        <row r="1834">
          <cell r="D1834">
            <v>710067</v>
          </cell>
          <cell r="E1834">
            <v>0.16519675925925925</v>
          </cell>
          <cell r="F1834" t="str">
            <v>|R</v>
          </cell>
          <cell r="G1834">
            <v>1.08812</v>
          </cell>
        </row>
        <row r="1835">
          <cell r="D1835">
            <v>710068</v>
          </cell>
          <cell r="E1835">
            <v>0.16693287037037038</v>
          </cell>
          <cell r="F1835" t="str">
            <v>|R</v>
          </cell>
          <cell r="G1835">
            <v>1.1934</v>
          </cell>
        </row>
        <row r="1836">
          <cell r="D1836">
            <v>710069</v>
          </cell>
          <cell r="E1836">
            <v>0.16519675925925925</v>
          </cell>
          <cell r="F1836" t="str">
            <v>|R</v>
          </cell>
          <cell r="G1836">
            <v>1.3502799999999999</v>
          </cell>
        </row>
        <row r="1837">
          <cell r="D1837">
            <v>710070</v>
          </cell>
          <cell r="E1837">
            <v>0.16971064814814815</v>
          </cell>
          <cell r="F1837" t="str">
            <v>|R</v>
          </cell>
          <cell r="G1837">
            <v>1.50807</v>
          </cell>
        </row>
        <row r="1838">
          <cell r="D1838">
            <v>710071</v>
          </cell>
          <cell r="E1838">
            <v>0.16762731481481483</v>
          </cell>
          <cell r="F1838" t="str">
            <v>|R</v>
          </cell>
          <cell r="G1838">
            <v>1.1067400000000001</v>
          </cell>
        </row>
        <row r="1839">
          <cell r="D1839">
            <v>710072</v>
          </cell>
          <cell r="E1839">
            <v>0.17144675925925926</v>
          </cell>
          <cell r="F1839" t="str">
            <v>|R</v>
          </cell>
          <cell r="G1839">
            <v>1.2112099999999999</v>
          </cell>
        </row>
        <row r="1840">
          <cell r="D1840">
            <v>710073</v>
          </cell>
          <cell r="E1840">
            <v>0.1698263888888889</v>
          </cell>
          <cell r="F1840" t="str">
            <v>|R</v>
          </cell>
          <cell r="G1840">
            <v>1.38626</v>
          </cell>
        </row>
        <row r="1841">
          <cell r="D1841">
            <v>710074</v>
          </cell>
          <cell r="E1841">
            <v>0.16774305555555555</v>
          </cell>
          <cell r="F1841" t="str">
            <v>|R</v>
          </cell>
          <cell r="G1841">
            <v>1.4905299999999999</v>
          </cell>
        </row>
        <row r="1842">
          <cell r="D1842">
            <v>710075</v>
          </cell>
          <cell r="E1842">
            <v>0.1723726851851852</v>
          </cell>
          <cell r="F1842" t="str">
            <v>|R</v>
          </cell>
          <cell r="G1842">
            <v>1.0789299999999999</v>
          </cell>
        </row>
        <row r="1843">
          <cell r="D1843">
            <v>710076</v>
          </cell>
          <cell r="E1843">
            <v>0.17063657407407407</v>
          </cell>
          <cell r="F1843" t="str">
            <v>|R</v>
          </cell>
          <cell r="G1843">
            <v>1.23624</v>
          </cell>
        </row>
        <row r="1844">
          <cell r="D1844">
            <v>710077</v>
          </cell>
          <cell r="E1844" t="str">
            <v>04:02:053</v>
          </cell>
          <cell r="F1844" t="str">
            <v>|R</v>
          </cell>
          <cell r="G1844">
            <v>1.35893</v>
          </cell>
        </row>
        <row r="1845">
          <cell r="D1845">
            <v>710078</v>
          </cell>
          <cell r="E1845">
            <v>0.17295138888888886</v>
          </cell>
          <cell r="F1845" t="str">
            <v>|R</v>
          </cell>
          <cell r="G1845">
            <v>1.5100499999999999</v>
          </cell>
        </row>
        <row r="1846">
          <cell r="D1846">
            <v>710079</v>
          </cell>
          <cell r="E1846" t="str">
            <v>04:04:023</v>
          </cell>
          <cell r="F1846" t="str">
            <v>|R</v>
          </cell>
          <cell r="G1846">
            <v>1.1089899999999999</v>
          </cell>
        </row>
        <row r="1847">
          <cell r="D1847">
            <v>710080</v>
          </cell>
          <cell r="E1847">
            <v>0.17491898148148147</v>
          </cell>
          <cell r="F1847" t="str">
            <v>|R</v>
          </cell>
          <cell r="G1847">
            <v>1.29962</v>
          </cell>
        </row>
        <row r="1848">
          <cell r="D1848">
            <v>710081</v>
          </cell>
          <cell r="E1848">
            <v>0.17353009259259258</v>
          </cell>
          <cell r="F1848" t="str">
            <v>|R</v>
          </cell>
          <cell r="G1848">
            <v>1.45198</v>
          </cell>
        </row>
        <row r="1849">
          <cell r="D1849">
            <v>710082</v>
          </cell>
          <cell r="E1849" t="str">
            <v>04:06:043</v>
          </cell>
          <cell r="F1849" t="str">
            <v>|R</v>
          </cell>
          <cell r="G1849">
            <v>1.5860799999999999</v>
          </cell>
        </row>
        <row r="1850">
          <cell r="D1850">
            <v>710083</v>
          </cell>
          <cell r="E1850">
            <v>0.1746875</v>
          </cell>
          <cell r="F1850" t="str">
            <v>|R</v>
          </cell>
          <cell r="G1850">
            <v>1.1866699999999999</v>
          </cell>
        </row>
        <row r="1851">
          <cell r="D1851">
            <v>710084</v>
          </cell>
          <cell r="E1851">
            <v>0.17457175925925927</v>
          </cell>
          <cell r="F1851" t="str">
            <v>|R</v>
          </cell>
          <cell r="G1851">
            <v>1.3099400000000001</v>
          </cell>
        </row>
        <row r="1852">
          <cell r="D1852">
            <v>710085</v>
          </cell>
          <cell r="E1852">
            <v>0.17515046296296297</v>
          </cell>
          <cell r="F1852" t="str">
            <v>|R</v>
          </cell>
          <cell r="G1852">
            <v>1.46648</v>
          </cell>
        </row>
        <row r="1853">
          <cell r="D1853">
            <v>710086</v>
          </cell>
          <cell r="E1853" t="str">
            <v>04:10:043</v>
          </cell>
          <cell r="F1853" t="str">
            <v>|R</v>
          </cell>
          <cell r="G1853">
            <v>1.6071800000000001</v>
          </cell>
        </row>
        <row r="1854">
          <cell r="D1854">
            <v>710087</v>
          </cell>
          <cell r="E1854">
            <v>0.17711805555555557</v>
          </cell>
          <cell r="F1854" t="str">
            <v>|R</v>
          </cell>
          <cell r="G1854">
            <v>1.1600299999999999</v>
          </cell>
        </row>
        <row r="1855">
          <cell r="D1855">
            <v>710088</v>
          </cell>
          <cell r="E1855">
            <v>0.17630787037037035</v>
          </cell>
          <cell r="F1855" t="str">
            <v>|R</v>
          </cell>
          <cell r="G1855">
            <v>1.3002499999999999</v>
          </cell>
        </row>
        <row r="1856">
          <cell r="D1856">
            <v>710089</v>
          </cell>
          <cell r="E1856">
            <v>0.17734953703703704</v>
          </cell>
          <cell r="F1856" t="str">
            <v>|R</v>
          </cell>
          <cell r="G1856">
            <v>1.4418500000000001</v>
          </cell>
        </row>
        <row r="1857">
          <cell r="D1857">
            <v>710090</v>
          </cell>
          <cell r="E1857">
            <v>0.18186342592592594</v>
          </cell>
          <cell r="F1857" t="str">
            <v>|R</v>
          </cell>
          <cell r="G1857">
            <v>1.55307</v>
          </cell>
        </row>
        <row r="1858">
          <cell r="D1858" t="str">
            <v>MINCEVICHUS</v>
          </cell>
          <cell r="F1858" t="str">
            <v>|</v>
          </cell>
        </row>
        <row r="1859">
          <cell r="D1859" t="str">
            <v>711001 VIKA</v>
          </cell>
          <cell r="E1859">
            <v>0.10929398148148149</v>
          </cell>
          <cell r="F1859" t="str">
            <v>|R</v>
          </cell>
          <cell r="G1859">
            <v>1.2198500000000001</v>
          </cell>
        </row>
        <row r="1860">
          <cell r="D1860" t="str">
            <v>711002 VIKA</v>
          </cell>
          <cell r="E1860">
            <v>0.11357638888888888</v>
          </cell>
          <cell r="F1860" t="str">
            <v>|R</v>
          </cell>
          <cell r="G1860">
            <v>1.30433</v>
          </cell>
        </row>
        <row r="1861">
          <cell r="D1861" t="str">
            <v>711003 VIKA</v>
          </cell>
          <cell r="E1861">
            <v>0.11114583333333333</v>
          </cell>
          <cell r="F1861" t="str">
            <v>|R</v>
          </cell>
          <cell r="G1861">
            <v>1.35629</v>
          </cell>
        </row>
        <row r="1862">
          <cell r="D1862" t="str">
            <v>711004 VIKA</v>
          </cell>
          <cell r="E1862" t="str">
            <v>02:36:053</v>
          </cell>
          <cell r="F1862" t="str">
            <v>|R</v>
          </cell>
          <cell r="G1862">
            <v>1.4082399999999999</v>
          </cell>
        </row>
        <row r="1863">
          <cell r="D1863" t="str">
            <v>711005 VIKA</v>
          </cell>
          <cell r="E1863">
            <v>0.11427083333333332</v>
          </cell>
          <cell r="F1863" t="str">
            <v>|R</v>
          </cell>
          <cell r="G1863">
            <v>1.25627</v>
          </cell>
        </row>
        <row r="1864">
          <cell r="D1864" t="str">
            <v>711006 VIKA</v>
          </cell>
          <cell r="E1864" t="str">
            <v>02:39:083</v>
          </cell>
          <cell r="F1864" t="str">
            <v>|R</v>
          </cell>
          <cell r="G1864">
            <v>1.2820800000000001</v>
          </cell>
        </row>
        <row r="1865">
          <cell r="D1865" t="str">
            <v>711007 VIKA</v>
          </cell>
          <cell r="E1865">
            <v>0.11484953703703704</v>
          </cell>
          <cell r="F1865" t="str">
            <v>|R</v>
          </cell>
          <cell r="G1865">
            <v>1.3124</v>
          </cell>
        </row>
        <row r="1866">
          <cell r="D1866" t="str">
            <v>711008 VIKA</v>
          </cell>
          <cell r="E1866">
            <v>0.1129976851851852</v>
          </cell>
          <cell r="F1866" t="str">
            <v>|R</v>
          </cell>
          <cell r="G1866">
            <v>1.3617300000000001</v>
          </cell>
        </row>
        <row r="1867">
          <cell r="D1867" t="str">
            <v>711009 VIKA</v>
          </cell>
          <cell r="E1867">
            <v>0.1170486111111111</v>
          </cell>
          <cell r="F1867" t="str">
            <v>|R</v>
          </cell>
          <cell r="G1867">
            <v>1.4105099999999999</v>
          </cell>
        </row>
        <row r="1868">
          <cell r="D1868" t="str">
            <v>711010 VIKA</v>
          </cell>
          <cell r="E1868">
            <v>0.11369212962962964</v>
          </cell>
          <cell r="F1868" t="str">
            <v>|R</v>
          </cell>
          <cell r="G1868">
            <v>1.2613399999999999</v>
          </cell>
        </row>
        <row r="1869">
          <cell r="D1869" t="str">
            <v>711011 VIKA</v>
          </cell>
          <cell r="E1869">
            <v>0.11751157407407407</v>
          </cell>
          <cell r="F1869" t="str">
            <v>|R</v>
          </cell>
          <cell r="G1869">
            <v>1.32226</v>
          </cell>
        </row>
        <row r="1870">
          <cell r="D1870" t="str">
            <v>711012 VIKA</v>
          </cell>
          <cell r="E1870">
            <v>0.11519675925925926</v>
          </cell>
          <cell r="F1870" t="str">
            <v>|R</v>
          </cell>
          <cell r="G1870">
            <v>1.3848100000000001</v>
          </cell>
        </row>
        <row r="1871">
          <cell r="D1871" t="str">
            <v>711013 VIKA</v>
          </cell>
          <cell r="E1871">
            <v>0.11971064814814815</v>
          </cell>
          <cell r="F1871" t="str">
            <v>|R</v>
          </cell>
          <cell r="G1871">
            <v>1.44316</v>
          </cell>
        </row>
        <row r="1872">
          <cell r="D1872" t="str">
            <v>711014 VIKA</v>
          </cell>
          <cell r="E1872">
            <v>0.11785879629629629</v>
          </cell>
          <cell r="F1872" t="str">
            <v>|R</v>
          </cell>
          <cell r="G1872">
            <v>1.2501</v>
          </cell>
        </row>
        <row r="1873">
          <cell r="D1873" t="str">
            <v>711015 VIKA</v>
          </cell>
          <cell r="E1873">
            <v>0.12167824074074074</v>
          </cell>
          <cell r="F1873" t="str">
            <v>|R</v>
          </cell>
          <cell r="G1873">
            <v>1.3190299999999999</v>
          </cell>
        </row>
        <row r="1874">
          <cell r="D1874" t="str">
            <v>711016 VIKA</v>
          </cell>
          <cell r="E1874">
            <v>0.12017361111111112</v>
          </cell>
          <cell r="F1874" t="str">
            <v>|R</v>
          </cell>
          <cell r="G1874">
            <v>1.3829100000000001</v>
          </cell>
        </row>
        <row r="1875">
          <cell r="D1875" t="str">
            <v>711017 VIKA</v>
          </cell>
          <cell r="E1875">
            <v>0.1198263888888889</v>
          </cell>
          <cell r="F1875" t="str">
            <v>|R</v>
          </cell>
          <cell r="G1875">
            <v>0.29319000000000001</v>
          </cell>
        </row>
        <row r="1876">
          <cell r="D1876" t="str">
            <v>711018 VIKA</v>
          </cell>
          <cell r="E1876" t="str">
            <v>02:51:053</v>
          </cell>
          <cell r="F1876" t="str">
            <v>|R</v>
          </cell>
          <cell r="G1876">
            <v>1.2256</v>
          </cell>
        </row>
        <row r="1877">
          <cell r="D1877" t="str">
            <v>711019 VIKA</v>
          </cell>
          <cell r="E1877">
            <v>0.12306712962962962</v>
          </cell>
          <cell r="F1877" t="str">
            <v>|R</v>
          </cell>
          <cell r="G1877">
            <v>1.28922</v>
          </cell>
        </row>
        <row r="1878">
          <cell r="D1878" t="str">
            <v>711020 VIKA</v>
          </cell>
          <cell r="E1878">
            <v>0.12133101851851852</v>
          </cell>
          <cell r="F1878" t="str">
            <v>|R</v>
          </cell>
          <cell r="G1878">
            <v>1.3522000000000001</v>
          </cell>
        </row>
        <row r="1879">
          <cell r="D1879" t="str">
            <v>711021 VIKA</v>
          </cell>
          <cell r="E1879">
            <v>0.12572916666666667</v>
          </cell>
          <cell r="F1879" t="str">
            <v>|R</v>
          </cell>
          <cell r="G1879">
            <v>1.4224600000000001</v>
          </cell>
        </row>
        <row r="1880">
          <cell r="D1880" t="str">
            <v>711022 VIKA</v>
          </cell>
          <cell r="E1880">
            <v>0.12364583333333333</v>
          </cell>
          <cell r="F1880" t="str">
            <v>|R</v>
          </cell>
          <cell r="G1880">
            <v>1.2195499999999999</v>
          </cell>
        </row>
        <row r="1881">
          <cell r="D1881" t="str">
            <v>711023 VIKA</v>
          </cell>
          <cell r="E1881">
            <v>0.12758101851851852</v>
          </cell>
          <cell r="F1881" t="str">
            <v>|R</v>
          </cell>
          <cell r="G1881">
            <v>1.27823</v>
          </cell>
        </row>
        <row r="1882">
          <cell r="D1882" t="str">
            <v>711024 VIKA</v>
          </cell>
          <cell r="E1882">
            <v>0.12572916666666667</v>
          </cell>
          <cell r="F1882" t="str">
            <v>|R</v>
          </cell>
          <cell r="G1882">
            <v>1.4051100000000001</v>
          </cell>
        </row>
        <row r="1883">
          <cell r="D1883" t="str">
            <v>711025 VIKA</v>
          </cell>
          <cell r="E1883" t="str">
            <v>02:56:073</v>
          </cell>
          <cell r="F1883" t="str">
            <v>|R</v>
          </cell>
          <cell r="G1883">
            <v>1.52837</v>
          </cell>
        </row>
        <row r="1884">
          <cell r="D1884" t="str">
            <v>711026 VIKA</v>
          </cell>
          <cell r="E1884">
            <v>0.12688657407407408</v>
          </cell>
          <cell r="F1884" t="str">
            <v>|R</v>
          </cell>
          <cell r="G1884">
            <v>1.1319600000000001</v>
          </cell>
        </row>
        <row r="1885">
          <cell r="D1885" t="str">
            <v>711027 VIKA</v>
          </cell>
          <cell r="E1885">
            <v>0.12480324074074074</v>
          </cell>
          <cell r="F1885" t="str">
            <v>|R</v>
          </cell>
          <cell r="G1885">
            <v>1.2625299999999999</v>
          </cell>
        </row>
        <row r="1886">
          <cell r="D1886" t="str">
            <v>711028 VIKA</v>
          </cell>
          <cell r="E1886">
            <v>0.12989583333333332</v>
          </cell>
          <cell r="F1886" t="str">
            <v>|R</v>
          </cell>
          <cell r="G1886">
            <v>1.3881600000000001</v>
          </cell>
        </row>
        <row r="1887">
          <cell r="D1887" t="str">
            <v>711029 VIKA</v>
          </cell>
          <cell r="E1887">
            <v>0.12954861111111113</v>
          </cell>
          <cell r="F1887" t="str">
            <v>|R</v>
          </cell>
          <cell r="G1887">
            <v>1.5346900000000001</v>
          </cell>
        </row>
        <row r="1888">
          <cell r="D1888" t="str">
            <v>711030 VIKA</v>
          </cell>
          <cell r="E1888" t="str">
            <v>03:01:053</v>
          </cell>
          <cell r="F1888" t="str">
            <v>|R</v>
          </cell>
          <cell r="G1888">
            <v>0.98660999999999999</v>
          </cell>
        </row>
        <row r="1889">
          <cell r="D1889" t="str">
            <v>711031 VIKA</v>
          </cell>
          <cell r="E1889">
            <v>0.13093750000000001</v>
          </cell>
          <cell r="F1889" t="str">
            <v>|R</v>
          </cell>
          <cell r="G1889">
            <v>1.0952299999999999</v>
          </cell>
        </row>
        <row r="1890">
          <cell r="D1890" t="str">
            <v>711032 VIKA</v>
          </cell>
          <cell r="E1890">
            <v>0.1297800925925926</v>
          </cell>
          <cell r="F1890" t="str">
            <v>|R</v>
          </cell>
          <cell r="G1890">
            <v>1.2337499999999999</v>
          </cell>
        </row>
        <row r="1891">
          <cell r="D1891" t="str">
            <v>711033 VIKA</v>
          </cell>
          <cell r="E1891">
            <v>0.12827546296296297</v>
          </cell>
          <cell r="F1891" t="str">
            <v>|R</v>
          </cell>
          <cell r="G1891">
            <v>1.4073599999999999</v>
          </cell>
        </row>
        <row r="1892">
          <cell r="D1892" t="str">
            <v>711034 VIKA</v>
          </cell>
          <cell r="E1892">
            <v>0.13313657407407406</v>
          </cell>
          <cell r="F1892" t="str">
            <v>|R</v>
          </cell>
          <cell r="G1892">
            <v>1.02617</v>
          </cell>
        </row>
        <row r="1893">
          <cell r="D1893" t="str">
            <v>711035 VIKA</v>
          </cell>
          <cell r="E1893">
            <v>0.13128472222222223</v>
          </cell>
          <cell r="F1893" t="str">
            <v>|R</v>
          </cell>
          <cell r="G1893">
            <v>1.1679299999999999</v>
          </cell>
        </row>
        <row r="1894">
          <cell r="D1894" t="str">
            <v>711036 VIKA</v>
          </cell>
          <cell r="E1894">
            <v>0.13140046296296296</v>
          </cell>
          <cell r="F1894" t="str">
            <v>|R</v>
          </cell>
          <cell r="G1894">
            <v>1.29142</v>
          </cell>
        </row>
        <row r="1895">
          <cell r="D1895" t="str">
            <v>711037 VIKA</v>
          </cell>
          <cell r="E1895">
            <v>0.13533564814814816</v>
          </cell>
          <cell r="F1895" t="str">
            <v>|R</v>
          </cell>
          <cell r="G1895">
            <v>1.4120200000000001</v>
          </cell>
        </row>
        <row r="1896">
          <cell r="D1896" t="str">
            <v>711038 VIKA</v>
          </cell>
          <cell r="E1896" t="str">
            <v>03:08:053</v>
          </cell>
          <cell r="F1896" t="str">
            <v>|R</v>
          </cell>
          <cell r="G1896">
            <v>1.01712</v>
          </cell>
        </row>
        <row r="1897">
          <cell r="D1897" t="str">
            <v>711039 VIKA</v>
          </cell>
          <cell r="E1897">
            <v>0.13637731481481483</v>
          </cell>
          <cell r="F1897" t="str">
            <v>|R</v>
          </cell>
          <cell r="G1897">
            <v>1.15784</v>
          </cell>
        </row>
        <row r="1898">
          <cell r="D1898" t="str">
            <v>711040 VIKA</v>
          </cell>
          <cell r="E1898">
            <v>0.13533564814814816</v>
          </cell>
          <cell r="F1898" t="str">
            <v>|R</v>
          </cell>
          <cell r="G1898">
            <v>1.3335900000000001</v>
          </cell>
        </row>
        <row r="1899">
          <cell r="D1899" t="str">
            <v>711041 VIKA</v>
          </cell>
          <cell r="E1899">
            <v>0.13336805555555556</v>
          </cell>
          <cell r="F1899" t="str">
            <v>|R</v>
          </cell>
          <cell r="G1899">
            <v>1.44014</v>
          </cell>
        </row>
        <row r="1900">
          <cell r="D1900" t="str">
            <v>711042 VIKA</v>
          </cell>
          <cell r="E1900">
            <v>0.13707175925925927</v>
          </cell>
          <cell r="F1900" t="str">
            <v>|R</v>
          </cell>
          <cell r="G1900">
            <v>0.99331000000000003</v>
          </cell>
        </row>
        <row r="1901">
          <cell r="D1901" t="str">
            <v>711043 VIKA</v>
          </cell>
          <cell r="E1901">
            <v>0.13626157407407408</v>
          </cell>
          <cell r="F1901" t="str">
            <v>|R</v>
          </cell>
          <cell r="G1901">
            <v>1.1505399999999999</v>
          </cell>
        </row>
        <row r="1902">
          <cell r="D1902" t="str">
            <v>711044 VIKA</v>
          </cell>
          <cell r="E1902" t="str">
            <v>03:13:093</v>
          </cell>
          <cell r="F1902" t="str">
            <v>|R</v>
          </cell>
          <cell r="G1902">
            <v>1.2711600000000001</v>
          </cell>
        </row>
        <row r="1903">
          <cell r="D1903" t="str">
            <v>711045 VIKA</v>
          </cell>
          <cell r="E1903">
            <v>0.14019675925925926</v>
          </cell>
          <cell r="F1903" t="str">
            <v>|R</v>
          </cell>
          <cell r="G1903">
            <v>1.4125799999999999</v>
          </cell>
        </row>
        <row r="1904">
          <cell r="D1904" t="str">
            <v>711046 VIKA</v>
          </cell>
          <cell r="E1904">
            <v>0.13741898148148149</v>
          </cell>
          <cell r="F1904" t="str">
            <v>|R</v>
          </cell>
          <cell r="G1904">
            <v>1.41259</v>
          </cell>
        </row>
        <row r="1905">
          <cell r="D1905" t="str">
            <v>711047 VIKA</v>
          </cell>
          <cell r="E1905">
            <v>0.14216435185185186</v>
          </cell>
          <cell r="F1905" t="str">
            <v>|R</v>
          </cell>
          <cell r="G1905">
            <v>0.97963</v>
          </cell>
        </row>
        <row r="1906">
          <cell r="D1906" t="str">
            <v>711048 VIKA</v>
          </cell>
          <cell r="E1906">
            <v>0.14077546296296298</v>
          </cell>
          <cell r="F1906" t="str">
            <v>|R</v>
          </cell>
          <cell r="G1906">
            <v>1.11937</v>
          </cell>
        </row>
        <row r="1907">
          <cell r="D1907" t="str">
            <v>711049 VIKA</v>
          </cell>
          <cell r="E1907">
            <v>0.14008101851851854</v>
          </cell>
          <cell r="F1907" t="str">
            <v>|R</v>
          </cell>
          <cell r="G1907">
            <v>1.25759</v>
          </cell>
        </row>
        <row r="1908">
          <cell r="D1908" t="str">
            <v>711050 VIKA</v>
          </cell>
          <cell r="E1908">
            <v>0.13984953703703704</v>
          </cell>
          <cell r="F1908" t="str">
            <v>|R</v>
          </cell>
          <cell r="G1908">
            <v>1.41811</v>
          </cell>
        </row>
        <row r="1909">
          <cell r="D1909" t="str">
            <v>711051 VIKA</v>
          </cell>
          <cell r="E1909">
            <v>0.14401620370370369</v>
          </cell>
          <cell r="F1909" t="str">
            <v>|R</v>
          </cell>
          <cell r="G1909">
            <v>0.95003000000000004</v>
          </cell>
        </row>
        <row r="1910">
          <cell r="D1910" t="str">
            <v>711052 VIKA</v>
          </cell>
          <cell r="E1910">
            <v>0.14239583333333333</v>
          </cell>
          <cell r="F1910" t="str">
            <v>|R</v>
          </cell>
          <cell r="G1910">
            <v>1.10408</v>
          </cell>
        </row>
        <row r="1911">
          <cell r="D1911" t="str">
            <v>711053 VIKA</v>
          </cell>
          <cell r="E1911" t="str">
            <v>03:21:083</v>
          </cell>
          <cell r="F1911" t="str">
            <v>|R</v>
          </cell>
          <cell r="G1911">
            <v>1.21635</v>
          </cell>
        </row>
        <row r="1912">
          <cell r="D1912" t="str">
            <v>711054 VIKA</v>
          </cell>
          <cell r="E1912">
            <v>0.14482638888888888</v>
          </cell>
          <cell r="F1912" t="str">
            <v>|R</v>
          </cell>
          <cell r="G1912">
            <v>1.36903</v>
          </cell>
        </row>
        <row r="1913">
          <cell r="D1913" t="str">
            <v>711055 VIKA</v>
          </cell>
          <cell r="E1913" t="str">
            <v>03:23:053</v>
          </cell>
          <cell r="F1913" t="str">
            <v>|R</v>
          </cell>
          <cell r="G1913">
            <v>1.0739700000000001</v>
          </cell>
        </row>
        <row r="1914">
          <cell r="D1914" t="str">
            <v>711056 VIKA</v>
          </cell>
          <cell r="E1914">
            <v>0.14621527777777779</v>
          </cell>
          <cell r="F1914" t="str">
            <v>|R</v>
          </cell>
          <cell r="G1914">
            <v>1.2265299999999999</v>
          </cell>
        </row>
        <row r="1915">
          <cell r="D1915" t="str">
            <v>711057 VIKA</v>
          </cell>
          <cell r="E1915">
            <v>0.14424768518518519</v>
          </cell>
          <cell r="F1915" t="str">
            <v>|R</v>
          </cell>
          <cell r="G1915">
            <v>1.4007799999999999</v>
          </cell>
        </row>
        <row r="1916">
          <cell r="D1916" t="str">
            <v>711058 VIKA</v>
          </cell>
          <cell r="E1916" t="str">
            <v>03:25:013</v>
          </cell>
          <cell r="F1916" t="str">
            <v>|R</v>
          </cell>
          <cell r="G1916">
            <v>1.55914</v>
          </cell>
        </row>
        <row r="1917">
          <cell r="D1917" t="str">
            <v>711059 VIKA</v>
          </cell>
          <cell r="E1917">
            <v>0.14633101851851851</v>
          </cell>
          <cell r="F1917" t="str">
            <v>|R</v>
          </cell>
          <cell r="G1917">
            <v>1.1171899999999999</v>
          </cell>
        </row>
        <row r="1918">
          <cell r="D1918" t="str">
            <v>711060 VIKA</v>
          </cell>
          <cell r="E1918" t="str">
            <v>03:27:073</v>
          </cell>
          <cell r="F1918" t="str">
            <v>|R</v>
          </cell>
          <cell r="G1918">
            <v>1.2409699999999999</v>
          </cell>
        </row>
        <row r="1919">
          <cell r="D1919" t="str">
            <v>711061 VIKA</v>
          </cell>
          <cell r="E1919">
            <v>0.14633101851851851</v>
          </cell>
          <cell r="F1919" t="str">
            <v>|R</v>
          </cell>
          <cell r="G1919">
            <v>1.3803099999999999</v>
          </cell>
        </row>
        <row r="1920">
          <cell r="D1920" t="str">
            <v>711062 VIKA</v>
          </cell>
          <cell r="E1920">
            <v>0.15130787037037038</v>
          </cell>
          <cell r="F1920" t="str">
            <v>|R</v>
          </cell>
          <cell r="G1920">
            <v>1.52112</v>
          </cell>
        </row>
        <row r="1921">
          <cell r="D1921" t="str">
            <v>711063 VIKA</v>
          </cell>
          <cell r="E1921">
            <v>0.15003472222222222</v>
          </cell>
          <cell r="F1921" t="str">
            <v>|R</v>
          </cell>
          <cell r="G1921">
            <v>1.1217200000000001</v>
          </cell>
        </row>
        <row r="1922">
          <cell r="D1922" t="str">
            <v>711064 VIKA</v>
          </cell>
          <cell r="E1922">
            <v>0.14783564814814815</v>
          </cell>
          <cell r="F1922" t="str">
            <v>|R</v>
          </cell>
          <cell r="G1922">
            <v>1.2641</v>
          </cell>
        </row>
        <row r="1923">
          <cell r="D1923" t="str">
            <v>711065 VIKA</v>
          </cell>
          <cell r="E1923">
            <v>0.15339120370370371</v>
          </cell>
          <cell r="F1923" t="str">
            <v>|R</v>
          </cell>
          <cell r="G1923">
            <v>1.4000999999999999</v>
          </cell>
        </row>
        <row r="1924">
          <cell r="D1924" t="str">
            <v>711066 VIKA</v>
          </cell>
          <cell r="E1924">
            <v>0.1522337962962963</v>
          </cell>
          <cell r="F1924" t="str">
            <v>|R</v>
          </cell>
          <cell r="G1924">
            <v>1.5434300000000001</v>
          </cell>
        </row>
        <row r="1925">
          <cell r="D1925" t="str">
            <v>711067 VIKA</v>
          </cell>
          <cell r="E1925" t="str">
            <v>03:34:043</v>
          </cell>
          <cell r="F1925" t="str">
            <v>|R</v>
          </cell>
          <cell r="G1925">
            <v>1.1235299999999999</v>
          </cell>
        </row>
        <row r="1926">
          <cell r="D1926" t="str">
            <v>711068 VIKA</v>
          </cell>
          <cell r="E1926">
            <v>0.15408564814814815</v>
          </cell>
          <cell r="F1926" t="str">
            <v>|R</v>
          </cell>
          <cell r="G1926">
            <v>1.2649999999999999</v>
          </cell>
        </row>
        <row r="1927">
          <cell r="D1927" t="str">
            <v>711069 VIKA</v>
          </cell>
          <cell r="E1927">
            <v>0.15269675925925927</v>
          </cell>
          <cell r="F1927" t="str">
            <v>|R</v>
          </cell>
          <cell r="G1927">
            <v>1.40334</v>
          </cell>
        </row>
        <row r="1928">
          <cell r="D1928" t="str">
            <v>711070 VIKA</v>
          </cell>
          <cell r="E1928" t="str">
            <v>03:36:093</v>
          </cell>
          <cell r="F1928" t="str">
            <v>|R</v>
          </cell>
          <cell r="G1928">
            <v>1.5434099999999999</v>
          </cell>
        </row>
        <row r="1929">
          <cell r="D1929" t="str">
            <v>711071 VIKA</v>
          </cell>
          <cell r="E1929">
            <v>0.15408564814814815</v>
          </cell>
          <cell r="F1929" t="str">
            <v>|R</v>
          </cell>
          <cell r="G1929">
            <v>1.13995</v>
          </cell>
        </row>
        <row r="1930">
          <cell r="D1930" t="str">
            <v>711072 VIKA</v>
          </cell>
          <cell r="E1930" t="str">
            <v>03:38:063</v>
          </cell>
          <cell r="F1930" t="str">
            <v>|R</v>
          </cell>
          <cell r="G1930">
            <v>1.27986</v>
          </cell>
        </row>
        <row r="1931">
          <cell r="D1931" t="str">
            <v>711073 VIKA</v>
          </cell>
          <cell r="E1931">
            <v>0.15709490740740742</v>
          </cell>
          <cell r="F1931" t="str">
            <v>|R</v>
          </cell>
          <cell r="G1931">
            <v>1.4199200000000001</v>
          </cell>
        </row>
        <row r="1932">
          <cell r="D1932" t="str">
            <v>711074 VIKA</v>
          </cell>
          <cell r="E1932">
            <v>0.15535879629629631</v>
          </cell>
          <cell r="F1932" t="str">
            <v>|R</v>
          </cell>
          <cell r="G1932">
            <v>1.57064</v>
          </cell>
        </row>
        <row r="1933">
          <cell r="D1933" t="str">
            <v>711075 VIKA</v>
          </cell>
          <cell r="E1933" t="str">
            <v>03:41:093</v>
          </cell>
          <cell r="F1933" t="str">
            <v>|R</v>
          </cell>
          <cell r="G1933">
            <v>1.0795600000000001</v>
          </cell>
        </row>
        <row r="1934">
          <cell r="D1934" t="str">
            <v>711076 VIKA</v>
          </cell>
          <cell r="E1934">
            <v>0.15663194444444445</v>
          </cell>
          <cell r="F1934" t="str">
            <v>|R</v>
          </cell>
          <cell r="G1934">
            <v>1.07961</v>
          </cell>
        </row>
        <row r="1935">
          <cell r="D1935" t="str">
            <v>711077 VIKA</v>
          </cell>
          <cell r="E1935" t="str">
            <v>03:42:003</v>
          </cell>
          <cell r="F1935" t="str">
            <v>|R</v>
          </cell>
          <cell r="G1935">
            <v>1.21418</v>
          </cell>
        </row>
        <row r="1936">
          <cell r="D1936" t="str">
            <v>711078 VIKA</v>
          </cell>
          <cell r="E1936">
            <v>0.15790509259259258</v>
          </cell>
          <cell r="F1936" t="str">
            <v>|R</v>
          </cell>
          <cell r="G1936">
            <v>1.3336300000000001</v>
          </cell>
        </row>
        <row r="1937">
          <cell r="D1937" t="str">
            <v>711079 VIKA</v>
          </cell>
          <cell r="E1937">
            <v>0.15686342592592592</v>
          </cell>
          <cell r="F1937" t="str">
            <v>|R</v>
          </cell>
          <cell r="G1937">
            <v>1.47374</v>
          </cell>
        </row>
        <row r="1938">
          <cell r="D1938" t="str">
            <v>711080 VIKA</v>
          </cell>
          <cell r="E1938">
            <v>0.16045138888888888</v>
          </cell>
          <cell r="F1938" t="str">
            <v>|R</v>
          </cell>
          <cell r="G1938">
            <v>1.03833</v>
          </cell>
        </row>
        <row r="1939">
          <cell r="D1939" t="str">
            <v>711081 VIKA</v>
          </cell>
          <cell r="E1939">
            <v>0.15871527777777777</v>
          </cell>
          <cell r="F1939" t="str">
            <v>|R</v>
          </cell>
          <cell r="G1939">
            <v>1.1709499999999999</v>
          </cell>
        </row>
        <row r="1940">
          <cell r="D1940" t="str">
            <v>711082 VIKA</v>
          </cell>
          <cell r="E1940" t="str">
            <v>03:47:033</v>
          </cell>
          <cell r="F1940" t="str">
            <v>|R</v>
          </cell>
          <cell r="G1940">
            <v>1.30745</v>
          </cell>
        </row>
        <row r="1941">
          <cell r="D1941" t="str">
            <v>711083 VIKA</v>
          </cell>
          <cell r="E1941">
            <v>0.16230324074074073</v>
          </cell>
          <cell r="F1941" t="str">
            <v>|R</v>
          </cell>
          <cell r="G1941">
            <v>1.4460599999999999</v>
          </cell>
        </row>
        <row r="1942">
          <cell r="D1942" t="str">
            <v>711084 VIKA</v>
          </cell>
          <cell r="E1942" t="str">
            <v>03:49:033</v>
          </cell>
          <cell r="F1942" t="str">
            <v>|R</v>
          </cell>
          <cell r="G1942">
            <v>1.12121</v>
          </cell>
        </row>
        <row r="1943">
          <cell r="D1943" t="str">
            <v>711085 VIKA</v>
          </cell>
          <cell r="E1943">
            <v>0.16380787037037037</v>
          </cell>
          <cell r="F1943" t="str">
            <v>|R</v>
          </cell>
          <cell r="G1943">
            <v>1.2270799999999999</v>
          </cell>
        </row>
        <row r="1944">
          <cell r="D1944" t="str">
            <v>711086 VIKA</v>
          </cell>
          <cell r="E1944">
            <v>0.16496527777777778</v>
          </cell>
          <cell r="F1944" t="str">
            <v>|R</v>
          </cell>
          <cell r="G1944">
            <v>1.27197</v>
          </cell>
        </row>
        <row r="1945">
          <cell r="D1945" t="str">
            <v>711087 VIKA</v>
          </cell>
          <cell r="E1945">
            <v>0.16346064814814815</v>
          </cell>
          <cell r="F1945" t="str">
            <v>|R</v>
          </cell>
          <cell r="G1945">
            <v>1.2331799999999999</v>
          </cell>
        </row>
        <row r="1946">
          <cell r="D1946" t="str">
            <v>711088 VIKA</v>
          </cell>
          <cell r="E1946">
            <v>0.16728009259259258</v>
          </cell>
          <cell r="F1946" t="str">
            <v>|R</v>
          </cell>
          <cell r="G1946">
            <v>1.39968</v>
          </cell>
        </row>
        <row r="1947">
          <cell r="D1947" t="str">
            <v>711089 VIKA</v>
          </cell>
          <cell r="E1947">
            <v>0.16612268518518519</v>
          </cell>
          <cell r="F1947" t="str">
            <v>|R</v>
          </cell>
          <cell r="G1947">
            <v>1.3480000000000001</v>
          </cell>
        </row>
        <row r="1948">
          <cell r="D1948" t="str">
            <v>711090 VIKA</v>
          </cell>
          <cell r="E1948">
            <v>0.16415509259259259</v>
          </cell>
          <cell r="F1948" t="str">
            <v>|R</v>
          </cell>
          <cell r="G1948">
            <v>1.3005599999999999</v>
          </cell>
        </row>
        <row r="1949">
          <cell r="D1949" t="str">
            <v>711091 VIKA</v>
          </cell>
          <cell r="E1949">
            <v>0.16820601851851849</v>
          </cell>
          <cell r="F1949" t="str">
            <v>|R</v>
          </cell>
          <cell r="G1949">
            <v>1.25177</v>
          </cell>
        </row>
        <row r="1950">
          <cell r="D1950" t="str">
            <v>711092 VIKA</v>
          </cell>
          <cell r="E1950">
            <v>0.16670138888888889</v>
          </cell>
          <cell r="F1950" t="str">
            <v>|R</v>
          </cell>
          <cell r="G1950">
            <v>1.41469</v>
          </cell>
        </row>
        <row r="1951">
          <cell r="D1951" t="str">
            <v>711093 VIKA</v>
          </cell>
          <cell r="E1951" t="str">
            <v>03:57:061</v>
          </cell>
          <cell r="F1951" t="str">
            <v>|R</v>
          </cell>
          <cell r="G1951">
            <v>1.3516300000000001</v>
          </cell>
        </row>
        <row r="1952">
          <cell r="D1952" t="str">
            <v>711094 VIKA</v>
          </cell>
          <cell r="E1952" t="str">
            <v>03:58:003</v>
          </cell>
          <cell r="F1952" t="str">
            <v>|R</v>
          </cell>
          <cell r="G1952">
            <v>1.29261</v>
          </cell>
        </row>
        <row r="1953">
          <cell r="D1953" t="str">
            <v>711095 VIKA</v>
          </cell>
          <cell r="E1953">
            <v>0.17017361111111109</v>
          </cell>
          <cell r="F1953" t="str">
            <v>|R</v>
          </cell>
          <cell r="G1953">
            <v>1.2319800000000001</v>
          </cell>
        </row>
        <row r="1954">
          <cell r="D1954" t="str">
            <v>711096 VIKA</v>
          </cell>
          <cell r="E1954" t="str">
            <v>04:00:053</v>
          </cell>
          <cell r="F1954" t="str">
            <v>|R</v>
          </cell>
          <cell r="G1954">
            <v>1.41282</v>
          </cell>
        </row>
        <row r="1955">
          <cell r="D1955" t="str">
            <v>711097 VIKA</v>
          </cell>
          <cell r="E1955" t="str">
            <v>04:01:003</v>
          </cell>
          <cell r="F1955" t="str">
            <v>|R</v>
          </cell>
          <cell r="G1955">
            <v>1.35242</v>
          </cell>
        </row>
        <row r="1956">
          <cell r="D1956" t="str">
            <v>711098 VIKA</v>
          </cell>
          <cell r="E1956">
            <v>0.1721412037037037</v>
          </cell>
          <cell r="F1956" t="str">
            <v>|R</v>
          </cell>
          <cell r="G1956">
            <v>1.2974699999999999</v>
          </cell>
        </row>
        <row r="1957">
          <cell r="D1957" t="str">
            <v>711099 VIKA</v>
          </cell>
          <cell r="E1957">
            <v>0.17028935185185187</v>
          </cell>
          <cell r="F1957" t="str">
            <v>|R</v>
          </cell>
          <cell r="G1957">
            <v>1.2344599999999999</v>
          </cell>
        </row>
        <row r="1958">
          <cell r="D1958" t="str">
            <v>711100 VIKA</v>
          </cell>
          <cell r="E1958">
            <v>0.17387731481481483</v>
          </cell>
          <cell r="F1958" t="str">
            <v>|R</v>
          </cell>
          <cell r="G1958">
            <v>1.3917900000000001</v>
          </cell>
        </row>
        <row r="1959">
          <cell r="D1959" t="str">
            <v>711101 VIKA</v>
          </cell>
          <cell r="E1959">
            <v>0.17515046296296297</v>
          </cell>
          <cell r="F1959" t="str">
            <v>|R</v>
          </cell>
          <cell r="G1959">
            <v>1.26701</v>
          </cell>
        </row>
        <row r="1960">
          <cell r="D1960" t="str">
            <v>711102 VIKA</v>
          </cell>
          <cell r="E1960">
            <v>0.17329861111111111</v>
          </cell>
          <cell r="F1960" t="str">
            <v>|R</v>
          </cell>
          <cell r="G1960">
            <v>1.20703</v>
          </cell>
        </row>
        <row r="1961">
          <cell r="D1961" t="str">
            <v>711103 VIKA</v>
          </cell>
          <cell r="E1961">
            <v>0.17688657407407407</v>
          </cell>
          <cell r="F1961" t="str">
            <v>|R</v>
          </cell>
          <cell r="G1961">
            <v>1.3952</v>
          </cell>
        </row>
        <row r="1962">
          <cell r="D1962" t="str">
            <v>711104 VIKA</v>
          </cell>
          <cell r="E1962" t="str">
            <v>04:08:093</v>
          </cell>
          <cell r="F1962" t="str">
            <v>|R</v>
          </cell>
          <cell r="G1962">
            <v>1.28034</v>
          </cell>
        </row>
        <row r="1963">
          <cell r="D1963" t="str">
            <v>711105 VIKA</v>
          </cell>
          <cell r="E1963">
            <v>0.1786226851851852</v>
          </cell>
          <cell r="F1963" t="str">
            <v>|R</v>
          </cell>
          <cell r="G1963">
            <v>1.2176199999999999</v>
          </cell>
        </row>
        <row r="1964">
          <cell r="D1964" t="str">
            <v>711106 VIKA</v>
          </cell>
          <cell r="E1964">
            <v>0.17792824074074073</v>
          </cell>
          <cell r="F1964" t="str">
            <v>|R</v>
          </cell>
          <cell r="G1964">
            <v>1.3995599999999999</v>
          </cell>
        </row>
        <row r="1965">
          <cell r="D1965" t="str">
            <v>711107 VIKA</v>
          </cell>
          <cell r="E1965">
            <v>0.17653935185185185</v>
          </cell>
          <cell r="F1965" t="str">
            <v>|R</v>
          </cell>
          <cell r="G1965">
            <v>1.3388199999999999</v>
          </cell>
        </row>
        <row r="1966">
          <cell r="D1966" t="str">
            <v>711108 VIKA</v>
          </cell>
          <cell r="E1966">
            <v>0.17931712962962965</v>
          </cell>
          <cell r="F1966" t="str">
            <v>|R</v>
          </cell>
          <cell r="G1966">
            <v>1.3774999999999999</v>
          </cell>
        </row>
        <row r="1967">
          <cell r="D1967" t="str">
            <v>711109 VIKA</v>
          </cell>
          <cell r="E1967">
            <v>0.17954861111111112</v>
          </cell>
          <cell r="F1967" t="str">
            <v>|R</v>
          </cell>
          <cell r="G1967">
            <v>1.4243699999999999</v>
          </cell>
        </row>
        <row r="1968">
          <cell r="D1968" t="str">
            <v>711110 VIKA</v>
          </cell>
          <cell r="E1968">
            <v>0.18498842592592593</v>
          </cell>
          <cell r="F1968" t="str">
            <v>|R</v>
          </cell>
          <cell r="G1968">
            <v>1.38445</v>
          </cell>
        </row>
        <row r="1969">
          <cell r="D1969" t="str">
            <v>711111 VIKA</v>
          </cell>
          <cell r="E1969">
            <v>0.18232638888888889</v>
          </cell>
          <cell r="F1969" t="str">
            <v>|R</v>
          </cell>
          <cell r="G1969">
            <v>1.54077</v>
          </cell>
        </row>
        <row r="1970">
          <cell r="D1970" t="str">
            <v>711112 VIKA</v>
          </cell>
          <cell r="E1970" t="str">
            <v>04:21:083</v>
          </cell>
          <cell r="F1970" t="str">
            <v>|R</v>
          </cell>
          <cell r="G1970">
            <v>1.3712299999999999</v>
          </cell>
        </row>
        <row r="1971">
          <cell r="D1971" t="str">
            <v>711113 VIKA</v>
          </cell>
          <cell r="E1971">
            <v>0.18707175925925926</v>
          </cell>
          <cell r="F1971" t="str">
            <v>|R</v>
          </cell>
          <cell r="G1971">
            <v>1.23245</v>
          </cell>
        </row>
        <row r="1972">
          <cell r="D1972" t="str">
            <v>711114 VIKA</v>
          </cell>
          <cell r="E1972">
            <v>0.18533564814814815</v>
          </cell>
          <cell r="F1972" t="str">
            <v>|R</v>
          </cell>
          <cell r="G1972">
            <v>1.0106599999999999</v>
          </cell>
        </row>
        <row r="1973">
          <cell r="D1973" t="str">
            <v>711115 VIKA</v>
          </cell>
          <cell r="E1973">
            <v>0.18660879629629631</v>
          </cell>
          <cell r="F1973" t="str">
            <v>|R</v>
          </cell>
          <cell r="G1973">
            <v>1.7713399999999999</v>
          </cell>
        </row>
        <row r="1974">
          <cell r="D1974" t="str">
            <v>711116 VIKA</v>
          </cell>
          <cell r="E1974">
            <v>0.18556712962962962</v>
          </cell>
          <cell r="F1974" t="str">
            <v>|R</v>
          </cell>
          <cell r="G1974">
            <v>1.47244</v>
          </cell>
        </row>
        <row r="1975">
          <cell r="D1975" t="str">
            <v>711117 VIKA</v>
          </cell>
          <cell r="E1975">
            <v>0.1903125</v>
          </cell>
          <cell r="F1975" t="str">
            <v>|R</v>
          </cell>
          <cell r="G1975">
            <v>1.09185</v>
          </cell>
        </row>
        <row r="1976">
          <cell r="D1976" t="str">
            <v>711118 VIKA</v>
          </cell>
          <cell r="E1976">
            <v>0.18984953703703702</v>
          </cell>
          <cell r="F1976" t="str">
            <v>|R</v>
          </cell>
          <cell r="G1976">
            <v>0.60795999999999994</v>
          </cell>
        </row>
        <row r="1977">
          <cell r="D1977" t="str">
            <v>711119 VIKA</v>
          </cell>
          <cell r="E1977">
            <v>0.19135416666666669</v>
          </cell>
          <cell r="F1977" t="str">
            <v>|R</v>
          </cell>
          <cell r="G1977">
            <v>1.87157</v>
          </cell>
        </row>
        <row r="1978">
          <cell r="D1978" t="str">
            <v>711120 VIKA</v>
          </cell>
          <cell r="E1978">
            <v>0.19262731481481479</v>
          </cell>
          <cell r="F1978" t="str">
            <v>|R</v>
          </cell>
          <cell r="G1978">
            <v>0.73619999999999997</v>
          </cell>
        </row>
        <row r="1979">
          <cell r="D1979">
            <v>712001</v>
          </cell>
          <cell r="E1979">
            <v>0.11785879629629629</v>
          </cell>
          <cell r="F1979" t="str">
            <v>|R</v>
          </cell>
          <cell r="G1979">
            <v>1.13923</v>
          </cell>
        </row>
        <row r="1980">
          <cell r="D1980" t="str">
            <v>BORISOV</v>
          </cell>
          <cell r="F1980" t="str">
            <v>|</v>
          </cell>
        </row>
        <row r="1981">
          <cell r="D1981">
            <v>712002</v>
          </cell>
          <cell r="E1981">
            <v>0.11971064814814815</v>
          </cell>
          <cell r="F1981" t="str">
            <v>|R</v>
          </cell>
          <cell r="G1981">
            <v>1.27742</v>
          </cell>
        </row>
        <row r="1982">
          <cell r="D1982">
            <v>712003</v>
          </cell>
          <cell r="E1982">
            <v>0.12387731481481483</v>
          </cell>
          <cell r="F1982" t="str">
            <v>|R</v>
          </cell>
          <cell r="G1982">
            <v>1.40706</v>
          </cell>
        </row>
        <row r="1983">
          <cell r="D1983">
            <v>712004</v>
          </cell>
          <cell r="E1983">
            <v>0.12202546296296296</v>
          </cell>
          <cell r="F1983" t="str">
            <v>|R</v>
          </cell>
          <cell r="G1983">
            <v>1.5382899999999999</v>
          </cell>
        </row>
        <row r="1984">
          <cell r="D1984">
            <v>712005</v>
          </cell>
          <cell r="E1984" t="str">
            <v>02:53:023</v>
          </cell>
          <cell r="F1984" t="str">
            <v>|R</v>
          </cell>
          <cell r="G1984">
            <v>0.98119999999999996</v>
          </cell>
        </row>
        <row r="1985">
          <cell r="D1985">
            <v>712006</v>
          </cell>
          <cell r="E1985">
            <v>0.12642361111111111</v>
          </cell>
          <cell r="F1985" t="str">
            <v>|R</v>
          </cell>
          <cell r="G1985">
            <v>1.10849</v>
          </cell>
        </row>
        <row r="1986">
          <cell r="D1986">
            <v>712007</v>
          </cell>
          <cell r="E1986">
            <v>0.12607638888888889</v>
          </cell>
          <cell r="F1986" t="str">
            <v>|R</v>
          </cell>
          <cell r="G1986">
            <v>1.2766599999999999</v>
          </cell>
        </row>
        <row r="1987">
          <cell r="D1987">
            <v>712008</v>
          </cell>
          <cell r="E1987">
            <v>0.1241087962962963</v>
          </cell>
          <cell r="F1987" t="str">
            <v>|R</v>
          </cell>
          <cell r="G1987">
            <v>1.0281</v>
          </cell>
        </row>
        <row r="1988">
          <cell r="D1988">
            <v>712009</v>
          </cell>
          <cell r="E1988" t="str">
            <v>02:57:093</v>
          </cell>
          <cell r="F1988" t="str">
            <v>|R</v>
          </cell>
          <cell r="G1988">
            <v>1.1333800000000001</v>
          </cell>
        </row>
        <row r="1989">
          <cell r="D1989">
            <v>712010</v>
          </cell>
          <cell r="E1989">
            <v>0.12862268518518519</v>
          </cell>
          <cell r="F1989" t="str">
            <v>|R</v>
          </cell>
          <cell r="G1989">
            <v>1.28007</v>
          </cell>
        </row>
        <row r="1990">
          <cell r="D1990">
            <v>712011</v>
          </cell>
          <cell r="E1990">
            <v>0.12711805555555555</v>
          </cell>
          <cell r="F1990" t="str">
            <v>|R</v>
          </cell>
          <cell r="G1990">
            <v>1.43157</v>
          </cell>
        </row>
        <row r="1991">
          <cell r="D1991">
            <v>712012</v>
          </cell>
          <cell r="E1991" t="str">
            <v>03:00:053</v>
          </cell>
          <cell r="F1991" t="str">
            <v>|R</v>
          </cell>
          <cell r="G1991">
            <v>1.0834699999999999</v>
          </cell>
        </row>
        <row r="1992">
          <cell r="D1992">
            <v>712013</v>
          </cell>
          <cell r="E1992">
            <v>0.13070601851851851</v>
          </cell>
          <cell r="F1992" t="str">
            <v>|R</v>
          </cell>
          <cell r="G1992">
            <v>1.2375799999999999</v>
          </cell>
        </row>
        <row r="1993">
          <cell r="D1993">
            <v>712014</v>
          </cell>
          <cell r="E1993">
            <v>0.12920138888888888</v>
          </cell>
          <cell r="F1993" t="str">
            <v>|R</v>
          </cell>
          <cell r="G1993">
            <v>1.3830800000000001</v>
          </cell>
        </row>
        <row r="1994">
          <cell r="D1994">
            <v>712015</v>
          </cell>
          <cell r="E1994">
            <v>0.12804398148148147</v>
          </cell>
          <cell r="F1994" t="str">
            <v>|R</v>
          </cell>
          <cell r="G1994">
            <v>1.5271399999999999</v>
          </cell>
        </row>
        <row r="1995">
          <cell r="D1995">
            <v>712016</v>
          </cell>
          <cell r="E1995" t="str">
            <v>03:04:033</v>
          </cell>
          <cell r="F1995" t="str">
            <v>|R</v>
          </cell>
          <cell r="G1995">
            <v>1.1520900000000001</v>
          </cell>
        </row>
        <row r="1996">
          <cell r="D1996">
            <v>712017</v>
          </cell>
          <cell r="E1996">
            <v>0.13221064814814815</v>
          </cell>
          <cell r="F1996" t="str">
            <v>|R</v>
          </cell>
          <cell r="G1996">
            <v>1.2963199999999999</v>
          </cell>
        </row>
        <row r="1997">
          <cell r="D1997">
            <v>712018</v>
          </cell>
          <cell r="E1997">
            <v>0.13417824074074072</v>
          </cell>
          <cell r="F1997" t="str">
            <v>|R</v>
          </cell>
          <cell r="G1997">
            <v>1.43632</v>
          </cell>
        </row>
        <row r="1998">
          <cell r="D1998">
            <v>712019</v>
          </cell>
          <cell r="E1998">
            <v>0.1323263888888889</v>
          </cell>
          <cell r="F1998" t="str">
            <v>|R</v>
          </cell>
          <cell r="G1998">
            <v>1.54861</v>
          </cell>
        </row>
        <row r="1999">
          <cell r="D1999">
            <v>712020</v>
          </cell>
          <cell r="E1999" t="str">
            <v>03:08:053</v>
          </cell>
          <cell r="F1999" t="str">
            <v>|R</v>
          </cell>
          <cell r="G1999">
            <v>1.33257</v>
          </cell>
        </row>
        <row r="2000">
          <cell r="D2000">
            <v>712021</v>
          </cell>
          <cell r="E2000">
            <v>0.13637731481481483</v>
          </cell>
          <cell r="F2000" t="str">
            <v>|R</v>
          </cell>
          <cell r="G2000">
            <v>1.3704499999999999</v>
          </cell>
        </row>
        <row r="2001">
          <cell r="D2001">
            <v>712022</v>
          </cell>
          <cell r="E2001">
            <v>0.13556712962962963</v>
          </cell>
          <cell r="F2001" t="str">
            <v>|R</v>
          </cell>
          <cell r="G2001">
            <v>1.3349500000000001</v>
          </cell>
        </row>
        <row r="2002">
          <cell r="D2002">
            <v>712023</v>
          </cell>
          <cell r="E2002">
            <v>0.13336805555555556</v>
          </cell>
          <cell r="F2002" t="str">
            <v>|R</v>
          </cell>
          <cell r="G2002">
            <v>1.2720400000000001</v>
          </cell>
        </row>
        <row r="2003">
          <cell r="D2003">
            <v>712024</v>
          </cell>
          <cell r="E2003">
            <v>0.13626157407407408</v>
          </cell>
          <cell r="F2003" t="str">
            <v>|R</v>
          </cell>
          <cell r="G2003">
            <v>1.4353100000000001</v>
          </cell>
        </row>
        <row r="2004">
          <cell r="D2004">
            <v>712025</v>
          </cell>
          <cell r="E2004" t="str">
            <v>03:12:053</v>
          </cell>
          <cell r="F2004" t="str">
            <v>|R</v>
          </cell>
          <cell r="G2004">
            <v>1.37096</v>
          </cell>
        </row>
        <row r="2005">
          <cell r="D2005">
            <v>712026</v>
          </cell>
          <cell r="E2005">
            <v>0.13915509259259259</v>
          </cell>
          <cell r="F2005" t="str">
            <v>|R</v>
          </cell>
          <cell r="G2005">
            <v>1.2957700000000001</v>
          </cell>
        </row>
        <row r="2006">
          <cell r="D2006">
            <v>712027</v>
          </cell>
          <cell r="E2006">
            <v>0.13649305555555555</v>
          </cell>
          <cell r="F2006" t="str">
            <v>|R</v>
          </cell>
          <cell r="G2006">
            <v>1.2403999999999999</v>
          </cell>
        </row>
        <row r="2007">
          <cell r="D2007">
            <v>712028</v>
          </cell>
          <cell r="E2007">
            <v>0.14077546296296298</v>
          </cell>
          <cell r="F2007" t="str">
            <v>|R</v>
          </cell>
          <cell r="G2007">
            <v>1.4157299999999999</v>
          </cell>
        </row>
        <row r="2008">
          <cell r="D2008">
            <v>712029</v>
          </cell>
          <cell r="E2008">
            <v>0.14181712962962964</v>
          </cell>
          <cell r="F2008" t="str">
            <v>|R</v>
          </cell>
          <cell r="G2008">
            <v>1.3609500000000001</v>
          </cell>
        </row>
        <row r="2009">
          <cell r="D2009">
            <v>712030</v>
          </cell>
          <cell r="E2009">
            <v>0.14251157407407408</v>
          </cell>
          <cell r="F2009" t="str">
            <v>|R</v>
          </cell>
          <cell r="G2009">
            <v>1.25634</v>
          </cell>
        </row>
        <row r="2010">
          <cell r="D2010">
            <v>712031</v>
          </cell>
          <cell r="E2010">
            <v>0.1408912037037037</v>
          </cell>
          <cell r="F2010" t="str">
            <v>|R</v>
          </cell>
          <cell r="G2010">
            <v>1.44693</v>
          </cell>
        </row>
        <row r="2011">
          <cell r="D2011">
            <v>712032</v>
          </cell>
          <cell r="E2011">
            <v>0.14019675925925926</v>
          </cell>
          <cell r="F2011" t="str">
            <v>|R</v>
          </cell>
          <cell r="G2011">
            <v>1.3846700000000001</v>
          </cell>
        </row>
        <row r="2012">
          <cell r="D2012">
            <v>712033</v>
          </cell>
          <cell r="E2012" t="str">
            <v>03:20:023</v>
          </cell>
          <cell r="F2012" t="str">
            <v>|R</v>
          </cell>
          <cell r="G2012">
            <v>1.3251900000000001</v>
          </cell>
        </row>
        <row r="2013">
          <cell r="D2013">
            <v>712034</v>
          </cell>
          <cell r="E2013">
            <v>0.14528935185185185</v>
          </cell>
          <cell r="F2013" t="str">
            <v>|R</v>
          </cell>
          <cell r="G2013">
            <v>1.2600100000000001</v>
          </cell>
        </row>
        <row r="2014">
          <cell r="D2014">
            <v>712035</v>
          </cell>
          <cell r="E2014">
            <v>0.1434375</v>
          </cell>
          <cell r="F2014" t="str">
            <v>|R</v>
          </cell>
          <cell r="G2014">
            <v>1.4573799999999999</v>
          </cell>
        </row>
        <row r="2015">
          <cell r="D2015">
            <v>712036</v>
          </cell>
          <cell r="E2015">
            <v>0.14783564814814815</v>
          </cell>
          <cell r="F2015" t="str">
            <v>|R</v>
          </cell>
          <cell r="G2015">
            <v>1.39757</v>
          </cell>
        </row>
        <row r="2016">
          <cell r="D2016">
            <v>712037</v>
          </cell>
          <cell r="E2016">
            <v>0.14586805555555557</v>
          </cell>
          <cell r="F2016" t="str">
            <v>|R</v>
          </cell>
          <cell r="G2016">
            <v>1.33449</v>
          </cell>
        </row>
        <row r="2017">
          <cell r="D2017">
            <v>712038</v>
          </cell>
          <cell r="E2017">
            <v>0.15003472222222222</v>
          </cell>
          <cell r="F2017" t="str">
            <v>|R</v>
          </cell>
          <cell r="G2017">
            <v>1.2696400000000001</v>
          </cell>
        </row>
        <row r="2018">
          <cell r="D2018">
            <v>712039</v>
          </cell>
          <cell r="E2018">
            <v>0.14806712962962962</v>
          </cell>
          <cell r="F2018" t="str">
            <v>|R</v>
          </cell>
          <cell r="G2018">
            <v>1.42103</v>
          </cell>
        </row>
        <row r="2019">
          <cell r="D2019">
            <v>712040</v>
          </cell>
          <cell r="E2019" t="str">
            <v>03:30:013</v>
          </cell>
          <cell r="F2019" t="str">
            <v>|R</v>
          </cell>
          <cell r="G2019">
            <v>1.37117</v>
          </cell>
        </row>
        <row r="2020">
          <cell r="D2020">
            <v>712041</v>
          </cell>
          <cell r="E2020">
            <v>0.15038194444444444</v>
          </cell>
          <cell r="F2020" t="str">
            <v>|R</v>
          </cell>
          <cell r="G2020">
            <v>1.31515</v>
          </cell>
        </row>
        <row r="2021">
          <cell r="D2021">
            <v>712042</v>
          </cell>
          <cell r="E2021">
            <v>0.15084490740740741</v>
          </cell>
          <cell r="F2021" t="str">
            <v>|R</v>
          </cell>
          <cell r="G2021">
            <v>1.4446099999999999</v>
          </cell>
        </row>
        <row r="2022">
          <cell r="D2022">
            <v>712043</v>
          </cell>
          <cell r="E2022" t="str">
            <v>03:33:083</v>
          </cell>
          <cell r="F2022" t="str">
            <v>|R</v>
          </cell>
          <cell r="G2022">
            <v>1.3780300000000001</v>
          </cell>
        </row>
        <row r="2023">
          <cell r="D2023">
            <v>712044</v>
          </cell>
          <cell r="E2023">
            <v>0.15327546296296296</v>
          </cell>
          <cell r="F2023" t="str">
            <v>|R</v>
          </cell>
          <cell r="G2023">
            <v>1.3192699999999999</v>
          </cell>
        </row>
        <row r="2024">
          <cell r="D2024">
            <v>712045</v>
          </cell>
          <cell r="E2024">
            <v>0.15142361111111111</v>
          </cell>
          <cell r="F2024" t="str">
            <v>|R</v>
          </cell>
          <cell r="G2024">
            <v>1.24631</v>
          </cell>
        </row>
        <row r="2025">
          <cell r="D2025">
            <v>712046</v>
          </cell>
          <cell r="E2025">
            <v>0.15454861111111109</v>
          </cell>
          <cell r="F2025" t="str">
            <v>|R</v>
          </cell>
          <cell r="G2025">
            <v>1.6060700000000001</v>
          </cell>
        </row>
        <row r="2026">
          <cell r="D2026">
            <v>712047</v>
          </cell>
          <cell r="E2026">
            <v>0.15350694444444443</v>
          </cell>
          <cell r="F2026" t="str">
            <v>|R</v>
          </cell>
          <cell r="G2026">
            <v>1.4703900000000001</v>
          </cell>
        </row>
        <row r="2027">
          <cell r="D2027">
            <v>712048</v>
          </cell>
          <cell r="E2027" t="str">
            <v>03:37:083</v>
          </cell>
          <cell r="F2027" t="str">
            <v>|R</v>
          </cell>
          <cell r="G2027">
            <v>1.24942</v>
          </cell>
        </row>
        <row r="2028">
          <cell r="D2028">
            <v>712049</v>
          </cell>
          <cell r="E2028">
            <v>0.15640046296296298</v>
          </cell>
          <cell r="F2028" t="str">
            <v>|R</v>
          </cell>
          <cell r="G2028">
            <v>0.94923000000000002</v>
          </cell>
        </row>
        <row r="2029">
          <cell r="D2029">
            <v>712050</v>
          </cell>
          <cell r="E2029">
            <v>0.15721064814814814</v>
          </cell>
          <cell r="F2029" t="str">
            <v>|R</v>
          </cell>
          <cell r="G2029">
            <v>1.8392900000000001</v>
          </cell>
        </row>
        <row r="2030">
          <cell r="D2030">
            <v>712051</v>
          </cell>
          <cell r="E2030">
            <v>0.1565162037037037</v>
          </cell>
          <cell r="F2030" t="str">
            <v>|R</v>
          </cell>
          <cell r="G2030">
            <v>1.46126</v>
          </cell>
        </row>
        <row r="2031">
          <cell r="D2031">
            <v>712052</v>
          </cell>
          <cell r="E2031">
            <v>0.15478009259259259</v>
          </cell>
          <cell r="F2031" t="str">
            <v>|R</v>
          </cell>
          <cell r="G2031">
            <v>0.97511000000000003</v>
          </cell>
        </row>
        <row r="2032">
          <cell r="D2032">
            <v>712053</v>
          </cell>
          <cell r="E2032" t="str">
            <v>03:42:003</v>
          </cell>
          <cell r="F2032" t="str">
            <v>|R</v>
          </cell>
          <cell r="G2032">
            <v>0.60091000000000006</v>
          </cell>
        </row>
        <row r="2033">
          <cell r="D2033">
            <v>712054</v>
          </cell>
          <cell r="E2033">
            <v>0.15917824074074075</v>
          </cell>
          <cell r="F2033" t="str">
            <v>|R</v>
          </cell>
          <cell r="G2033">
            <v>1.81942</v>
          </cell>
        </row>
        <row r="2034">
          <cell r="D2034">
            <v>712055</v>
          </cell>
          <cell r="E2034">
            <v>0.16010416666666666</v>
          </cell>
          <cell r="F2034" t="str">
            <v>|R</v>
          </cell>
          <cell r="G2034">
            <v>0.71748999999999996</v>
          </cell>
        </row>
        <row r="2035">
          <cell r="D2035">
            <v>712056</v>
          </cell>
          <cell r="E2035">
            <v>0.16322916666666668</v>
          </cell>
          <cell r="F2035" t="str">
            <v>|R</v>
          </cell>
          <cell r="G2035">
            <v>1.8953899999999999</v>
          </cell>
        </row>
        <row r="2036">
          <cell r="D2036">
            <v>712057</v>
          </cell>
          <cell r="E2036">
            <v>0.16172453703703704</v>
          </cell>
          <cell r="F2036" t="str">
            <v>|R</v>
          </cell>
          <cell r="G2036">
            <v>0.76073999999999997</v>
          </cell>
        </row>
        <row r="2037">
          <cell r="D2037">
            <v>712058</v>
          </cell>
          <cell r="E2037">
            <v>0.16230324074074073</v>
          </cell>
          <cell r="F2037" t="str">
            <v>|R</v>
          </cell>
          <cell r="G2037">
            <v>1.8368</v>
          </cell>
        </row>
        <row r="2038">
          <cell r="D2038">
            <v>712059</v>
          </cell>
          <cell r="E2038">
            <v>0.16033564814814816</v>
          </cell>
          <cell r="F2038" t="str">
            <v>|R</v>
          </cell>
          <cell r="G2038">
            <v>1.09761</v>
          </cell>
        </row>
        <row r="2039">
          <cell r="D2039">
            <v>712060</v>
          </cell>
          <cell r="E2039" t="str">
            <v>03:50:053</v>
          </cell>
          <cell r="F2039" t="str">
            <v>|R</v>
          </cell>
          <cell r="G2039">
            <v>0.35598999999999997</v>
          </cell>
        </row>
        <row r="2040">
          <cell r="D2040">
            <v>712061</v>
          </cell>
          <cell r="E2040">
            <v>0.16392361111111112</v>
          </cell>
          <cell r="F2040" t="str">
            <v>|R</v>
          </cell>
          <cell r="G2040">
            <v>1.8524</v>
          </cell>
        </row>
        <row r="2041">
          <cell r="D2041">
            <v>712062</v>
          </cell>
          <cell r="E2041">
            <v>0.16415509259259259</v>
          </cell>
          <cell r="F2041" t="str">
            <v>|R</v>
          </cell>
          <cell r="G2041">
            <v>0.37186999999999998</v>
          </cell>
        </row>
        <row r="2042">
          <cell r="D2042">
            <v>712063</v>
          </cell>
          <cell r="E2042">
            <v>0.16774305555555555</v>
          </cell>
          <cell r="F2042" t="str">
            <v>|R</v>
          </cell>
          <cell r="G2042">
            <v>1.8567199999999999</v>
          </cell>
        </row>
        <row r="2043">
          <cell r="D2043">
            <v>712064</v>
          </cell>
          <cell r="E2043">
            <v>0.1653125</v>
          </cell>
          <cell r="F2043" t="str">
            <v>|R</v>
          </cell>
          <cell r="G2043">
            <v>1.11582</v>
          </cell>
        </row>
        <row r="2044">
          <cell r="D2044">
            <v>712065</v>
          </cell>
          <cell r="E2044" t="str">
            <v>03:55:053</v>
          </cell>
          <cell r="F2044" t="str">
            <v>|R</v>
          </cell>
          <cell r="G2044">
            <v>0.37722</v>
          </cell>
        </row>
        <row r="2045">
          <cell r="D2045">
            <v>712066</v>
          </cell>
          <cell r="E2045">
            <v>0.1655439814814815</v>
          </cell>
          <cell r="F2045" t="str">
            <v>|R</v>
          </cell>
          <cell r="G2045">
            <v>1.8616200000000001</v>
          </cell>
        </row>
        <row r="2046">
          <cell r="D2046">
            <v>712067</v>
          </cell>
          <cell r="E2046">
            <v>0.17005787037037035</v>
          </cell>
          <cell r="F2046" t="str">
            <v>|R</v>
          </cell>
          <cell r="G2046">
            <v>1.12182</v>
          </cell>
        </row>
        <row r="2047">
          <cell r="D2047">
            <v>712068</v>
          </cell>
          <cell r="E2047">
            <v>0.1678587962962963</v>
          </cell>
          <cell r="F2047" t="str">
            <v>|R</v>
          </cell>
          <cell r="G2047">
            <v>0.38112000000000001</v>
          </cell>
        </row>
        <row r="2048">
          <cell r="D2048">
            <v>712069</v>
          </cell>
          <cell r="E2048">
            <v>0.16994212962962962</v>
          </cell>
          <cell r="F2048" t="str">
            <v>|R</v>
          </cell>
          <cell r="G2048">
            <v>1.8727799999999999</v>
          </cell>
        </row>
        <row r="2049">
          <cell r="D2049">
            <v>712070</v>
          </cell>
          <cell r="E2049">
            <v>0.16855324074074074</v>
          </cell>
          <cell r="F2049" t="str">
            <v>|R</v>
          </cell>
          <cell r="G2049">
            <v>1.11921</v>
          </cell>
        </row>
        <row r="2050">
          <cell r="D2050">
            <v>712071</v>
          </cell>
          <cell r="E2050">
            <v>0.17248842592592592</v>
          </cell>
          <cell r="F2050" t="str">
            <v>|R</v>
          </cell>
          <cell r="G2050">
            <v>0.52737999999999996</v>
          </cell>
        </row>
        <row r="2051">
          <cell r="D2051">
            <v>712072</v>
          </cell>
          <cell r="E2051">
            <v>0.17179398148148148</v>
          </cell>
          <cell r="F2051" t="str">
            <v>|R</v>
          </cell>
          <cell r="G2051">
            <v>1.92601</v>
          </cell>
        </row>
        <row r="2052">
          <cell r="D2052">
            <v>712073</v>
          </cell>
          <cell r="E2052">
            <v>0.16971064814814815</v>
          </cell>
          <cell r="F2052" t="str">
            <v>|R</v>
          </cell>
          <cell r="G2052">
            <v>1.48695</v>
          </cell>
        </row>
        <row r="2053">
          <cell r="D2053">
            <v>712074</v>
          </cell>
          <cell r="E2053">
            <v>0.17399305555555555</v>
          </cell>
          <cell r="F2053" t="str">
            <v>|R</v>
          </cell>
          <cell r="G2053">
            <v>1.20909</v>
          </cell>
        </row>
        <row r="2054">
          <cell r="D2054">
            <v>712075</v>
          </cell>
          <cell r="E2054">
            <v>0.17445601851851852</v>
          </cell>
          <cell r="F2054" t="str">
            <v>|R</v>
          </cell>
          <cell r="G2054">
            <v>0.98248999999999997</v>
          </cell>
        </row>
        <row r="2055">
          <cell r="D2055">
            <v>712076</v>
          </cell>
          <cell r="E2055" t="str">
            <v>04:05:083</v>
          </cell>
          <cell r="F2055" t="str">
            <v>|R</v>
          </cell>
          <cell r="G2055">
            <v>1.48933</v>
          </cell>
        </row>
        <row r="2056">
          <cell r="D2056">
            <v>712077</v>
          </cell>
          <cell r="E2056">
            <v>0.17596064814814816</v>
          </cell>
          <cell r="F2056" t="str">
            <v>|R</v>
          </cell>
          <cell r="G2056">
            <v>1.3800399999999999</v>
          </cell>
        </row>
        <row r="2057">
          <cell r="D2057">
            <v>712078</v>
          </cell>
          <cell r="E2057">
            <v>0.17387731481481483</v>
          </cell>
          <cell r="F2057" t="str">
            <v>|R</v>
          </cell>
          <cell r="G2057">
            <v>1.31881</v>
          </cell>
        </row>
        <row r="2058">
          <cell r="D2058">
            <v>712079</v>
          </cell>
          <cell r="E2058" t="str">
            <v>04:07:023</v>
          </cell>
          <cell r="F2058" t="str">
            <v>|R</v>
          </cell>
          <cell r="G2058">
            <v>1.2612399999999999</v>
          </cell>
        </row>
        <row r="2059">
          <cell r="D2059">
            <v>712080</v>
          </cell>
          <cell r="E2059">
            <v>0.17538194444444444</v>
          </cell>
          <cell r="F2059" t="str">
            <v>|R</v>
          </cell>
          <cell r="G2059">
            <v>1.4488700000000001</v>
          </cell>
        </row>
        <row r="2060">
          <cell r="D2060">
            <v>712081</v>
          </cell>
          <cell r="E2060" t="str">
            <v>04:09:083</v>
          </cell>
          <cell r="F2060" t="str">
            <v>|R</v>
          </cell>
          <cell r="G2060">
            <v>1.3879300000000001</v>
          </cell>
        </row>
        <row r="2061">
          <cell r="D2061">
            <v>712082</v>
          </cell>
          <cell r="E2061">
            <v>0.17978009259259262</v>
          </cell>
          <cell r="F2061" t="str">
            <v>|R</v>
          </cell>
          <cell r="G2061">
            <v>1.3279399999999999</v>
          </cell>
        </row>
        <row r="2062">
          <cell r="D2062">
            <v>712083</v>
          </cell>
          <cell r="E2062">
            <v>0.17873842592592593</v>
          </cell>
          <cell r="F2062" t="str">
            <v>|R</v>
          </cell>
          <cell r="G2062">
            <v>1.3743099999999999</v>
          </cell>
        </row>
        <row r="2063">
          <cell r="D2063">
            <v>712084</v>
          </cell>
          <cell r="E2063" t="str">
            <v>04:12:063</v>
          </cell>
          <cell r="F2063" t="str">
            <v>|R</v>
          </cell>
          <cell r="G2063">
            <v>1.5698700000000001</v>
          </cell>
        </row>
        <row r="2064">
          <cell r="D2064">
            <v>712085</v>
          </cell>
          <cell r="E2064">
            <v>0.17954861111111112</v>
          </cell>
          <cell r="F2064" t="str">
            <v>|R</v>
          </cell>
          <cell r="G2064">
            <v>1.4021600000000001</v>
          </cell>
        </row>
        <row r="2065">
          <cell r="D2065">
            <v>712086</v>
          </cell>
          <cell r="E2065">
            <v>0.17723379629629629</v>
          </cell>
          <cell r="F2065" t="str">
            <v>|R</v>
          </cell>
          <cell r="G2065">
            <v>1.34494</v>
          </cell>
        </row>
        <row r="2066">
          <cell r="D2066">
            <v>712087</v>
          </cell>
          <cell r="E2066">
            <v>0.18128472222222222</v>
          </cell>
          <cell r="F2066" t="str">
            <v>|R</v>
          </cell>
          <cell r="G2066">
            <v>1.28498</v>
          </cell>
        </row>
        <row r="2067">
          <cell r="D2067">
            <v>712088</v>
          </cell>
          <cell r="E2067" t="str">
            <v>04:15:083</v>
          </cell>
          <cell r="F2067" t="str">
            <v>|R</v>
          </cell>
          <cell r="G2067">
            <v>1.45655</v>
          </cell>
        </row>
        <row r="2068">
          <cell r="D2068">
            <v>712089</v>
          </cell>
          <cell r="E2068">
            <v>0.18221064814814814</v>
          </cell>
          <cell r="F2068" t="str">
            <v>|R</v>
          </cell>
          <cell r="G2068">
            <v>1.39439</v>
          </cell>
        </row>
        <row r="2069">
          <cell r="D2069">
            <v>712090</v>
          </cell>
          <cell r="E2069">
            <v>0.18012731481481481</v>
          </cell>
          <cell r="F2069" t="str">
            <v>|R</v>
          </cell>
          <cell r="G2069">
            <v>1.3372900000000001</v>
          </cell>
        </row>
        <row r="2070">
          <cell r="D2070">
            <v>712091</v>
          </cell>
          <cell r="E2070">
            <v>0.18417824074074074</v>
          </cell>
          <cell r="F2070" t="str">
            <v>|R</v>
          </cell>
          <cell r="G2070">
            <v>1.27912</v>
          </cell>
        </row>
        <row r="2071">
          <cell r="D2071">
            <v>712092</v>
          </cell>
          <cell r="E2071">
            <v>0.18290509259259258</v>
          </cell>
          <cell r="F2071" t="str">
            <v>|R</v>
          </cell>
          <cell r="G2071">
            <v>1.4696100000000001</v>
          </cell>
        </row>
        <row r="2072">
          <cell r="D2072">
            <v>712093</v>
          </cell>
          <cell r="E2072">
            <v>0.18255787037037038</v>
          </cell>
          <cell r="F2072" t="str">
            <v>|R</v>
          </cell>
          <cell r="G2072">
            <v>1.4078599999999999</v>
          </cell>
        </row>
        <row r="2073">
          <cell r="D2073">
            <v>712094</v>
          </cell>
          <cell r="E2073">
            <v>0.18718749999999998</v>
          </cell>
          <cell r="F2073" t="str">
            <v>|R</v>
          </cell>
          <cell r="G2073">
            <v>1.34711</v>
          </cell>
        </row>
        <row r="2074">
          <cell r="D2074">
            <v>712095</v>
          </cell>
          <cell r="E2074">
            <v>0.18568287037037037</v>
          </cell>
          <cell r="F2074" t="str">
            <v>|R</v>
          </cell>
          <cell r="G2074">
            <v>1.2866200000000001</v>
          </cell>
        </row>
        <row r="2075">
          <cell r="D2075">
            <v>712096</v>
          </cell>
          <cell r="E2075">
            <v>0.1854513888888889</v>
          </cell>
          <cell r="F2075" t="str">
            <v>|R</v>
          </cell>
          <cell r="G2075">
            <v>1.4486300000000001</v>
          </cell>
        </row>
        <row r="2076">
          <cell r="D2076">
            <v>712097</v>
          </cell>
          <cell r="E2076">
            <v>0.1895023148148148</v>
          </cell>
          <cell r="F2076" t="str">
            <v>|R</v>
          </cell>
          <cell r="G2076">
            <v>1.38923</v>
          </cell>
        </row>
        <row r="2077">
          <cell r="D2077">
            <v>712098</v>
          </cell>
          <cell r="E2077">
            <v>0.18892361111111111</v>
          </cell>
          <cell r="F2077" t="str">
            <v>|R</v>
          </cell>
          <cell r="G2077">
            <v>1.3323</v>
          </cell>
        </row>
        <row r="2078">
          <cell r="D2078">
            <v>712099</v>
          </cell>
          <cell r="E2078">
            <v>0.19054398148148147</v>
          </cell>
          <cell r="F2078" t="str">
            <v>|R</v>
          </cell>
          <cell r="G2078">
            <v>1.39723</v>
          </cell>
        </row>
        <row r="2079">
          <cell r="D2079">
            <v>712100</v>
          </cell>
          <cell r="E2079">
            <v>0.18938657407407408</v>
          </cell>
          <cell r="F2079" t="str">
            <v>|R</v>
          </cell>
          <cell r="G2079">
            <v>1.21566</v>
          </cell>
        </row>
        <row r="2080">
          <cell r="D2080" t="str">
            <v>Adjustment</v>
          </cell>
          <cell r="F2080" t="str">
            <v>|c_</v>
          </cell>
          <cell r="G2080">
            <v>-55.1</v>
          </cell>
        </row>
        <row r="2081">
          <cell r="D2081" t="str">
            <v>2024,07,16   0</v>
          </cell>
          <cell r="E2081">
            <v>9.5231481481481486E-2</v>
          </cell>
          <cell r="F2081" t="str">
            <v>|</v>
          </cell>
        </row>
        <row r="2082">
          <cell r="D2082" t="str">
            <v>Curva OFF/Refr</v>
          </cell>
          <cell r="E2082" t="str">
            <v>act OFF</v>
          </cell>
          <cell r="F2082" t="str">
            <v>|</v>
          </cell>
        </row>
        <row r="2083">
          <cell r="D2083" t="str">
            <v>Adjustment</v>
          </cell>
          <cell r="F2083" t="str">
            <v>|c_</v>
          </cell>
          <cell r="G2083">
            <v>-54.5</v>
          </cell>
        </row>
        <row r="2084">
          <cell r="D2084" t="str">
            <v>2024,07,16   0</v>
          </cell>
          <cell r="E2084">
            <v>9.8437499999999997E-2</v>
          </cell>
          <cell r="F2084" t="str">
            <v>|</v>
          </cell>
        </row>
        <row r="2085">
          <cell r="D2085" t="str">
            <v>Curva OFF/Refr</v>
          </cell>
          <cell r="E2085" t="str">
            <v>act OFF</v>
          </cell>
          <cell r="F2085" t="str">
            <v>|</v>
          </cell>
        </row>
        <row r="2086">
          <cell r="D2086">
            <v>716001</v>
          </cell>
          <cell r="E2086">
            <v>0.11809027777777777</v>
          </cell>
          <cell r="F2086" t="str">
            <v>|R</v>
          </cell>
          <cell r="G2086">
            <v>1.25498</v>
          </cell>
        </row>
        <row r="2087">
          <cell r="D2087">
            <v>716002</v>
          </cell>
          <cell r="E2087">
            <v>0.11646990740740741</v>
          </cell>
          <cell r="F2087" t="str">
            <v>|R</v>
          </cell>
          <cell r="G2087">
            <v>1.4678800000000001</v>
          </cell>
        </row>
        <row r="2088">
          <cell r="D2088">
            <v>716003</v>
          </cell>
          <cell r="E2088">
            <v>0.11646990740740741</v>
          </cell>
          <cell r="F2088" t="str">
            <v>|R</v>
          </cell>
          <cell r="G2088">
            <v>1.23319</v>
          </cell>
        </row>
        <row r="2089">
          <cell r="D2089">
            <v>716004</v>
          </cell>
          <cell r="E2089">
            <v>0.12190972222222222</v>
          </cell>
          <cell r="F2089" t="str">
            <v>|R</v>
          </cell>
          <cell r="G2089">
            <v>1.38941</v>
          </cell>
        </row>
        <row r="2090">
          <cell r="D2090">
            <v>716005</v>
          </cell>
          <cell r="E2090">
            <v>0.12121527777777778</v>
          </cell>
          <cell r="F2090" t="str">
            <v>|R</v>
          </cell>
          <cell r="G2090">
            <v>1.24868</v>
          </cell>
        </row>
        <row r="2091">
          <cell r="D2091">
            <v>716006</v>
          </cell>
          <cell r="E2091">
            <v>0.12063657407407408</v>
          </cell>
          <cell r="F2091" t="str">
            <v>|R</v>
          </cell>
          <cell r="G2091">
            <v>1.2592300000000001</v>
          </cell>
        </row>
        <row r="2092">
          <cell r="D2092">
            <v>716007</v>
          </cell>
          <cell r="E2092">
            <v>0.12422453703703702</v>
          </cell>
          <cell r="F2092" t="str">
            <v>|R</v>
          </cell>
          <cell r="G2092">
            <v>1.3163899999999999</v>
          </cell>
        </row>
        <row r="2093">
          <cell r="D2093">
            <v>716008</v>
          </cell>
          <cell r="E2093">
            <v>0.12190972222222222</v>
          </cell>
          <cell r="F2093" t="str">
            <v>|R</v>
          </cell>
          <cell r="G2093">
            <v>1.3766700000000001</v>
          </cell>
        </row>
        <row r="2094">
          <cell r="D2094">
            <v>716009</v>
          </cell>
          <cell r="E2094">
            <v>0.12619212962962964</v>
          </cell>
          <cell r="F2094" t="str">
            <v>|R</v>
          </cell>
          <cell r="G2094">
            <v>1.4353199999999999</v>
          </cell>
        </row>
        <row r="2095">
          <cell r="D2095">
            <v>716010</v>
          </cell>
          <cell r="E2095">
            <v>0.12399305555555555</v>
          </cell>
          <cell r="F2095" t="str">
            <v>|R</v>
          </cell>
          <cell r="G2095">
            <v>1.2823500000000001</v>
          </cell>
        </row>
        <row r="2096">
          <cell r="D2096">
            <v>716011</v>
          </cell>
          <cell r="E2096">
            <v>0.12769675925925925</v>
          </cell>
          <cell r="F2096" t="str">
            <v>|R</v>
          </cell>
          <cell r="G2096">
            <v>1.34511</v>
          </cell>
        </row>
        <row r="2097">
          <cell r="D2097">
            <v>716012</v>
          </cell>
          <cell r="E2097">
            <v>0.12746527777777777</v>
          </cell>
          <cell r="F2097" t="str">
            <v>|R</v>
          </cell>
          <cell r="G2097">
            <v>1.40052</v>
          </cell>
        </row>
        <row r="2098">
          <cell r="D2098">
            <v>716013</v>
          </cell>
          <cell r="E2098">
            <v>0.12503472222222223</v>
          </cell>
          <cell r="F2098" t="str">
            <v>|R</v>
          </cell>
          <cell r="G2098">
            <v>1.4610000000000001</v>
          </cell>
        </row>
        <row r="2099">
          <cell r="D2099">
            <v>716014</v>
          </cell>
          <cell r="E2099">
            <v>0.12734953703703702</v>
          </cell>
          <cell r="F2099" t="str">
            <v>|R</v>
          </cell>
          <cell r="G2099">
            <v>1.2959700000000001</v>
          </cell>
        </row>
        <row r="2100">
          <cell r="D2100">
            <v>716015</v>
          </cell>
          <cell r="E2100">
            <v>0.1272337962962963</v>
          </cell>
          <cell r="F2100" t="str">
            <v>|R</v>
          </cell>
          <cell r="G2100">
            <v>1.3548800000000001</v>
          </cell>
        </row>
        <row r="2101">
          <cell r="D2101">
            <v>716016</v>
          </cell>
          <cell r="E2101">
            <v>0.12804398148148147</v>
          </cell>
          <cell r="F2101" t="str">
            <v>|R</v>
          </cell>
          <cell r="G2101">
            <v>1.4099600000000001</v>
          </cell>
        </row>
        <row r="2102">
          <cell r="D2102">
            <v>716017</v>
          </cell>
          <cell r="E2102">
            <v>0.13001157407407407</v>
          </cell>
          <cell r="F2102" t="str">
            <v>|R</v>
          </cell>
          <cell r="G2102">
            <v>1.5825199999999999</v>
          </cell>
        </row>
        <row r="2103">
          <cell r="D2103">
            <v>716018</v>
          </cell>
          <cell r="E2103">
            <v>0.12862268518518519</v>
          </cell>
          <cell r="F2103" t="str">
            <v>|R</v>
          </cell>
          <cell r="G2103">
            <v>1.31806</v>
          </cell>
        </row>
        <row r="2104">
          <cell r="D2104">
            <v>716019</v>
          </cell>
          <cell r="E2104">
            <v>0.13012731481481482</v>
          </cell>
          <cell r="F2104" t="str">
            <v>|R</v>
          </cell>
          <cell r="G2104">
            <v>1.32778</v>
          </cell>
        </row>
        <row r="2105">
          <cell r="D2105">
            <v>716020</v>
          </cell>
          <cell r="E2105" t="str">
            <v>03:05:053</v>
          </cell>
          <cell r="F2105" t="str">
            <v>|R</v>
          </cell>
          <cell r="G2105">
            <v>1.48807</v>
          </cell>
        </row>
        <row r="2106">
          <cell r="D2106">
            <v>716021</v>
          </cell>
          <cell r="E2106">
            <v>0.13313657407407406</v>
          </cell>
          <cell r="F2106" t="str">
            <v>|R</v>
          </cell>
          <cell r="G2106">
            <v>0.86548999999999998</v>
          </cell>
        </row>
        <row r="2107">
          <cell r="D2107">
            <v>716022</v>
          </cell>
          <cell r="E2107">
            <v>0.13267361111111112</v>
          </cell>
          <cell r="F2107" t="str">
            <v>|R</v>
          </cell>
          <cell r="G2107">
            <v>1.5827800000000001</v>
          </cell>
        </row>
        <row r="2108">
          <cell r="D2108">
            <v>716023</v>
          </cell>
          <cell r="E2108">
            <v>0.13718749999999999</v>
          </cell>
          <cell r="F2108" t="str">
            <v>|R</v>
          </cell>
          <cell r="G2108">
            <v>0.46288000000000001</v>
          </cell>
        </row>
        <row r="2109">
          <cell r="D2109">
            <v>716024</v>
          </cell>
          <cell r="E2109">
            <v>0.13603009259259261</v>
          </cell>
          <cell r="F2109" t="str">
            <v>|R</v>
          </cell>
          <cell r="G2109">
            <v>1.0912500000000001</v>
          </cell>
        </row>
        <row r="2110">
          <cell r="D2110">
            <v>716025</v>
          </cell>
          <cell r="E2110">
            <v>0.13452546296296297</v>
          </cell>
          <cell r="F2110" t="str">
            <v>|R</v>
          </cell>
          <cell r="G2110">
            <v>1.9048400000000001</v>
          </cell>
        </row>
        <row r="2111">
          <cell r="D2111">
            <v>716026</v>
          </cell>
          <cell r="E2111">
            <v>0.13672453703703705</v>
          </cell>
          <cell r="F2111" t="str">
            <v>|R</v>
          </cell>
          <cell r="G2111">
            <v>0.12653</v>
          </cell>
        </row>
        <row r="2112">
          <cell r="D2112">
            <v>716027</v>
          </cell>
          <cell r="E2112" t="str">
            <v>03:12:083</v>
          </cell>
          <cell r="F2112" t="str">
            <v>|R</v>
          </cell>
          <cell r="G2112">
            <v>0.85040000000000004</v>
          </cell>
        </row>
        <row r="2113">
          <cell r="D2113">
            <v>716028</v>
          </cell>
          <cell r="E2113">
            <v>0.13880787037037037</v>
          </cell>
          <cell r="F2113" t="str">
            <v>|R</v>
          </cell>
          <cell r="G2113">
            <v>1.7126300000000001</v>
          </cell>
        </row>
        <row r="2114">
          <cell r="D2114">
            <v>716029</v>
          </cell>
          <cell r="E2114">
            <v>0.14077546296296298</v>
          </cell>
          <cell r="F2114" t="str">
            <v>|R</v>
          </cell>
          <cell r="G2114">
            <v>8.616E-2</v>
          </cell>
        </row>
        <row r="2115">
          <cell r="D2115">
            <v>716030</v>
          </cell>
          <cell r="E2115">
            <v>0.13938657407407407</v>
          </cell>
          <cell r="F2115" t="str">
            <v>|R</v>
          </cell>
          <cell r="G2115">
            <v>0.94518999999999997</v>
          </cell>
        </row>
        <row r="2116">
          <cell r="D2116">
            <v>716031</v>
          </cell>
          <cell r="E2116">
            <v>0.13822916666666665</v>
          </cell>
          <cell r="F2116" t="str">
            <v>|R</v>
          </cell>
          <cell r="G2116">
            <v>1.8036799999999999</v>
          </cell>
        </row>
        <row r="2117">
          <cell r="D2117">
            <v>716032</v>
          </cell>
          <cell r="E2117">
            <v>0.14193287037037036</v>
          </cell>
          <cell r="F2117" t="str">
            <v>|R</v>
          </cell>
          <cell r="G2117">
            <v>8.72E-2</v>
          </cell>
        </row>
        <row r="2118">
          <cell r="D2118">
            <v>716033</v>
          </cell>
          <cell r="E2118">
            <v>0.14216435185185186</v>
          </cell>
          <cell r="F2118" t="str">
            <v>|R</v>
          </cell>
          <cell r="G2118">
            <v>0.81103000000000003</v>
          </cell>
        </row>
        <row r="2119">
          <cell r="D2119">
            <v>716034</v>
          </cell>
          <cell r="E2119">
            <v>0.14123842592592592</v>
          </cell>
          <cell r="F2119" t="str">
            <v>|R</v>
          </cell>
          <cell r="G2119">
            <v>1.65706</v>
          </cell>
        </row>
        <row r="2120">
          <cell r="D2120">
            <v>716035</v>
          </cell>
          <cell r="E2120">
            <v>0.14378472222222222</v>
          </cell>
          <cell r="F2120" t="str">
            <v>|R</v>
          </cell>
          <cell r="G2120">
            <v>0.13535</v>
          </cell>
        </row>
        <row r="2121">
          <cell r="D2121">
            <v>716036</v>
          </cell>
          <cell r="E2121">
            <v>0.14146990740740742</v>
          </cell>
          <cell r="F2121" t="str">
            <v>|R</v>
          </cell>
          <cell r="G2121">
            <v>0.9819</v>
          </cell>
        </row>
        <row r="2122">
          <cell r="D2122">
            <v>716037</v>
          </cell>
          <cell r="E2122" t="str">
            <v>03:22:033</v>
          </cell>
          <cell r="F2122" t="str">
            <v>|R</v>
          </cell>
          <cell r="G2122">
            <v>1.83053</v>
          </cell>
        </row>
        <row r="2123">
          <cell r="D2123">
            <v>716038</v>
          </cell>
          <cell r="E2123">
            <v>0.14355324074074075</v>
          </cell>
          <cell r="F2123" t="str">
            <v>|R</v>
          </cell>
          <cell r="G2123">
            <v>7.5200000000000003E-2</v>
          </cell>
        </row>
        <row r="2124">
          <cell r="D2124">
            <v>716039</v>
          </cell>
          <cell r="E2124" t="str">
            <v>03:24:043</v>
          </cell>
          <cell r="F2124" t="str">
            <v>|R</v>
          </cell>
          <cell r="G2124">
            <v>1.0584899999999999</v>
          </cell>
        </row>
        <row r="2125">
          <cell r="D2125">
            <v>716040</v>
          </cell>
          <cell r="E2125">
            <v>0.14725694444444445</v>
          </cell>
          <cell r="F2125" t="str">
            <v>|R</v>
          </cell>
          <cell r="G2125">
            <v>1.9024300000000001</v>
          </cell>
        </row>
        <row r="2126">
          <cell r="D2126">
            <v>716041</v>
          </cell>
          <cell r="E2126">
            <v>0.14679398148148148</v>
          </cell>
          <cell r="F2126" t="str">
            <v>|R</v>
          </cell>
          <cell r="G2126">
            <v>7.2480000000000003E-2</v>
          </cell>
        </row>
        <row r="2127">
          <cell r="D2127">
            <v>716042</v>
          </cell>
          <cell r="E2127" t="str">
            <v>03:28:053</v>
          </cell>
          <cell r="F2127" t="str">
            <v>|R</v>
          </cell>
          <cell r="G2127">
            <v>0.81891000000000003</v>
          </cell>
        </row>
        <row r="2128">
          <cell r="D2128">
            <v>716043</v>
          </cell>
          <cell r="E2128">
            <v>0.15107638888888889</v>
          </cell>
          <cell r="F2128" t="str">
            <v>|R</v>
          </cell>
          <cell r="G2128">
            <v>1.68014</v>
          </cell>
        </row>
        <row r="2129">
          <cell r="D2129">
            <v>716044</v>
          </cell>
          <cell r="E2129">
            <v>0.15003472222222222</v>
          </cell>
          <cell r="F2129" t="str">
            <v>|R</v>
          </cell>
          <cell r="G2129">
            <v>0.20135</v>
          </cell>
        </row>
        <row r="2130">
          <cell r="D2130">
            <v>716045</v>
          </cell>
          <cell r="E2130" t="str">
            <v>03:31:093</v>
          </cell>
          <cell r="F2130" t="str">
            <v>|R</v>
          </cell>
          <cell r="G2130">
            <v>0.84670000000000001</v>
          </cell>
        </row>
        <row r="2131">
          <cell r="D2131">
            <v>716046</v>
          </cell>
          <cell r="E2131">
            <v>0.15072916666666666</v>
          </cell>
          <cell r="F2131" t="str">
            <v>|R</v>
          </cell>
          <cell r="G2131">
            <v>1.9177900000000001</v>
          </cell>
        </row>
        <row r="2132">
          <cell r="D2132">
            <v>716047</v>
          </cell>
          <cell r="E2132">
            <v>0.15443287037037037</v>
          </cell>
          <cell r="F2132" t="str">
            <v>|R</v>
          </cell>
          <cell r="G2132">
            <v>8.4000000000000005E-2</v>
          </cell>
        </row>
        <row r="2133">
          <cell r="D2133">
            <v>716048</v>
          </cell>
          <cell r="E2133">
            <v>0.15084490740740741</v>
          </cell>
          <cell r="F2133" t="str">
            <v>|R</v>
          </cell>
          <cell r="G2133">
            <v>0.21454000000000001</v>
          </cell>
        </row>
        <row r="2134">
          <cell r="D2134">
            <v>716049</v>
          </cell>
          <cell r="E2134">
            <v>0.1539699074074074</v>
          </cell>
          <cell r="F2134" t="str">
            <v>|R</v>
          </cell>
          <cell r="G2134">
            <v>0.73092999999999997</v>
          </cell>
        </row>
        <row r="2135">
          <cell r="D2135">
            <v>716050</v>
          </cell>
          <cell r="E2135">
            <v>0.1539699074074074</v>
          </cell>
          <cell r="F2135" t="str">
            <v>|R</v>
          </cell>
          <cell r="G2135">
            <v>1.8051900000000001</v>
          </cell>
        </row>
        <row r="2136">
          <cell r="D2136">
            <v>716051</v>
          </cell>
          <cell r="E2136">
            <v>0.15663194444444445</v>
          </cell>
          <cell r="F2136" t="str">
            <v>|R</v>
          </cell>
          <cell r="G2136">
            <v>0.14480999999999999</v>
          </cell>
        </row>
        <row r="2137">
          <cell r="D2137">
            <v>716052</v>
          </cell>
          <cell r="E2137">
            <v>0.15408564814814815</v>
          </cell>
          <cell r="F2137" t="str">
            <v>|R</v>
          </cell>
          <cell r="G2137">
            <v>1.86514</v>
          </cell>
        </row>
        <row r="2138">
          <cell r="D2138">
            <v>716053</v>
          </cell>
          <cell r="E2138">
            <v>0.15616898148148148</v>
          </cell>
          <cell r="F2138" t="str">
            <v>|R</v>
          </cell>
          <cell r="G2138">
            <v>0.10649</v>
          </cell>
        </row>
        <row r="2139">
          <cell r="D2139">
            <v>716054</v>
          </cell>
          <cell r="E2139">
            <v>0.15512731481481482</v>
          </cell>
          <cell r="F2139" t="str">
            <v>|R</v>
          </cell>
          <cell r="G2139">
            <v>1.09487</v>
          </cell>
        </row>
        <row r="2140">
          <cell r="D2140">
            <v>716055</v>
          </cell>
          <cell r="E2140">
            <v>0.15559027777777779</v>
          </cell>
          <cell r="F2140" t="str">
            <v>|R</v>
          </cell>
          <cell r="G2140">
            <v>1.6089599999999999</v>
          </cell>
        </row>
        <row r="2141">
          <cell r="D2141">
            <v>716056</v>
          </cell>
          <cell r="E2141">
            <v>0.15917824074074075</v>
          </cell>
          <cell r="F2141" t="str">
            <v>|R</v>
          </cell>
          <cell r="G2141">
            <v>0.18054999999999999</v>
          </cell>
        </row>
        <row r="2142">
          <cell r="D2142">
            <v>716057</v>
          </cell>
          <cell r="E2142">
            <v>0.15640046296296298</v>
          </cell>
          <cell r="F2142" t="str">
            <v>|R</v>
          </cell>
          <cell r="G2142">
            <v>0.82747999999999999</v>
          </cell>
        </row>
        <row r="2143">
          <cell r="D2143">
            <v>716058</v>
          </cell>
          <cell r="E2143" t="str">
            <v>03:44:063</v>
          </cell>
          <cell r="F2143" t="str">
            <v>|R</v>
          </cell>
          <cell r="G2143">
            <v>1.6827799999999999</v>
          </cell>
        </row>
        <row r="2144">
          <cell r="D2144">
            <v>716059</v>
          </cell>
          <cell r="E2144">
            <v>0.1582523148148148</v>
          </cell>
          <cell r="F2144" t="str">
            <v>|R</v>
          </cell>
          <cell r="G2144">
            <v>0.18779000000000001</v>
          </cell>
        </row>
        <row r="2145">
          <cell r="D2145">
            <v>716060</v>
          </cell>
          <cell r="E2145">
            <v>0.16207175925925926</v>
          </cell>
          <cell r="F2145" t="str">
            <v>|R</v>
          </cell>
          <cell r="G2145">
            <v>1.05596</v>
          </cell>
        </row>
        <row r="2146">
          <cell r="D2146">
            <v>716061</v>
          </cell>
          <cell r="E2146" t="str">
            <v>03:47:023</v>
          </cell>
          <cell r="F2146" t="str">
            <v>|R</v>
          </cell>
          <cell r="G2146">
            <v>1.6755800000000001</v>
          </cell>
        </row>
        <row r="2147">
          <cell r="D2147">
            <v>716062</v>
          </cell>
          <cell r="E2147">
            <v>0.16195601851851851</v>
          </cell>
          <cell r="F2147" t="str">
            <v>|R</v>
          </cell>
          <cell r="G2147">
            <v>0.34144000000000002</v>
          </cell>
        </row>
        <row r="2148">
          <cell r="D2148">
            <v>716063</v>
          </cell>
          <cell r="E2148">
            <v>0.16207175925925926</v>
          </cell>
          <cell r="F2148" t="str">
            <v>|R</v>
          </cell>
          <cell r="G2148">
            <v>1.4538599999999999</v>
          </cell>
        </row>
        <row r="2149">
          <cell r="D2149">
            <v>716064</v>
          </cell>
          <cell r="E2149">
            <v>0.16508101851851853</v>
          </cell>
          <cell r="F2149" t="str">
            <v>|R</v>
          </cell>
          <cell r="G2149">
            <v>1.78278</v>
          </cell>
        </row>
        <row r="2150">
          <cell r="D2150">
            <v>716065</v>
          </cell>
          <cell r="E2150" t="str">
            <v>03:52:043</v>
          </cell>
          <cell r="F2150" t="str">
            <v>|R</v>
          </cell>
          <cell r="G2150">
            <v>0.5665</v>
          </cell>
        </row>
        <row r="2151">
          <cell r="D2151">
            <v>716066</v>
          </cell>
          <cell r="E2151">
            <v>0.16484953703703703</v>
          </cell>
          <cell r="F2151" t="str">
            <v>|R</v>
          </cell>
          <cell r="G2151">
            <v>0.87783999999999995</v>
          </cell>
        </row>
        <row r="2152">
          <cell r="D2152">
            <v>716067</v>
          </cell>
          <cell r="E2152">
            <v>0.16762731481481483</v>
          </cell>
          <cell r="F2152" t="str">
            <v>|R</v>
          </cell>
          <cell r="G2152">
            <v>1.4356199999999999</v>
          </cell>
        </row>
        <row r="2153">
          <cell r="D2153">
            <v>716068</v>
          </cell>
          <cell r="E2153">
            <v>0.16693287037037038</v>
          </cell>
          <cell r="F2153" t="str">
            <v>|R</v>
          </cell>
          <cell r="G2153">
            <v>1.6882699999999999</v>
          </cell>
        </row>
        <row r="2154">
          <cell r="D2154">
            <v>716069</v>
          </cell>
          <cell r="E2154">
            <v>0.16612268518518519</v>
          </cell>
          <cell r="F2154" t="str">
            <v>|R</v>
          </cell>
          <cell r="G2154">
            <v>0.82540000000000002</v>
          </cell>
        </row>
        <row r="2155">
          <cell r="D2155">
            <v>716070</v>
          </cell>
          <cell r="E2155">
            <v>0.1698263888888889</v>
          </cell>
          <cell r="F2155" t="str">
            <v>|R</v>
          </cell>
          <cell r="G2155">
            <v>1.01688</v>
          </cell>
        </row>
        <row r="2156">
          <cell r="D2156">
            <v>716071</v>
          </cell>
          <cell r="E2156">
            <v>0.17133101851851851</v>
          </cell>
          <cell r="F2156" t="str">
            <v>|R</v>
          </cell>
          <cell r="G2156">
            <v>1.5395099999999999</v>
          </cell>
        </row>
        <row r="2157">
          <cell r="D2157">
            <v>716072</v>
          </cell>
          <cell r="E2157">
            <v>0.16901620370370371</v>
          </cell>
          <cell r="F2157" t="str">
            <v>|R</v>
          </cell>
          <cell r="G2157">
            <v>0.93899999999999995</v>
          </cell>
        </row>
        <row r="2158">
          <cell r="D2158">
            <v>716073</v>
          </cell>
          <cell r="E2158">
            <v>0.17387731481481483</v>
          </cell>
          <cell r="F2158" t="str">
            <v>|R</v>
          </cell>
          <cell r="G2158">
            <v>0.76154999999999995</v>
          </cell>
        </row>
        <row r="2159">
          <cell r="D2159">
            <v>716074</v>
          </cell>
          <cell r="E2159">
            <v>0.17306712962962964</v>
          </cell>
          <cell r="F2159" t="str">
            <v>|R</v>
          </cell>
          <cell r="G2159">
            <v>1.18075</v>
          </cell>
        </row>
        <row r="2160">
          <cell r="D2160">
            <v>716075</v>
          </cell>
          <cell r="E2160">
            <v>0.17133101851851851</v>
          </cell>
          <cell r="F2160" t="str">
            <v>|R</v>
          </cell>
          <cell r="G2160">
            <v>1.37906</v>
          </cell>
        </row>
        <row r="2161">
          <cell r="D2161">
            <v>716076</v>
          </cell>
          <cell r="E2161">
            <v>0.17376157407407408</v>
          </cell>
          <cell r="F2161" t="str">
            <v>|R</v>
          </cell>
          <cell r="G2161">
            <v>1.6063499999999999</v>
          </cell>
        </row>
        <row r="2162">
          <cell r="D2162">
            <v>716077</v>
          </cell>
          <cell r="E2162">
            <v>0.17480324074074075</v>
          </cell>
          <cell r="F2162" t="str">
            <v>|R</v>
          </cell>
          <cell r="G2162">
            <v>1.1944999999999999</v>
          </cell>
        </row>
        <row r="2163">
          <cell r="D2163">
            <v>716078</v>
          </cell>
          <cell r="E2163">
            <v>0.17318287037037036</v>
          </cell>
          <cell r="F2163" t="str">
            <v>|R</v>
          </cell>
          <cell r="G2163">
            <v>1.3024500000000001</v>
          </cell>
        </row>
        <row r="2164">
          <cell r="D2164">
            <v>716079</v>
          </cell>
          <cell r="E2164">
            <v>0.17769675925925923</v>
          </cell>
          <cell r="F2164" t="str">
            <v>|R</v>
          </cell>
          <cell r="G2164">
            <v>1.4165099999999999</v>
          </cell>
        </row>
        <row r="2165">
          <cell r="D2165">
            <v>716080</v>
          </cell>
          <cell r="E2165">
            <v>0.17584490740740741</v>
          </cell>
          <cell r="F2165" t="str">
            <v>|R</v>
          </cell>
          <cell r="G2165">
            <v>1.5081599999999999</v>
          </cell>
        </row>
        <row r="2166">
          <cell r="D2166">
            <v>716081</v>
          </cell>
          <cell r="E2166">
            <v>0.1792013888888889</v>
          </cell>
          <cell r="F2166" t="str">
            <v>|R</v>
          </cell>
          <cell r="G2166">
            <v>1.21224</v>
          </cell>
        </row>
        <row r="2167">
          <cell r="D2167">
            <v>716082</v>
          </cell>
          <cell r="E2167">
            <v>0.17873842592592593</v>
          </cell>
          <cell r="F2167" t="str">
            <v>|R</v>
          </cell>
          <cell r="G2167">
            <v>1.31193</v>
          </cell>
        </row>
        <row r="2168">
          <cell r="D2168">
            <v>716083</v>
          </cell>
          <cell r="E2168">
            <v>0.17758101851851851</v>
          </cell>
          <cell r="F2168" t="str">
            <v>|R</v>
          </cell>
          <cell r="G2168">
            <v>1.4092899999999999</v>
          </cell>
        </row>
        <row r="2169">
          <cell r="D2169">
            <v>716084</v>
          </cell>
          <cell r="E2169" t="str">
            <v>04:12:073</v>
          </cell>
          <cell r="F2169" t="str">
            <v>|R</v>
          </cell>
          <cell r="G2169">
            <v>1.50973</v>
          </cell>
        </row>
        <row r="2170">
          <cell r="D2170">
            <v>716085</v>
          </cell>
          <cell r="E2170">
            <v>0.18059027777777778</v>
          </cell>
          <cell r="F2170" t="str">
            <v>|R</v>
          </cell>
          <cell r="G2170">
            <v>1.30904</v>
          </cell>
        </row>
        <row r="2171">
          <cell r="D2171">
            <v>716086</v>
          </cell>
          <cell r="E2171">
            <v>0.18290509259259258</v>
          </cell>
          <cell r="F2171" t="str">
            <v>|R</v>
          </cell>
          <cell r="G2171">
            <v>1.3540300000000001</v>
          </cell>
        </row>
        <row r="2172">
          <cell r="D2172">
            <v>716087</v>
          </cell>
          <cell r="E2172" t="str">
            <v>04:16:053</v>
          </cell>
          <cell r="F2172" t="str">
            <v>|R</v>
          </cell>
          <cell r="G2172">
            <v>1.2371399999999999</v>
          </cell>
        </row>
        <row r="2173">
          <cell r="D2173">
            <v>716088</v>
          </cell>
          <cell r="E2173">
            <v>0.1834837962962963</v>
          </cell>
          <cell r="F2173" t="str">
            <v>|R</v>
          </cell>
          <cell r="G2173">
            <v>1.63557</v>
          </cell>
        </row>
        <row r="2174">
          <cell r="D2174">
            <v>716089</v>
          </cell>
          <cell r="E2174">
            <v>0.18464120370370371</v>
          </cell>
          <cell r="F2174" t="str">
            <v>|R</v>
          </cell>
          <cell r="G2174">
            <v>1.3995299999999999</v>
          </cell>
        </row>
        <row r="2175">
          <cell r="D2175">
            <v>716090</v>
          </cell>
          <cell r="E2175" t="str">
            <v>04:22:093</v>
          </cell>
          <cell r="F2175" t="str">
            <v>|R</v>
          </cell>
          <cell r="G2175">
            <v>1.12602</v>
          </cell>
        </row>
        <row r="2176">
          <cell r="D2176">
            <v>716091</v>
          </cell>
          <cell r="E2176">
            <v>0.18556712962962962</v>
          </cell>
          <cell r="F2176" t="str">
            <v>|R</v>
          </cell>
          <cell r="G2176">
            <v>0.87278999999999995</v>
          </cell>
        </row>
        <row r="2177">
          <cell r="D2177">
            <v>716092</v>
          </cell>
          <cell r="E2177">
            <v>0.18603009259259259</v>
          </cell>
          <cell r="F2177" t="str">
            <v>|R</v>
          </cell>
          <cell r="G2177">
            <v>1.77457</v>
          </cell>
        </row>
        <row r="2178">
          <cell r="D2178">
            <v>716093</v>
          </cell>
          <cell r="E2178">
            <v>0.18869212962962964</v>
          </cell>
          <cell r="F2178" t="str">
            <v>|R</v>
          </cell>
          <cell r="G2178">
            <v>1.67106</v>
          </cell>
        </row>
        <row r="2179">
          <cell r="D2179">
            <v>716094</v>
          </cell>
          <cell r="E2179">
            <v>0.18903935185185183</v>
          </cell>
          <cell r="F2179" t="str">
            <v>|R</v>
          </cell>
          <cell r="G2179">
            <v>0.97790999999999995</v>
          </cell>
        </row>
        <row r="2180">
          <cell r="D2180">
            <v>717001</v>
          </cell>
          <cell r="E2180">
            <v>3.3483796296296296E-2</v>
          </cell>
          <cell r="F2180" t="str">
            <v>|R</v>
          </cell>
          <cell r="G2180">
            <v>0.28908</v>
          </cell>
        </row>
        <row r="2181">
          <cell r="D2181">
            <v>717002</v>
          </cell>
          <cell r="E2181">
            <v>3.7997685185185183E-2</v>
          </cell>
          <cell r="F2181" t="str">
            <v>|R</v>
          </cell>
          <cell r="G2181">
            <v>1.20343</v>
          </cell>
        </row>
        <row r="2182">
          <cell r="D2182">
            <v>717003</v>
          </cell>
          <cell r="E2182">
            <v>3.4178240740740738E-2</v>
          </cell>
          <cell r="F2182" t="str">
            <v>|R</v>
          </cell>
          <cell r="G2182">
            <v>1.20106</v>
          </cell>
        </row>
        <row r="2183">
          <cell r="D2183">
            <v>717004</v>
          </cell>
          <cell r="E2183">
            <v>3.7766203703703705E-2</v>
          </cell>
          <cell r="F2183" t="str">
            <v>|R</v>
          </cell>
          <cell r="G2183">
            <v>1.3172699999999999</v>
          </cell>
        </row>
        <row r="2184">
          <cell r="D2184">
            <v>717005</v>
          </cell>
          <cell r="E2184" t="str">
            <v>00:48:023</v>
          </cell>
          <cell r="F2184" t="str">
            <v>|R</v>
          </cell>
          <cell r="G2184">
            <v>1.31501</v>
          </cell>
        </row>
        <row r="2185">
          <cell r="D2185">
            <v>717006</v>
          </cell>
          <cell r="E2185">
            <v>3.695601851851852E-2</v>
          </cell>
          <cell r="F2185" t="str">
            <v>|R</v>
          </cell>
          <cell r="G2185">
            <v>1.5720700000000001</v>
          </cell>
        </row>
        <row r="2186">
          <cell r="D2186">
            <v>717007</v>
          </cell>
          <cell r="E2186">
            <v>3.9155092592592596E-2</v>
          </cell>
          <cell r="F2186" t="str">
            <v>|R</v>
          </cell>
          <cell r="G2186">
            <v>1.5683100000000001</v>
          </cell>
        </row>
        <row r="2187">
          <cell r="D2187">
            <v>717008</v>
          </cell>
          <cell r="E2187">
            <v>4.1469907407407407E-2</v>
          </cell>
          <cell r="F2187" t="str">
            <v>|R</v>
          </cell>
          <cell r="G2187">
            <v>1.1119300000000001</v>
          </cell>
        </row>
        <row r="2188">
          <cell r="D2188">
            <v>717009</v>
          </cell>
          <cell r="E2188" t="str">
            <v>00:52:093</v>
          </cell>
          <cell r="F2188" t="str">
            <v>|R</v>
          </cell>
          <cell r="G2188">
            <v>1.10815</v>
          </cell>
        </row>
        <row r="2189">
          <cell r="D2189">
            <v>717010</v>
          </cell>
          <cell r="E2189">
            <v>4.1817129629629635E-2</v>
          </cell>
          <cell r="F2189" t="str">
            <v>|R</v>
          </cell>
          <cell r="G2189">
            <v>1.09093</v>
          </cell>
        </row>
        <row r="2190">
          <cell r="D2190">
            <v>717011</v>
          </cell>
          <cell r="E2190" t="str">
            <v>00:54:013</v>
          </cell>
          <cell r="F2190" t="str">
            <v>|R</v>
          </cell>
          <cell r="G2190">
            <v>1.0862499999999999</v>
          </cell>
        </row>
        <row r="2191">
          <cell r="D2191">
            <v>717012</v>
          </cell>
          <cell r="E2191">
            <v>4.2048611111111106E-2</v>
          </cell>
          <cell r="F2191" t="str">
            <v>|R</v>
          </cell>
          <cell r="G2191">
            <v>1.3660699999999999</v>
          </cell>
        </row>
        <row r="2192">
          <cell r="D2192">
            <v>717013</v>
          </cell>
          <cell r="E2192">
            <v>4.4710648148148145E-2</v>
          </cell>
          <cell r="F2192" t="str">
            <v>|R</v>
          </cell>
          <cell r="G2192">
            <v>1.3613900000000001</v>
          </cell>
        </row>
        <row r="2193">
          <cell r="D2193">
            <v>717014</v>
          </cell>
          <cell r="E2193">
            <v>4.0775462962962965E-2</v>
          </cell>
          <cell r="F2193" t="str">
            <v>|R</v>
          </cell>
          <cell r="G2193">
            <v>1.2163900000000001</v>
          </cell>
        </row>
        <row r="2194">
          <cell r="D2194">
            <v>717015</v>
          </cell>
          <cell r="E2194">
            <v>4.2395833333333327E-2</v>
          </cell>
          <cell r="F2194" t="str">
            <v>|R</v>
          </cell>
          <cell r="G2194">
            <v>1.2134100000000001</v>
          </cell>
        </row>
        <row r="2195">
          <cell r="D2195">
            <v>717016</v>
          </cell>
          <cell r="E2195">
            <v>4.7719907407407412E-2</v>
          </cell>
          <cell r="F2195" t="str">
            <v>|R</v>
          </cell>
          <cell r="G2195">
            <v>1.58769</v>
          </cell>
        </row>
        <row r="2196">
          <cell r="D2196">
            <v>717017</v>
          </cell>
          <cell r="E2196">
            <v>4.447916666666666E-2</v>
          </cell>
          <cell r="F2196" t="str">
            <v>|R</v>
          </cell>
          <cell r="G2196">
            <v>1.5848199999999999</v>
          </cell>
        </row>
        <row r="2197">
          <cell r="D2197">
            <v>717018</v>
          </cell>
          <cell r="E2197">
            <v>4.5173611111111116E-2</v>
          </cell>
          <cell r="F2197" t="str">
            <v>|R</v>
          </cell>
          <cell r="G2197">
            <v>0.97321999999999997</v>
          </cell>
        </row>
        <row r="2198">
          <cell r="D2198">
            <v>717019</v>
          </cell>
          <cell r="E2198">
            <v>5.0034722222222223E-2</v>
          </cell>
          <cell r="F2198" t="str">
            <v>|R</v>
          </cell>
          <cell r="G2198">
            <v>1.35545</v>
          </cell>
        </row>
        <row r="2199">
          <cell r="D2199">
            <v>717020</v>
          </cell>
          <cell r="E2199">
            <v>4.702546296296297E-2</v>
          </cell>
          <cell r="F2199" t="str">
            <v>|R</v>
          </cell>
          <cell r="G2199">
            <v>1.3582000000000001</v>
          </cell>
        </row>
        <row r="2200">
          <cell r="D2200">
            <v>717021</v>
          </cell>
          <cell r="E2200">
            <v>5.1886574074074071E-2</v>
          </cell>
          <cell r="F2200" t="str">
            <v>|R</v>
          </cell>
          <cell r="G2200">
            <v>1.5900799999999999</v>
          </cell>
        </row>
        <row r="2201">
          <cell r="D2201">
            <v>717022</v>
          </cell>
          <cell r="E2201">
            <v>4.8993055555555554E-2</v>
          </cell>
          <cell r="F2201" t="str">
            <v>|R</v>
          </cell>
          <cell r="G2201">
            <v>1.5927899999999999</v>
          </cell>
        </row>
        <row r="2202">
          <cell r="D2202">
            <v>717023</v>
          </cell>
          <cell r="E2202">
            <v>5.153935185185185E-2</v>
          </cell>
          <cell r="F2202" t="str">
            <v>|R</v>
          </cell>
          <cell r="G2202">
            <v>1.82175</v>
          </cell>
        </row>
        <row r="2203">
          <cell r="D2203">
            <v>717024</v>
          </cell>
          <cell r="E2203">
            <v>5.3969907407407404E-2</v>
          </cell>
          <cell r="F2203" t="str">
            <v>|R</v>
          </cell>
          <cell r="G2203">
            <v>1.81416</v>
          </cell>
        </row>
        <row r="2204">
          <cell r="D2204">
            <v>717025</v>
          </cell>
          <cell r="E2204" t="str">
            <v>01:14:073</v>
          </cell>
          <cell r="F2204" t="str">
            <v>|R</v>
          </cell>
          <cell r="G2204">
            <v>0.88734999999999997</v>
          </cell>
        </row>
        <row r="2205">
          <cell r="D2205">
            <v>717026</v>
          </cell>
          <cell r="E2205">
            <v>5.4432870370370368E-2</v>
          </cell>
          <cell r="F2205" t="str">
            <v>|R</v>
          </cell>
          <cell r="G2205">
            <v>0.87973999999999997</v>
          </cell>
        </row>
        <row r="2206">
          <cell r="D2206">
            <v>717027</v>
          </cell>
          <cell r="E2206">
            <v>5.8831018518518519E-2</v>
          </cell>
          <cell r="F2206" t="str">
            <v>|R</v>
          </cell>
          <cell r="G2206">
            <v>0.81989000000000001</v>
          </cell>
        </row>
        <row r="2207">
          <cell r="D2207">
            <v>717028</v>
          </cell>
          <cell r="E2207">
            <v>5.6053240740740744E-2</v>
          </cell>
          <cell r="F2207" t="str">
            <v>|R</v>
          </cell>
          <cell r="G2207">
            <v>1.36605</v>
          </cell>
        </row>
        <row r="2208">
          <cell r="D2208">
            <v>717029</v>
          </cell>
          <cell r="E2208">
            <v>6.0335648148148145E-2</v>
          </cell>
          <cell r="F2208" t="str">
            <v>|R</v>
          </cell>
          <cell r="G2208">
            <v>1.3712</v>
          </cell>
        </row>
        <row r="2209">
          <cell r="D2209">
            <v>717030</v>
          </cell>
          <cell r="E2209">
            <v>5.9756944444444439E-2</v>
          </cell>
          <cell r="F2209" t="str">
            <v>|R</v>
          </cell>
          <cell r="G2209">
            <v>1.3648</v>
          </cell>
        </row>
        <row r="2210">
          <cell r="D2210">
            <v>717031</v>
          </cell>
          <cell r="E2210">
            <v>6.2071759259259257E-2</v>
          </cell>
          <cell r="F2210" t="str">
            <v>|R</v>
          </cell>
          <cell r="G2210">
            <v>1.37</v>
          </cell>
        </row>
        <row r="2211">
          <cell r="D2211">
            <v>717032</v>
          </cell>
          <cell r="E2211">
            <v>6.21875E-2</v>
          </cell>
          <cell r="F2211" t="str">
            <v>|R</v>
          </cell>
          <cell r="G2211">
            <v>1.7410300000000001</v>
          </cell>
        </row>
        <row r="2212">
          <cell r="D2212">
            <v>717033</v>
          </cell>
          <cell r="E2212">
            <v>6.3923611111111112E-2</v>
          </cell>
          <cell r="F2212" t="str">
            <v>|R</v>
          </cell>
          <cell r="G2212">
            <v>1.7435099999999999</v>
          </cell>
        </row>
        <row r="2213">
          <cell r="D2213">
            <v>717034</v>
          </cell>
          <cell r="E2213">
            <v>6.6817129629629629E-2</v>
          </cell>
          <cell r="F2213" t="str">
            <v>|R</v>
          </cell>
          <cell r="G2213">
            <v>1.22862</v>
          </cell>
        </row>
        <row r="2214">
          <cell r="D2214">
            <v>717035</v>
          </cell>
          <cell r="E2214">
            <v>6.2650462962962963E-2</v>
          </cell>
          <cell r="F2214" t="str">
            <v>|R</v>
          </cell>
          <cell r="G2214">
            <v>1.23115</v>
          </cell>
        </row>
        <row r="2215">
          <cell r="D2215">
            <v>717036</v>
          </cell>
          <cell r="E2215">
            <v>6.9594907407407411E-2</v>
          </cell>
          <cell r="F2215" t="str">
            <v>|R</v>
          </cell>
          <cell r="G2215">
            <v>0.93194999999999995</v>
          </cell>
        </row>
        <row r="2216">
          <cell r="D2216">
            <v>717037</v>
          </cell>
          <cell r="E2216">
            <v>7.0057870370370368E-2</v>
          </cell>
          <cell r="F2216" t="str">
            <v>|R</v>
          </cell>
          <cell r="G2216">
            <v>1.4887999999999999</v>
          </cell>
        </row>
        <row r="2217">
          <cell r="D2217">
            <v>717038</v>
          </cell>
          <cell r="E2217" t="str">
            <v>01:34:043</v>
          </cell>
          <cell r="F2217" t="str">
            <v>|R</v>
          </cell>
          <cell r="G2217">
            <v>1.4880899999999999</v>
          </cell>
        </row>
        <row r="2218">
          <cell r="D2218">
            <v>717039</v>
          </cell>
          <cell r="E2218">
            <v>7.2141203703703707E-2</v>
          </cell>
          <cell r="F2218" t="str">
            <v>|R</v>
          </cell>
          <cell r="G2218">
            <v>1.1059300000000001</v>
          </cell>
        </row>
        <row r="2219">
          <cell r="D2219">
            <v>717040</v>
          </cell>
          <cell r="E2219">
            <v>6.7974537037037042E-2</v>
          </cell>
          <cell r="F2219" t="str">
            <v>|R</v>
          </cell>
          <cell r="G2219">
            <v>1.1052599999999999</v>
          </cell>
        </row>
        <row r="2220">
          <cell r="D2220">
            <v>717041</v>
          </cell>
          <cell r="E2220" t="str">
            <v>01:38:003</v>
          </cell>
          <cell r="F2220" t="str">
            <v>|R</v>
          </cell>
          <cell r="G2220">
            <v>1.2421500000000001</v>
          </cell>
        </row>
        <row r="2221">
          <cell r="D2221">
            <v>717042</v>
          </cell>
          <cell r="E2221">
            <v>7.0405092592592589E-2</v>
          </cell>
          <cell r="F2221" t="str">
            <v>|R</v>
          </cell>
          <cell r="G2221">
            <v>1.24021</v>
          </cell>
        </row>
        <row r="2222">
          <cell r="D2222">
            <v>717043</v>
          </cell>
          <cell r="E2222">
            <v>7.0868055555555545E-2</v>
          </cell>
          <cell r="F2222" t="str">
            <v>|R</v>
          </cell>
          <cell r="G2222">
            <v>1.08979</v>
          </cell>
        </row>
        <row r="2223">
          <cell r="D2223">
            <v>717044</v>
          </cell>
          <cell r="E2223">
            <v>7.318287037037037E-2</v>
          </cell>
          <cell r="F2223" t="str">
            <v>|R</v>
          </cell>
          <cell r="G2223">
            <v>1.08771</v>
          </cell>
        </row>
        <row r="2224">
          <cell r="D2224">
            <v>717045</v>
          </cell>
          <cell r="E2224">
            <v>7.5034722222222225E-2</v>
          </cell>
          <cell r="F2224" t="str">
            <v>|R</v>
          </cell>
          <cell r="G2224">
            <v>1.38198</v>
          </cell>
        </row>
        <row r="2225">
          <cell r="D2225">
            <v>717046</v>
          </cell>
          <cell r="E2225">
            <v>7.7002314814814815E-2</v>
          </cell>
          <cell r="F2225" t="str">
            <v>|R</v>
          </cell>
          <cell r="G2225">
            <v>1.3708499999999999</v>
          </cell>
        </row>
        <row r="2226">
          <cell r="D2226">
            <v>717047</v>
          </cell>
          <cell r="E2226" t="str">
            <v>01:44:073</v>
          </cell>
          <cell r="F2226" t="str">
            <v>|R</v>
          </cell>
          <cell r="G2226">
            <v>1.13981</v>
          </cell>
        </row>
        <row r="2227">
          <cell r="D2227">
            <v>717048</v>
          </cell>
          <cell r="E2227">
            <v>7.72337962962963E-2</v>
          </cell>
          <cell r="F2227" t="str">
            <v>|R</v>
          </cell>
          <cell r="G2227">
            <v>1.1289</v>
          </cell>
        </row>
        <row r="2228">
          <cell r="D2228">
            <v>717049</v>
          </cell>
          <cell r="E2228">
            <v>7.5613425925925917E-2</v>
          </cell>
          <cell r="F2228" t="str">
            <v>|R</v>
          </cell>
          <cell r="G2228">
            <v>1.6453199999999999</v>
          </cell>
        </row>
        <row r="2229">
          <cell r="D2229">
            <v>717050</v>
          </cell>
          <cell r="E2229">
            <v>7.8275462962962963E-2</v>
          </cell>
          <cell r="F2229" t="str">
            <v>|R</v>
          </cell>
          <cell r="G2229">
            <v>1.6496500000000001</v>
          </cell>
        </row>
        <row r="2230">
          <cell r="D2230">
            <v>717051</v>
          </cell>
          <cell r="E2230">
            <v>8.0243055555555554E-2</v>
          </cell>
          <cell r="F2230" t="str">
            <v>|R</v>
          </cell>
          <cell r="G2230">
            <v>0.23788000000000001</v>
          </cell>
        </row>
        <row r="2231">
          <cell r="D2231">
            <v>717052</v>
          </cell>
          <cell r="E2231">
            <v>7.6539351851851858E-2</v>
          </cell>
          <cell r="F2231" t="str">
            <v>|R</v>
          </cell>
          <cell r="G2231">
            <v>0.24221000000000001</v>
          </cell>
        </row>
        <row r="2232">
          <cell r="D2232">
            <v>717053</v>
          </cell>
          <cell r="E2232">
            <v>8.1979166666666659E-2</v>
          </cell>
          <cell r="F2232" t="str">
            <v>|R</v>
          </cell>
          <cell r="G2232">
            <v>1.2528900000000001</v>
          </cell>
        </row>
        <row r="2233">
          <cell r="D2233">
            <v>717054</v>
          </cell>
          <cell r="E2233">
            <v>8.0127314814814818E-2</v>
          </cell>
          <cell r="F2233" t="str">
            <v>|R</v>
          </cell>
          <cell r="G2233">
            <v>1.25684</v>
          </cell>
        </row>
        <row r="2234">
          <cell r="D2234">
            <v>717055</v>
          </cell>
          <cell r="E2234">
            <v>8.1979166666666659E-2</v>
          </cell>
          <cell r="F2234" t="str">
            <v>|R</v>
          </cell>
          <cell r="G2234">
            <v>1.2570399999999999</v>
          </cell>
        </row>
        <row r="2235">
          <cell r="D2235">
            <v>717056</v>
          </cell>
          <cell r="E2235">
            <v>8.2789351851851864E-2</v>
          </cell>
          <cell r="F2235" t="str">
            <v>|R</v>
          </cell>
          <cell r="G2235">
            <v>0.13</v>
          </cell>
        </row>
        <row r="2236">
          <cell r="D2236">
            <v>717057</v>
          </cell>
          <cell r="E2236">
            <v>8.5567129629629632E-2</v>
          </cell>
          <cell r="F2236" t="str">
            <v>|R</v>
          </cell>
          <cell r="G2236">
            <v>0.13019</v>
          </cell>
        </row>
        <row r="2237">
          <cell r="D2237">
            <v>717058</v>
          </cell>
          <cell r="E2237">
            <v>8.6608796296296295E-2</v>
          </cell>
          <cell r="F2237" t="str">
            <v>|R</v>
          </cell>
          <cell r="G2237">
            <v>1.8748899999999999</v>
          </cell>
        </row>
        <row r="2238">
          <cell r="D2238">
            <v>717059</v>
          </cell>
          <cell r="E2238">
            <v>8.2905092592592586E-2</v>
          </cell>
          <cell r="F2238" t="str">
            <v>|R</v>
          </cell>
          <cell r="G2238">
            <v>1.87208</v>
          </cell>
        </row>
        <row r="2239">
          <cell r="D2239">
            <v>717060</v>
          </cell>
          <cell r="E2239">
            <v>8.5451388888888882E-2</v>
          </cell>
          <cell r="F2239" t="str">
            <v>|R</v>
          </cell>
          <cell r="G2239">
            <v>0.18335000000000001</v>
          </cell>
        </row>
        <row r="2240">
          <cell r="D2240">
            <v>717061</v>
          </cell>
          <cell r="E2240">
            <v>8.9155092592592577E-2</v>
          </cell>
          <cell r="F2240" t="str">
            <v>|R</v>
          </cell>
          <cell r="G2240">
            <v>0.18063000000000001</v>
          </cell>
        </row>
        <row r="2241">
          <cell r="D2241">
            <v>717062</v>
          </cell>
          <cell r="E2241">
            <v>8.8344907407407414E-2</v>
          </cell>
          <cell r="F2241" t="str">
            <v>|R</v>
          </cell>
          <cell r="G2241">
            <v>1.5837600000000001</v>
          </cell>
        </row>
        <row r="2242">
          <cell r="D2242">
            <v>717063</v>
          </cell>
          <cell r="E2242" t="str">
            <v>02:01:043</v>
          </cell>
          <cell r="F2242" t="str">
            <v>|R</v>
          </cell>
          <cell r="G2242">
            <v>1.58413</v>
          </cell>
        </row>
        <row r="2243">
          <cell r="D2243">
            <v>717064</v>
          </cell>
          <cell r="E2243">
            <v>8.7534722222222208E-2</v>
          </cell>
          <cell r="F2243" t="str">
            <v>|R</v>
          </cell>
          <cell r="G2243">
            <v>0.99604999999999999</v>
          </cell>
        </row>
        <row r="2244">
          <cell r="D2244">
            <v>717065</v>
          </cell>
          <cell r="E2244">
            <v>8.9965277777777783E-2</v>
          </cell>
          <cell r="F2244" t="str">
            <v>|R</v>
          </cell>
          <cell r="G2244">
            <v>0.99644999999999995</v>
          </cell>
        </row>
        <row r="2245">
          <cell r="D2245">
            <v>717066</v>
          </cell>
          <cell r="E2245">
            <v>9.1122685185185182E-2</v>
          </cell>
          <cell r="F2245" t="str">
            <v>|R</v>
          </cell>
          <cell r="G2245">
            <v>1.8468500000000001</v>
          </cell>
        </row>
        <row r="2246">
          <cell r="D2246">
            <v>717067</v>
          </cell>
          <cell r="E2246">
            <v>9.297453703703705E-2</v>
          </cell>
          <cell r="F2246" t="str">
            <v>|R</v>
          </cell>
          <cell r="G2246">
            <v>1.847</v>
          </cell>
        </row>
        <row r="2247">
          <cell r="D2247">
            <v>717068</v>
          </cell>
          <cell r="E2247">
            <v>9.4131944444444449E-2</v>
          </cell>
          <cell r="F2247" t="str">
            <v>|R</v>
          </cell>
          <cell r="G2247">
            <v>0.86782000000000004</v>
          </cell>
        </row>
        <row r="2248">
          <cell r="D2248">
            <v>717069</v>
          </cell>
          <cell r="E2248">
            <v>8.9618055555555562E-2</v>
          </cell>
          <cell r="F2248" t="str">
            <v>|R</v>
          </cell>
          <cell r="G2248">
            <v>0.86807999999999996</v>
          </cell>
        </row>
        <row r="2249">
          <cell r="D2249">
            <v>717070</v>
          </cell>
          <cell r="E2249">
            <v>9.6678240740740731E-2</v>
          </cell>
          <cell r="F2249" t="str">
            <v>|R</v>
          </cell>
          <cell r="G2249">
            <v>1.8241499999999999</v>
          </cell>
        </row>
        <row r="2250">
          <cell r="D2250">
            <v>717071</v>
          </cell>
          <cell r="E2250">
            <v>9.2511574074074066E-2</v>
          </cell>
          <cell r="F2250" t="str">
            <v>|R</v>
          </cell>
          <cell r="G2250">
            <v>1.8245800000000001</v>
          </cell>
        </row>
        <row r="2251">
          <cell r="D2251">
            <v>717072</v>
          </cell>
          <cell r="E2251" t="str">
            <v>02:14:073</v>
          </cell>
          <cell r="F2251" t="str">
            <v>|R</v>
          </cell>
          <cell r="G2251">
            <v>0.16142000000000001</v>
          </cell>
        </row>
        <row r="2252">
          <cell r="D2252">
            <v>717073</v>
          </cell>
          <cell r="E2252">
            <v>9.5983796296296289E-2</v>
          </cell>
          <cell r="F2252" t="str">
            <v>|R</v>
          </cell>
          <cell r="G2252">
            <v>0.16197</v>
          </cell>
        </row>
        <row r="2253">
          <cell r="D2253">
            <v>717074</v>
          </cell>
          <cell r="E2253">
            <v>9.644675925925926E-2</v>
          </cell>
          <cell r="F2253" t="str">
            <v>|R</v>
          </cell>
          <cell r="G2253">
            <v>1.8627</v>
          </cell>
        </row>
        <row r="2254">
          <cell r="D2254">
            <v>717075</v>
          </cell>
          <cell r="E2254">
            <v>9.8298611111111114E-2</v>
          </cell>
          <cell r="F2254" t="str">
            <v>|R</v>
          </cell>
          <cell r="G2254">
            <v>1.86084</v>
          </cell>
        </row>
        <row r="2255">
          <cell r="D2255">
            <v>717076</v>
          </cell>
          <cell r="E2255">
            <v>0.10038194444444444</v>
          </cell>
          <cell r="F2255" t="str">
            <v>|R</v>
          </cell>
          <cell r="G2255">
            <v>0.19581000000000001</v>
          </cell>
        </row>
        <row r="2256">
          <cell r="D2256">
            <v>717077</v>
          </cell>
          <cell r="E2256">
            <v>9.6562499999999996E-2</v>
          </cell>
          <cell r="F2256" t="str">
            <v>|R</v>
          </cell>
          <cell r="G2256">
            <v>0.19408</v>
          </cell>
        </row>
        <row r="2257">
          <cell r="D2257">
            <v>717078</v>
          </cell>
          <cell r="E2257" t="str">
            <v>02:18:033</v>
          </cell>
          <cell r="F2257" t="str">
            <v>|R</v>
          </cell>
          <cell r="G2257">
            <v>1.8832599999999999</v>
          </cell>
        </row>
        <row r="2258">
          <cell r="D2258">
            <v>717079</v>
          </cell>
          <cell r="E2258">
            <v>9.85300925925926E-2</v>
          </cell>
          <cell r="F2258" t="str">
            <v>|R</v>
          </cell>
          <cell r="G2258">
            <v>1.8815900000000001</v>
          </cell>
        </row>
        <row r="2259">
          <cell r="D2259">
            <v>717080</v>
          </cell>
          <cell r="E2259">
            <v>0.10015046296296297</v>
          </cell>
          <cell r="F2259" t="str">
            <v>|R</v>
          </cell>
          <cell r="G2259">
            <v>0.45463999999999999</v>
          </cell>
        </row>
        <row r="2260">
          <cell r="D2260">
            <v>717081</v>
          </cell>
          <cell r="E2260">
            <v>0.10258101851851853</v>
          </cell>
          <cell r="F2260" t="str">
            <v>|R</v>
          </cell>
          <cell r="G2260">
            <v>0.45315</v>
          </cell>
        </row>
        <row r="2261">
          <cell r="D2261">
            <v>717082</v>
          </cell>
          <cell r="E2261">
            <v>0.10049768518518519</v>
          </cell>
          <cell r="F2261" t="str">
            <v>|R</v>
          </cell>
          <cell r="G2261">
            <v>1.4439200000000001</v>
          </cell>
        </row>
        <row r="2262">
          <cell r="D2262">
            <v>717083</v>
          </cell>
          <cell r="E2262">
            <v>0.10246527777777777</v>
          </cell>
          <cell r="F2262" t="str">
            <v>|R</v>
          </cell>
          <cell r="G2262">
            <v>1.4447700000000001</v>
          </cell>
        </row>
        <row r="2263">
          <cell r="D2263">
            <v>717084</v>
          </cell>
          <cell r="E2263" t="str">
            <v>02:26:063</v>
          </cell>
          <cell r="F2263" t="str">
            <v>|R</v>
          </cell>
          <cell r="G2263">
            <v>0.19708000000000001</v>
          </cell>
        </row>
        <row r="2264">
          <cell r="D2264">
            <v>717085</v>
          </cell>
          <cell r="E2264">
            <v>0.10524305555555556</v>
          </cell>
          <cell r="F2264" t="str">
            <v>|R</v>
          </cell>
          <cell r="G2264">
            <v>0.19783000000000001</v>
          </cell>
        </row>
        <row r="2265">
          <cell r="D2265">
            <v>717086</v>
          </cell>
          <cell r="E2265" t="str">
            <v>02:28:073</v>
          </cell>
          <cell r="F2265" t="str">
            <v>|R</v>
          </cell>
          <cell r="G2265">
            <v>1.85839</v>
          </cell>
        </row>
        <row r="2266">
          <cell r="D2266">
            <v>717087</v>
          </cell>
          <cell r="E2266">
            <v>0.10628472222222222</v>
          </cell>
          <cell r="F2266" t="str">
            <v>|R</v>
          </cell>
          <cell r="G2266">
            <v>1.85894</v>
          </cell>
        </row>
        <row r="2267">
          <cell r="D2267">
            <v>717088</v>
          </cell>
          <cell r="E2267">
            <v>0.10906249999999999</v>
          </cell>
          <cell r="F2267" t="str">
            <v>|R</v>
          </cell>
          <cell r="G2267">
            <v>0.27766000000000002</v>
          </cell>
        </row>
        <row r="2268">
          <cell r="D2268">
            <v>717089</v>
          </cell>
          <cell r="E2268" t="str">
            <v>02:31:053</v>
          </cell>
          <cell r="F2268" t="str">
            <v>|R</v>
          </cell>
          <cell r="G2268">
            <v>0.27822999999999998</v>
          </cell>
        </row>
        <row r="2269">
          <cell r="D2269">
            <v>717090</v>
          </cell>
          <cell r="E2269" t="str">
            <v>02:32:003</v>
          </cell>
          <cell r="F2269" t="str">
            <v>|R</v>
          </cell>
          <cell r="G2269">
            <v>1.84094</v>
          </cell>
        </row>
        <row r="2270">
          <cell r="D2270">
            <v>717091</v>
          </cell>
          <cell r="E2270">
            <v>0.10894675925925927</v>
          </cell>
          <cell r="F2270" t="str">
            <v>|R</v>
          </cell>
          <cell r="G2270">
            <v>1.8416399999999999</v>
          </cell>
        </row>
        <row r="2271">
          <cell r="D2271">
            <v>717092</v>
          </cell>
          <cell r="E2271">
            <v>0.10813657407407407</v>
          </cell>
          <cell r="F2271" t="str">
            <v>|R</v>
          </cell>
          <cell r="G2271">
            <v>1.3549500000000001</v>
          </cell>
        </row>
        <row r="2272">
          <cell r="D2272">
            <v>717093</v>
          </cell>
          <cell r="E2272">
            <v>0.11137731481481482</v>
          </cell>
          <cell r="F2272" t="str">
            <v>|R</v>
          </cell>
          <cell r="G2272">
            <v>1.3556900000000001</v>
          </cell>
        </row>
        <row r="2273">
          <cell r="D2273">
            <v>717094</v>
          </cell>
          <cell r="E2273">
            <v>0.10952546296296296</v>
          </cell>
          <cell r="F2273" t="str">
            <v>|R</v>
          </cell>
          <cell r="G2273">
            <v>1.6147899999999999</v>
          </cell>
        </row>
        <row r="2274">
          <cell r="D2274">
            <v>717095</v>
          </cell>
          <cell r="E2274">
            <v>0.11160879629629629</v>
          </cell>
          <cell r="F2274" t="str">
            <v>|R</v>
          </cell>
          <cell r="G2274">
            <v>1.6135699999999999</v>
          </cell>
        </row>
        <row r="2275">
          <cell r="D2275">
            <v>717096</v>
          </cell>
          <cell r="E2275">
            <v>0.12572916666666667</v>
          </cell>
          <cell r="F2275" t="str">
            <v>|R</v>
          </cell>
          <cell r="G2275">
            <v>1.25634</v>
          </cell>
        </row>
        <row r="2276">
          <cell r="D2276">
            <v>717097</v>
          </cell>
          <cell r="E2276">
            <v>0.12584490740740742</v>
          </cell>
          <cell r="F2276" t="str">
            <v>|R</v>
          </cell>
          <cell r="G2276">
            <v>1.3148</v>
          </cell>
        </row>
        <row r="2277">
          <cell r="D2277">
            <v>717098</v>
          </cell>
          <cell r="E2277">
            <v>0.12422453703703702</v>
          </cell>
          <cell r="F2277" t="str">
            <v>|R</v>
          </cell>
          <cell r="G2277">
            <v>1.37459</v>
          </cell>
        </row>
        <row r="2278">
          <cell r="D2278">
            <v>717099</v>
          </cell>
          <cell r="E2278" t="str">
            <v>02:56:053</v>
          </cell>
          <cell r="F2278" t="str">
            <v>|R</v>
          </cell>
          <cell r="G2278">
            <v>1.4359900000000001</v>
          </cell>
        </row>
        <row r="2279">
          <cell r="D2279">
            <v>717100</v>
          </cell>
          <cell r="E2279">
            <v>0.12839120370370372</v>
          </cell>
          <cell r="F2279" t="str">
            <v>|R</v>
          </cell>
          <cell r="G2279">
            <v>1.2223299999999999</v>
          </cell>
        </row>
        <row r="2280">
          <cell r="D2280">
            <v>717101</v>
          </cell>
          <cell r="E2280">
            <v>0.12688657407407408</v>
          </cell>
          <cell r="F2280" t="str">
            <v>|R</v>
          </cell>
          <cell r="G2280">
            <v>1.28542</v>
          </cell>
        </row>
        <row r="2281">
          <cell r="D2281">
            <v>717102</v>
          </cell>
          <cell r="E2281" t="str">
            <v>02:59:093</v>
          </cell>
          <cell r="F2281" t="str">
            <v>|R</v>
          </cell>
          <cell r="G2281">
            <v>1.34317</v>
          </cell>
        </row>
        <row r="2282">
          <cell r="D2282">
            <v>717103</v>
          </cell>
          <cell r="E2282">
            <v>0.12954861111111113</v>
          </cell>
          <cell r="F2282" t="str">
            <v>|R</v>
          </cell>
          <cell r="G2282">
            <v>1.40052</v>
          </cell>
        </row>
        <row r="2283">
          <cell r="D2283">
            <v>717104</v>
          </cell>
          <cell r="E2283">
            <v>0.1320949074074074</v>
          </cell>
          <cell r="F2283" t="str">
            <v>|R</v>
          </cell>
          <cell r="G2283">
            <v>1.1524000000000001</v>
          </cell>
        </row>
        <row r="2284">
          <cell r="D2284">
            <v>717105</v>
          </cell>
          <cell r="E2284">
            <v>0.13024305555555557</v>
          </cell>
          <cell r="F2284" t="str">
            <v>|R</v>
          </cell>
          <cell r="G2284">
            <v>1.21258</v>
          </cell>
        </row>
        <row r="2285">
          <cell r="D2285">
            <v>717106</v>
          </cell>
          <cell r="E2285" t="str">
            <v>03:03:043</v>
          </cell>
          <cell r="F2285" t="str">
            <v>|R</v>
          </cell>
          <cell r="G2285">
            <v>1.27091</v>
          </cell>
        </row>
        <row r="2286">
          <cell r="D2286">
            <v>717107</v>
          </cell>
          <cell r="E2286">
            <v>0.1320949074074074</v>
          </cell>
          <cell r="F2286" t="str">
            <v>|R</v>
          </cell>
          <cell r="G2286">
            <v>1.33378</v>
          </cell>
        </row>
        <row r="2287">
          <cell r="D2287">
            <v>717108</v>
          </cell>
          <cell r="E2287" t="str">
            <v>03:05:033</v>
          </cell>
          <cell r="F2287" t="str">
            <v>|R</v>
          </cell>
          <cell r="G2287">
            <v>1.26288</v>
          </cell>
        </row>
        <row r="2288">
          <cell r="D2288">
            <v>717109</v>
          </cell>
          <cell r="E2288">
            <v>0.13278935185185184</v>
          </cell>
          <cell r="F2288" t="str">
            <v>|R</v>
          </cell>
          <cell r="G2288">
            <v>1.3230599999999999</v>
          </cell>
        </row>
        <row r="2289">
          <cell r="D2289">
            <v>717110</v>
          </cell>
          <cell r="E2289">
            <v>0.13128472222222223</v>
          </cell>
          <cell r="F2289" t="str">
            <v>|R</v>
          </cell>
          <cell r="G2289">
            <v>1.3790899999999999</v>
          </cell>
        </row>
        <row r="2290">
          <cell r="D2290">
            <v>717111</v>
          </cell>
          <cell r="E2290" t="str">
            <v>03:07:003</v>
          </cell>
          <cell r="F2290" t="str">
            <v>|R</v>
          </cell>
          <cell r="G2290">
            <v>1.3857600000000001</v>
          </cell>
        </row>
        <row r="2291">
          <cell r="D2291">
            <v>717112</v>
          </cell>
          <cell r="E2291">
            <v>0.13452546296296297</v>
          </cell>
          <cell r="F2291" t="str">
            <v>|R</v>
          </cell>
          <cell r="G2291">
            <v>1.32972</v>
          </cell>
        </row>
        <row r="2292">
          <cell r="D2292">
            <v>717113</v>
          </cell>
          <cell r="E2292">
            <v>0.13325231481481481</v>
          </cell>
          <cell r="F2292" t="str">
            <v>|R</v>
          </cell>
          <cell r="G2292">
            <v>1.4360599999999999</v>
          </cell>
        </row>
        <row r="2293">
          <cell r="D2293">
            <v>717114</v>
          </cell>
          <cell r="E2293">
            <v>0.13753472222222221</v>
          </cell>
          <cell r="F2293" t="str">
            <v>|R</v>
          </cell>
          <cell r="G2293">
            <v>1.3757999999999999</v>
          </cell>
        </row>
        <row r="2294">
          <cell r="D2294">
            <v>717115</v>
          </cell>
          <cell r="E2294">
            <v>0.13579861111111111</v>
          </cell>
          <cell r="F2294" t="str">
            <v>|R</v>
          </cell>
          <cell r="G2294">
            <v>1.3129299999999999</v>
          </cell>
        </row>
        <row r="2295">
          <cell r="D2295">
            <v>717116</v>
          </cell>
          <cell r="E2295">
            <v>0.1366087962962963</v>
          </cell>
          <cell r="F2295" t="str">
            <v>|R</v>
          </cell>
          <cell r="G2295">
            <v>1.25464</v>
          </cell>
        </row>
        <row r="2296">
          <cell r="D2296">
            <v>717117</v>
          </cell>
          <cell r="E2296" t="str">
            <v>03:13:053</v>
          </cell>
          <cell r="F2296" t="str">
            <v>|R</v>
          </cell>
          <cell r="G2296">
            <v>1.43459</v>
          </cell>
        </row>
        <row r="2297">
          <cell r="D2297">
            <v>717118</v>
          </cell>
          <cell r="E2297">
            <v>0.13892361111111109</v>
          </cell>
          <cell r="F2297" t="str">
            <v>|R</v>
          </cell>
          <cell r="G2297">
            <v>1.3744000000000001</v>
          </cell>
        </row>
        <row r="2298">
          <cell r="D2298">
            <v>717119</v>
          </cell>
          <cell r="E2298">
            <v>0.13765046296296296</v>
          </cell>
          <cell r="F2298" t="str">
            <v>|R</v>
          </cell>
          <cell r="G2298">
            <v>1.3171200000000001</v>
          </cell>
        </row>
        <row r="2299">
          <cell r="D2299">
            <v>717120</v>
          </cell>
          <cell r="E2299">
            <v>0.13869212962962962</v>
          </cell>
          <cell r="F2299" t="str">
            <v>|R</v>
          </cell>
          <cell r="G2299">
            <v>1.2594000000000001</v>
          </cell>
        </row>
        <row r="2300">
          <cell r="D2300">
            <v>717121</v>
          </cell>
          <cell r="E2300">
            <v>0.14274305555555555</v>
          </cell>
          <cell r="F2300" t="str">
            <v>|R</v>
          </cell>
          <cell r="G2300">
            <v>1.43455</v>
          </cell>
        </row>
        <row r="2301">
          <cell r="D2301">
            <v>717122</v>
          </cell>
          <cell r="E2301">
            <v>0.14100694444444445</v>
          </cell>
          <cell r="F2301" t="str">
            <v>|R</v>
          </cell>
          <cell r="G2301">
            <v>1.3715999999999999</v>
          </cell>
        </row>
        <row r="2302">
          <cell r="D2302">
            <v>717123</v>
          </cell>
          <cell r="E2302">
            <v>0.14366898148148147</v>
          </cell>
          <cell r="F2302" t="str">
            <v>|R</v>
          </cell>
          <cell r="G2302">
            <v>1.31012</v>
          </cell>
        </row>
        <row r="2303">
          <cell r="D2303">
            <v>717124</v>
          </cell>
          <cell r="E2303">
            <v>0.14181712962962964</v>
          </cell>
          <cell r="F2303" t="str">
            <v>|R</v>
          </cell>
          <cell r="G2303">
            <v>1.25048</v>
          </cell>
        </row>
        <row r="2304">
          <cell r="D2304">
            <v>717125</v>
          </cell>
          <cell r="E2304">
            <v>0.14378472222222222</v>
          </cell>
          <cell r="F2304" t="str">
            <v>|R</v>
          </cell>
          <cell r="G2304">
            <v>1.3549</v>
          </cell>
        </row>
        <row r="2305">
          <cell r="D2305">
            <v>717126</v>
          </cell>
          <cell r="E2305">
            <v>0.14239583333333333</v>
          </cell>
          <cell r="F2305" t="str">
            <v>|R</v>
          </cell>
          <cell r="G2305">
            <v>1.2962100000000001</v>
          </cell>
        </row>
        <row r="2306">
          <cell r="D2306">
            <v>717127</v>
          </cell>
          <cell r="E2306">
            <v>0.14818287037037037</v>
          </cell>
          <cell r="F2306" t="str">
            <v>|R</v>
          </cell>
          <cell r="G2306">
            <v>1.74576</v>
          </cell>
        </row>
        <row r="2307">
          <cell r="D2307">
            <v>717128</v>
          </cell>
          <cell r="E2307">
            <v>0.15258101851851852</v>
          </cell>
          <cell r="F2307" t="str">
            <v>|R</v>
          </cell>
          <cell r="G2307">
            <v>1.0119100000000001</v>
          </cell>
        </row>
        <row r="2308">
          <cell r="D2308">
            <v>717129</v>
          </cell>
          <cell r="E2308">
            <v>0.15072916666666666</v>
          </cell>
          <cell r="F2308" t="str">
            <v>|R</v>
          </cell>
          <cell r="G2308">
            <v>0.26943</v>
          </cell>
        </row>
        <row r="2309">
          <cell r="D2309">
            <v>717130</v>
          </cell>
          <cell r="E2309">
            <v>0.15385416666666665</v>
          </cell>
          <cell r="F2309" t="str">
            <v>|R</v>
          </cell>
          <cell r="G2309">
            <v>1.7706599999999999</v>
          </cell>
        </row>
        <row r="2310">
          <cell r="D2310">
            <v>717131</v>
          </cell>
          <cell r="E2310">
            <v>0.15292824074074074</v>
          </cell>
          <cell r="F2310" t="str">
            <v>|R</v>
          </cell>
          <cell r="G2310">
            <v>1.0319100000000001</v>
          </cell>
        </row>
        <row r="2311">
          <cell r="D2311">
            <v>717132</v>
          </cell>
          <cell r="E2311">
            <v>0.15408564814814815</v>
          </cell>
          <cell r="F2311" t="str">
            <v>|R</v>
          </cell>
          <cell r="G2311">
            <v>0.39728000000000002</v>
          </cell>
        </row>
        <row r="2312">
          <cell r="D2312">
            <v>717133</v>
          </cell>
          <cell r="E2312">
            <v>0.15327546296296296</v>
          </cell>
          <cell r="F2312" t="str">
            <v>|R</v>
          </cell>
          <cell r="G2312">
            <v>1.8391</v>
          </cell>
        </row>
        <row r="2313">
          <cell r="D2313">
            <v>717134</v>
          </cell>
          <cell r="E2313">
            <v>0.15593749999999998</v>
          </cell>
          <cell r="F2313" t="str">
            <v>|R</v>
          </cell>
          <cell r="G2313">
            <v>1.73254</v>
          </cell>
        </row>
        <row r="2314">
          <cell r="D2314">
            <v>717135</v>
          </cell>
          <cell r="E2314">
            <v>0.1539699074074074</v>
          </cell>
          <cell r="F2314" t="str">
            <v>|R</v>
          </cell>
          <cell r="G2314">
            <v>0.99273</v>
          </cell>
        </row>
        <row r="2315">
          <cell r="D2315">
            <v>717136</v>
          </cell>
          <cell r="E2315" t="str">
            <v>03:39:013</v>
          </cell>
          <cell r="F2315" t="str">
            <v>|R</v>
          </cell>
          <cell r="G2315">
            <v>0.25575999999999999</v>
          </cell>
        </row>
        <row r="2316">
          <cell r="D2316">
            <v>717137</v>
          </cell>
          <cell r="E2316">
            <v>0.15489583333333332</v>
          </cell>
          <cell r="F2316" t="str">
            <v>|R</v>
          </cell>
          <cell r="G2316">
            <v>1.7191799999999999</v>
          </cell>
        </row>
        <row r="2317">
          <cell r="D2317">
            <v>717138</v>
          </cell>
          <cell r="E2317">
            <v>0.15871527777777777</v>
          </cell>
          <cell r="F2317" t="str">
            <v>|R</v>
          </cell>
          <cell r="G2317">
            <v>0.97704000000000002</v>
          </cell>
        </row>
        <row r="2318">
          <cell r="D2318">
            <v>717139</v>
          </cell>
          <cell r="E2318">
            <v>0.15836805555555555</v>
          </cell>
          <cell r="F2318" t="str">
            <v>|R</v>
          </cell>
          <cell r="G2318">
            <v>0.23710999999999999</v>
          </cell>
        </row>
        <row r="2319">
          <cell r="D2319">
            <v>717140</v>
          </cell>
          <cell r="E2319" t="str">
            <v>03:43:063</v>
          </cell>
          <cell r="F2319" t="str">
            <v>|R</v>
          </cell>
          <cell r="G2319">
            <v>1.73794</v>
          </cell>
        </row>
        <row r="2320">
          <cell r="D2320">
            <v>717141</v>
          </cell>
          <cell r="E2320">
            <v>0.15998842592592591</v>
          </cell>
          <cell r="F2320" t="str">
            <v>|R</v>
          </cell>
          <cell r="G2320">
            <v>0.99756999999999996</v>
          </cell>
        </row>
        <row r="2321">
          <cell r="D2321">
            <v>717142</v>
          </cell>
          <cell r="E2321">
            <v>0.1582523148148148</v>
          </cell>
          <cell r="F2321" t="str">
            <v>|R</v>
          </cell>
          <cell r="G2321">
            <v>0.25384000000000001</v>
          </cell>
        </row>
        <row r="2322">
          <cell r="D2322">
            <v>717143</v>
          </cell>
          <cell r="E2322">
            <v>0.15998842592592591</v>
          </cell>
          <cell r="F2322" t="str">
            <v>|R</v>
          </cell>
          <cell r="G2322">
            <v>1.79982</v>
          </cell>
        </row>
        <row r="2323">
          <cell r="D2323">
            <v>717144</v>
          </cell>
          <cell r="E2323">
            <v>0.15813657407407408</v>
          </cell>
          <cell r="F2323" t="str">
            <v>|R</v>
          </cell>
          <cell r="G2323">
            <v>1.05189</v>
          </cell>
        </row>
        <row r="2324">
          <cell r="D2324">
            <v>717145</v>
          </cell>
          <cell r="E2324">
            <v>0.16241898148148148</v>
          </cell>
          <cell r="F2324" t="str">
            <v>|R</v>
          </cell>
          <cell r="G2324">
            <v>0.45413999999999999</v>
          </cell>
        </row>
        <row r="2325">
          <cell r="D2325">
            <v>717146</v>
          </cell>
          <cell r="E2325" t="str">
            <v>03:48:003</v>
          </cell>
          <cell r="F2325" t="str">
            <v>|R</v>
          </cell>
          <cell r="G2325">
            <v>1.6150100000000001</v>
          </cell>
        </row>
        <row r="2326">
          <cell r="D2326">
            <v>717147</v>
          </cell>
          <cell r="E2326">
            <v>0.16288194444444445</v>
          </cell>
          <cell r="F2326" t="str">
            <v>|R</v>
          </cell>
          <cell r="G2326">
            <v>1.17577</v>
          </cell>
        </row>
        <row r="2327">
          <cell r="D2327">
            <v>717148</v>
          </cell>
          <cell r="E2327">
            <v>0.16265046296296296</v>
          </cell>
          <cell r="F2327" t="str">
            <v>|R</v>
          </cell>
          <cell r="G2327">
            <v>0.83030000000000004</v>
          </cell>
        </row>
        <row r="2328">
          <cell r="D2328">
            <v>717149</v>
          </cell>
          <cell r="E2328">
            <v>0.16496527777777778</v>
          </cell>
          <cell r="F2328" t="str">
            <v>|R</v>
          </cell>
          <cell r="G2328">
            <v>1.4885999999999999</v>
          </cell>
        </row>
        <row r="2329">
          <cell r="D2329">
            <v>717150</v>
          </cell>
          <cell r="E2329">
            <v>0.16346064814814815</v>
          </cell>
          <cell r="F2329" t="str">
            <v>|R</v>
          </cell>
          <cell r="G2329">
            <v>1.2945</v>
          </cell>
        </row>
        <row r="2330">
          <cell r="D2330">
            <v>717151</v>
          </cell>
          <cell r="E2330" t="str">
            <v>03:52:023</v>
          </cell>
          <cell r="F2330" t="str">
            <v>|R</v>
          </cell>
          <cell r="G2330">
            <v>1.22245</v>
          </cell>
        </row>
        <row r="2331">
          <cell r="D2331">
            <v>717152</v>
          </cell>
          <cell r="E2331">
            <v>0.16484953703703703</v>
          </cell>
          <cell r="F2331" t="str">
            <v>|R</v>
          </cell>
          <cell r="G2331">
            <v>1.4304300000000001</v>
          </cell>
        </row>
        <row r="2332">
          <cell r="D2332">
            <v>717153</v>
          </cell>
          <cell r="E2332" t="str">
            <v>03:54:033</v>
          </cell>
          <cell r="F2332" t="str">
            <v>|R</v>
          </cell>
          <cell r="G2332">
            <v>1.3705099999999999</v>
          </cell>
        </row>
        <row r="2333">
          <cell r="D2333">
            <v>717154</v>
          </cell>
          <cell r="E2333">
            <v>0.16728009259259258</v>
          </cell>
          <cell r="F2333" t="str">
            <v>|R</v>
          </cell>
          <cell r="G2333">
            <v>1.31412</v>
          </cell>
        </row>
        <row r="2334">
          <cell r="D2334">
            <v>717155</v>
          </cell>
          <cell r="E2334">
            <v>0.16762731481481483</v>
          </cell>
          <cell r="F2334" t="str">
            <v>|R</v>
          </cell>
          <cell r="G2334">
            <v>1.25343</v>
          </cell>
        </row>
        <row r="2335">
          <cell r="D2335">
            <v>717156</v>
          </cell>
          <cell r="E2335" t="str">
            <v>03:57:023</v>
          </cell>
          <cell r="F2335" t="str">
            <v>|R</v>
          </cell>
          <cell r="G2335">
            <v>1.45278</v>
          </cell>
        </row>
        <row r="2336">
          <cell r="D2336">
            <v>717157</v>
          </cell>
          <cell r="E2336">
            <v>0.16658564814814816</v>
          </cell>
          <cell r="F2336" t="str">
            <v>|R</v>
          </cell>
          <cell r="G2336">
            <v>1.3307500000000001</v>
          </cell>
        </row>
        <row r="2337">
          <cell r="D2337">
            <v>717158</v>
          </cell>
          <cell r="E2337">
            <v>0.17086805555555554</v>
          </cell>
          <cell r="F2337" t="str">
            <v>|R</v>
          </cell>
          <cell r="G2337">
            <v>1.2693000000000001</v>
          </cell>
        </row>
        <row r="2338">
          <cell r="D2338">
            <v>717159</v>
          </cell>
          <cell r="E2338">
            <v>0.16878472222222221</v>
          </cell>
          <cell r="F2338" t="str">
            <v>|R</v>
          </cell>
          <cell r="G2338">
            <v>1.4335599999999999</v>
          </cell>
        </row>
        <row r="2339">
          <cell r="D2339">
            <v>717160</v>
          </cell>
          <cell r="E2339">
            <v>0.17283564814814814</v>
          </cell>
          <cell r="F2339" t="str">
            <v>|R</v>
          </cell>
          <cell r="G2339">
            <v>1.3720600000000001</v>
          </cell>
        </row>
        <row r="2340">
          <cell r="D2340">
            <v>717161</v>
          </cell>
          <cell r="E2340">
            <v>0.17179398148148148</v>
          </cell>
          <cell r="F2340" t="str">
            <v>|R</v>
          </cell>
          <cell r="G2340">
            <v>1.3128200000000001</v>
          </cell>
        </row>
        <row r="2341">
          <cell r="D2341">
            <v>717162</v>
          </cell>
          <cell r="E2341">
            <v>0.16936342592592593</v>
          </cell>
          <cell r="F2341" t="str">
            <v>|R</v>
          </cell>
          <cell r="G2341">
            <v>1.2504500000000001</v>
          </cell>
        </row>
        <row r="2342">
          <cell r="D2342">
            <v>717163</v>
          </cell>
          <cell r="E2342">
            <v>0.17133101851851851</v>
          </cell>
          <cell r="F2342" t="str">
            <v>|R</v>
          </cell>
          <cell r="G2342">
            <v>1.4337800000000001</v>
          </cell>
        </row>
        <row r="2343">
          <cell r="D2343">
            <v>717164</v>
          </cell>
          <cell r="E2343">
            <v>0.17538194444444444</v>
          </cell>
          <cell r="F2343" t="str">
            <v>|R</v>
          </cell>
          <cell r="G2343">
            <v>1.3764700000000001</v>
          </cell>
        </row>
        <row r="2344">
          <cell r="D2344">
            <v>717165</v>
          </cell>
          <cell r="E2344">
            <v>0.17515046296296297</v>
          </cell>
          <cell r="F2344" t="str">
            <v>|R</v>
          </cell>
          <cell r="G2344">
            <v>1.2564</v>
          </cell>
        </row>
        <row r="2345">
          <cell r="D2345">
            <v>717166</v>
          </cell>
          <cell r="E2345">
            <v>0.1721412037037037</v>
          </cell>
          <cell r="F2345" t="str">
            <v>|R</v>
          </cell>
          <cell r="G2345">
            <v>1.41632</v>
          </cell>
        </row>
        <row r="2346">
          <cell r="D2346">
            <v>717167</v>
          </cell>
          <cell r="E2346">
            <v>0.17653935185185185</v>
          </cell>
          <cell r="F2346" t="str">
            <v>|R</v>
          </cell>
          <cell r="G2346">
            <v>1.35375</v>
          </cell>
        </row>
        <row r="2347">
          <cell r="D2347">
            <v>717168</v>
          </cell>
          <cell r="E2347">
            <v>0.17526620370370372</v>
          </cell>
          <cell r="F2347" t="str">
            <v>|R</v>
          </cell>
          <cell r="G2347">
            <v>1.29366</v>
          </cell>
        </row>
        <row r="2348">
          <cell r="D2348">
            <v>717169</v>
          </cell>
          <cell r="E2348">
            <v>0.17399305555555555</v>
          </cell>
          <cell r="F2348" t="str">
            <v>|R</v>
          </cell>
          <cell r="G2348">
            <v>1.2346900000000001</v>
          </cell>
        </row>
        <row r="2349">
          <cell r="D2349">
            <v>717170</v>
          </cell>
          <cell r="E2349">
            <v>0.1766550925925926</v>
          </cell>
          <cell r="F2349" t="str">
            <v>|R</v>
          </cell>
          <cell r="G2349">
            <v>1.44607</v>
          </cell>
        </row>
        <row r="2350">
          <cell r="D2350">
            <v>717171</v>
          </cell>
          <cell r="E2350" t="str">
            <v>04:10:083</v>
          </cell>
          <cell r="F2350" t="str">
            <v>|R</v>
          </cell>
          <cell r="G2350">
            <v>1.3870100000000001</v>
          </cell>
        </row>
        <row r="2351">
          <cell r="D2351">
            <v>717172</v>
          </cell>
          <cell r="E2351">
            <v>0.18047453703703706</v>
          </cell>
          <cell r="F2351" t="str">
            <v>|R</v>
          </cell>
          <cell r="G2351">
            <v>1.33419</v>
          </cell>
        </row>
        <row r="2352">
          <cell r="D2352">
            <v>717173</v>
          </cell>
          <cell r="E2352">
            <v>0.18024305555555556</v>
          </cell>
          <cell r="F2352" t="str">
            <v>|R</v>
          </cell>
          <cell r="G2352">
            <v>1.3794599999999999</v>
          </cell>
        </row>
        <row r="2353">
          <cell r="D2353">
            <v>717174</v>
          </cell>
          <cell r="E2353">
            <v>0.17746527777777776</v>
          </cell>
          <cell r="F2353" t="str">
            <v>|R</v>
          </cell>
          <cell r="G2353">
            <v>1.52037</v>
          </cell>
        </row>
        <row r="2354">
          <cell r="D2354">
            <v>717175</v>
          </cell>
          <cell r="E2354" t="str">
            <v>04:14:003</v>
          </cell>
          <cell r="F2354" t="str">
            <v>|R</v>
          </cell>
          <cell r="G2354">
            <v>1.37706</v>
          </cell>
        </row>
        <row r="2355">
          <cell r="D2355">
            <v>717176</v>
          </cell>
          <cell r="E2355">
            <v>0.18221064814814814</v>
          </cell>
          <cell r="F2355" t="str">
            <v>|R</v>
          </cell>
          <cell r="G2355">
            <v>1.35284</v>
          </cell>
        </row>
        <row r="2356">
          <cell r="D2356">
            <v>717177</v>
          </cell>
          <cell r="E2356">
            <v>0.18336805555555555</v>
          </cell>
          <cell r="F2356" t="str">
            <v>|R</v>
          </cell>
          <cell r="G2356">
            <v>1.3642300000000001</v>
          </cell>
        </row>
        <row r="2357">
          <cell r="D2357">
            <v>717178</v>
          </cell>
          <cell r="E2357">
            <v>0.18637731481481482</v>
          </cell>
          <cell r="F2357" t="str">
            <v>|R</v>
          </cell>
          <cell r="G2357">
            <v>0.18570999999999999</v>
          </cell>
        </row>
        <row r="2358">
          <cell r="D2358">
            <v>718001</v>
          </cell>
          <cell r="E2358" t="str">
            <v>03:07:023</v>
          </cell>
          <cell r="F2358" t="str">
            <v>|R</v>
          </cell>
          <cell r="G2358">
            <v>1.85429</v>
          </cell>
        </row>
        <row r="2359">
          <cell r="D2359">
            <v>718002</v>
          </cell>
          <cell r="E2359">
            <v>0.13545138888888889</v>
          </cell>
          <cell r="F2359" t="str">
            <v>|R</v>
          </cell>
          <cell r="G2359">
            <v>1.2478800000000001</v>
          </cell>
        </row>
        <row r="2360">
          <cell r="D2360">
            <v>718003</v>
          </cell>
          <cell r="E2360" t="str">
            <v>03:09:093</v>
          </cell>
          <cell r="F2360" t="str">
            <v>|R</v>
          </cell>
          <cell r="G2360">
            <v>1.7486299999999999</v>
          </cell>
        </row>
        <row r="2361">
          <cell r="D2361">
            <v>718004</v>
          </cell>
          <cell r="E2361" t="str">
            <v>03:10:023</v>
          </cell>
          <cell r="F2361" t="str">
            <v>|R</v>
          </cell>
          <cell r="G2361">
            <v>1.0589900000000001</v>
          </cell>
        </row>
        <row r="2362">
          <cell r="D2362">
            <v>718005</v>
          </cell>
          <cell r="E2362">
            <v>0.13707175925925927</v>
          </cell>
          <cell r="F2362" t="str">
            <v>|R</v>
          </cell>
          <cell r="G2362">
            <v>0.32052999999999998</v>
          </cell>
        </row>
        <row r="2363">
          <cell r="D2363">
            <v>718006</v>
          </cell>
          <cell r="E2363">
            <v>0.13741898148148149</v>
          </cell>
          <cell r="F2363" t="str">
            <v>|R</v>
          </cell>
          <cell r="G2363">
            <v>1.7476</v>
          </cell>
        </row>
        <row r="2364">
          <cell r="D2364">
            <v>718007</v>
          </cell>
          <cell r="E2364">
            <v>0.13672453703703705</v>
          </cell>
          <cell r="F2364" t="str">
            <v>|R</v>
          </cell>
          <cell r="G2364">
            <v>0.91785000000000005</v>
          </cell>
        </row>
        <row r="2365">
          <cell r="D2365">
            <v>718008</v>
          </cell>
          <cell r="E2365">
            <v>0.13730324074074074</v>
          </cell>
          <cell r="F2365" t="str">
            <v>|R</v>
          </cell>
          <cell r="G2365">
            <v>6.0970000000000003E-2</v>
          </cell>
        </row>
        <row r="2366">
          <cell r="D2366">
            <v>718009</v>
          </cell>
          <cell r="E2366">
            <v>0.14123842592592592</v>
          </cell>
          <cell r="F2366" t="str">
            <v>|R</v>
          </cell>
          <cell r="G2366">
            <v>1.8591299999999999</v>
          </cell>
        </row>
        <row r="2367">
          <cell r="D2367">
            <v>718010</v>
          </cell>
          <cell r="E2367">
            <v>0.13984953703703704</v>
          </cell>
          <cell r="F2367" t="str">
            <v>|R</v>
          </cell>
          <cell r="G2367">
            <v>0.99065000000000003</v>
          </cell>
        </row>
        <row r="2368">
          <cell r="D2368">
            <v>718011</v>
          </cell>
          <cell r="E2368">
            <v>0.13857638888888887</v>
          </cell>
          <cell r="F2368" t="str">
            <v>|R</v>
          </cell>
          <cell r="G2368">
            <v>0.1283</v>
          </cell>
        </row>
        <row r="2369">
          <cell r="D2369">
            <v>718012</v>
          </cell>
          <cell r="E2369">
            <v>0.14158564814814814</v>
          </cell>
          <cell r="F2369" t="str">
            <v>|R</v>
          </cell>
          <cell r="G2369">
            <v>1.9076</v>
          </cell>
        </row>
        <row r="2370">
          <cell r="D2370">
            <v>718013</v>
          </cell>
          <cell r="E2370">
            <v>0.14204861111111111</v>
          </cell>
          <cell r="F2370" t="str">
            <v>|R</v>
          </cell>
          <cell r="G2370">
            <v>1.0469900000000001</v>
          </cell>
        </row>
        <row r="2371">
          <cell r="D2371">
            <v>718014</v>
          </cell>
          <cell r="E2371">
            <v>0.14042824074074076</v>
          </cell>
          <cell r="F2371" t="str">
            <v>|R</v>
          </cell>
          <cell r="G2371">
            <v>0.18909000000000001</v>
          </cell>
        </row>
        <row r="2372">
          <cell r="D2372">
            <v>718015</v>
          </cell>
          <cell r="E2372">
            <v>0.14436342592592591</v>
          </cell>
          <cell r="F2372" t="str">
            <v>|R</v>
          </cell>
          <cell r="G2372">
            <v>1.8816999999999999</v>
          </cell>
        </row>
        <row r="2373">
          <cell r="D2373">
            <v>718016</v>
          </cell>
          <cell r="E2373">
            <v>0.14702546296296296</v>
          </cell>
          <cell r="F2373" t="str">
            <v>|R</v>
          </cell>
          <cell r="G2373">
            <v>1.0176799999999999</v>
          </cell>
        </row>
        <row r="2374">
          <cell r="D2374">
            <v>718017</v>
          </cell>
          <cell r="E2374">
            <v>0.1454050925925926</v>
          </cell>
          <cell r="F2374" t="str">
            <v>|R</v>
          </cell>
          <cell r="G2374">
            <v>0.15983</v>
          </cell>
        </row>
        <row r="2375">
          <cell r="D2375">
            <v>718018</v>
          </cell>
          <cell r="E2375" t="str">
            <v>03:25:093</v>
          </cell>
          <cell r="F2375" t="str">
            <v>|R</v>
          </cell>
          <cell r="G2375">
            <v>1.8326899999999999</v>
          </cell>
        </row>
        <row r="2376">
          <cell r="D2376">
            <v>718019</v>
          </cell>
          <cell r="E2376">
            <v>0.14887731481481481</v>
          </cell>
          <cell r="F2376" t="str">
            <v>|R</v>
          </cell>
          <cell r="G2376">
            <v>0.97674000000000005</v>
          </cell>
        </row>
        <row r="2377">
          <cell r="D2377">
            <v>718020</v>
          </cell>
          <cell r="E2377">
            <v>0.14945601851851853</v>
          </cell>
          <cell r="F2377" t="str">
            <v>|R</v>
          </cell>
          <cell r="G2377">
            <v>0.15343999999999999</v>
          </cell>
        </row>
        <row r="2378">
          <cell r="D2378">
            <v>718021</v>
          </cell>
          <cell r="E2378">
            <v>0.14667824074074073</v>
          </cell>
          <cell r="F2378" t="str">
            <v>|R</v>
          </cell>
          <cell r="G2378">
            <v>1.8200099999999999</v>
          </cell>
        </row>
        <row r="2379">
          <cell r="D2379">
            <v>718022</v>
          </cell>
          <cell r="E2379" t="str">
            <v>03:29:063</v>
          </cell>
          <cell r="F2379" t="str">
            <v>|R</v>
          </cell>
          <cell r="G2379">
            <v>1.1131599999999999</v>
          </cell>
        </row>
        <row r="2380">
          <cell r="D2380">
            <v>718023</v>
          </cell>
          <cell r="E2380">
            <v>0.15107638888888889</v>
          </cell>
          <cell r="F2380" t="str">
            <v>|R</v>
          </cell>
          <cell r="G2380">
            <v>0.48995</v>
          </cell>
        </row>
        <row r="2381">
          <cell r="D2381">
            <v>718024</v>
          </cell>
          <cell r="E2381">
            <v>0.15119212962962963</v>
          </cell>
          <cell r="F2381" t="str">
            <v>|R</v>
          </cell>
          <cell r="G2381">
            <v>1.7896300000000001</v>
          </cell>
        </row>
        <row r="2382">
          <cell r="D2382">
            <v>718025</v>
          </cell>
          <cell r="E2382">
            <v>0.15084490740740741</v>
          </cell>
          <cell r="F2382" t="str">
            <v>|R</v>
          </cell>
          <cell r="G2382">
            <v>1.24133</v>
          </cell>
        </row>
        <row r="2383">
          <cell r="D2383">
            <v>718026</v>
          </cell>
          <cell r="E2383" t="str">
            <v>03:36:033</v>
          </cell>
          <cell r="F2383" t="str">
            <v>|R</v>
          </cell>
          <cell r="G2383">
            <v>0.99648000000000003</v>
          </cell>
        </row>
        <row r="2384">
          <cell r="D2384">
            <v>718027</v>
          </cell>
          <cell r="E2384">
            <v>0.15767361111111111</v>
          </cell>
          <cell r="F2384" t="str">
            <v>|R</v>
          </cell>
          <cell r="G2384">
            <v>1.64696</v>
          </cell>
        </row>
        <row r="2385">
          <cell r="D2385">
            <v>718028</v>
          </cell>
          <cell r="E2385">
            <v>0.15709490740740742</v>
          </cell>
          <cell r="F2385" t="str">
            <v>|R</v>
          </cell>
          <cell r="G2385">
            <v>1.43543</v>
          </cell>
        </row>
        <row r="2386">
          <cell r="D2386">
            <v>718029</v>
          </cell>
          <cell r="E2386">
            <v>0.1590625</v>
          </cell>
          <cell r="F2386" t="str">
            <v>|R</v>
          </cell>
          <cell r="G2386">
            <v>0.87749999999999995</v>
          </cell>
        </row>
        <row r="2387">
          <cell r="D2387">
            <v>718030</v>
          </cell>
          <cell r="E2387">
            <v>0.15686342592592592</v>
          </cell>
          <cell r="F2387" t="str">
            <v>|R</v>
          </cell>
          <cell r="G2387">
            <v>1.7370000000000001</v>
          </cell>
        </row>
        <row r="2388">
          <cell r="D2388">
            <v>718031</v>
          </cell>
          <cell r="E2388">
            <v>0.15663194444444445</v>
          </cell>
          <cell r="F2388" t="str">
            <v>|R</v>
          </cell>
          <cell r="G2388">
            <v>1.4197599999999999</v>
          </cell>
        </row>
        <row r="2389">
          <cell r="D2389">
            <v>718032</v>
          </cell>
          <cell r="E2389">
            <v>0.15732638888888889</v>
          </cell>
          <cell r="F2389" t="str">
            <v>|R</v>
          </cell>
          <cell r="G2389">
            <v>1.1246799999999999</v>
          </cell>
        </row>
        <row r="2390">
          <cell r="D2390">
            <v>718033</v>
          </cell>
          <cell r="E2390">
            <v>0.16149305555555557</v>
          </cell>
          <cell r="F2390" t="str">
            <v>|R</v>
          </cell>
          <cell r="G2390">
            <v>1.16221</v>
          </cell>
        </row>
        <row r="2391">
          <cell r="D2391">
            <v>718034</v>
          </cell>
          <cell r="E2391">
            <v>0.15917824074074075</v>
          </cell>
          <cell r="F2391" t="str">
            <v>|R</v>
          </cell>
          <cell r="G2391">
            <v>1.49163</v>
          </cell>
        </row>
        <row r="2392">
          <cell r="D2392">
            <v>718035</v>
          </cell>
          <cell r="E2392">
            <v>0.1610300925925926</v>
          </cell>
          <cell r="F2392" t="str">
            <v>|R</v>
          </cell>
          <cell r="G2392">
            <v>1.1275900000000001</v>
          </cell>
        </row>
        <row r="2393">
          <cell r="D2393">
            <v>718036</v>
          </cell>
          <cell r="E2393">
            <v>0.16403935185185184</v>
          </cell>
          <cell r="F2393" t="str">
            <v>|R</v>
          </cell>
          <cell r="G2393">
            <v>1.5132399999999999</v>
          </cell>
        </row>
        <row r="2394">
          <cell r="D2394">
            <v>718037</v>
          </cell>
          <cell r="E2394">
            <v>0.16184027777777779</v>
          </cell>
          <cell r="F2394" t="str">
            <v>|R</v>
          </cell>
          <cell r="G2394">
            <v>1.2362599999999999</v>
          </cell>
        </row>
        <row r="2395">
          <cell r="D2395">
            <v>718038</v>
          </cell>
          <cell r="E2395">
            <v>0.16542824074074072</v>
          </cell>
          <cell r="F2395" t="str">
            <v>|R</v>
          </cell>
          <cell r="G2395">
            <v>1.51725</v>
          </cell>
        </row>
        <row r="2396">
          <cell r="D2396">
            <v>718039</v>
          </cell>
          <cell r="E2396">
            <v>0.16392361111111112</v>
          </cell>
          <cell r="F2396" t="str">
            <v>|R</v>
          </cell>
          <cell r="G2396">
            <v>1.2507200000000001</v>
          </cell>
        </row>
        <row r="2397">
          <cell r="D2397">
            <v>718040</v>
          </cell>
          <cell r="E2397">
            <v>0.16716435185185186</v>
          </cell>
          <cell r="F2397" t="str">
            <v>|R</v>
          </cell>
          <cell r="G2397">
            <v>1.548</v>
          </cell>
        </row>
        <row r="2398">
          <cell r="D2398">
            <v>718041</v>
          </cell>
          <cell r="E2398" t="str">
            <v>03:57:043</v>
          </cell>
          <cell r="F2398" t="str">
            <v>|R</v>
          </cell>
          <cell r="G2398">
            <v>1.2838799999999999</v>
          </cell>
        </row>
        <row r="2399">
          <cell r="D2399">
            <v>718042</v>
          </cell>
          <cell r="E2399">
            <v>0.16855324074074074</v>
          </cell>
          <cell r="F2399" t="str">
            <v>|R</v>
          </cell>
          <cell r="G2399">
            <v>1.59294</v>
          </cell>
        </row>
        <row r="2400">
          <cell r="D2400">
            <v>718043</v>
          </cell>
          <cell r="E2400">
            <v>0.17260416666666667</v>
          </cell>
          <cell r="F2400" t="str">
            <v>|R</v>
          </cell>
          <cell r="G2400">
            <v>1.27664</v>
          </cell>
        </row>
        <row r="2401">
          <cell r="D2401">
            <v>718044</v>
          </cell>
          <cell r="E2401" t="str">
            <v>04:03:033</v>
          </cell>
          <cell r="F2401" t="str">
            <v>|R</v>
          </cell>
          <cell r="G2401">
            <v>1.6211100000000001</v>
          </cell>
        </row>
        <row r="2402">
          <cell r="D2402">
            <v>718045</v>
          </cell>
          <cell r="E2402">
            <v>0.17607638888888888</v>
          </cell>
          <cell r="F2402" t="str">
            <v>|R</v>
          </cell>
          <cell r="G2402">
            <v>1.31484</v>
          </cell>
        </row>
        <row r="2403">
          <cell r="D2403">
            <v>718046</v>
          </cell>
          <cell r="E2403">
            <v>0.17295138888888886</v>
          </cell>
          <cell r="F2403" t="str">
            <v>|R</v>
          </cell>
          <cell r="G2403">
            <v>1.53749</v>
          </cell>
        </row>
        <row r="2404">
          <cell r="D2404">
            <v>718047</v>
          </cell>
          <cell r="E2404">
            <v>0.17885416666666668</v>
          </cell>
          <cell r="F2404" t="str">
            <v>|R</v>
          </cell>
          <cell r="G2404">
            <v>1.25282</v>
          </cell>
        </row>
        <row r="2405">
          <cell r="D2405">
            <v>718048</v>
          </cell>
          <cell r="E2405">
            <v>0.1811689814814815</v>
          </cell>
          <cell r="F2405" t="str">
            <v>|R</v>
          </cell>
          <cell r="G2405">
            <v>1.29338</v>
          </cell>
        </row>
        <row r="2406">
          <cell r="D2406">
            <v>718049</v>
          </cell>
          <cell r="E2406">
            <v>0.17781250000000001</v>
          </cell>
          <cell r="F2406" t="str">
            <v>|R</v>
          </cell>
          <cell r="G2406">
            <v>1.6327100000000001</v>
          </cell>
        </row>
        <row r="2407">
          <cell r="D2407">
            <v>718050</v>
          </cell>
          <cell r="E2407">
            <v>0.1792013888888889</v>
          </cell>
          <cell r="F2407" t="str">
            <v>|R</v>
          </cell>
          <cell r="G2407">
            <v>1.38561</v>
          </cell>
        </row>
        <row r="2408">
          <cell r="D2408">
            <v>718051</v>
          </cell>
          <cell r="E2408">
            <v>0.18394675925925927</v>
          </cell>
          <cell r="F2408" t="str">
            <v>|R</v>
          </cell>
          <cell r="G2408">
            <v>1.63327</v>
          </cell>
        </row>
        <row r="2409">
          <cell r="D2409">
            <v>718052</v>
          </cell>
          <cell r="E2409">
            <v>0.18325231481481483</v>
          </cell>
          <cell r="F2409" t="str">
            <v>|R</v>
          </cell>
          <cell r="G2409">
            <v>1.43852</v>
          </cell>
        </row>
        <row r="2410">
          <cell r="D2410">
            <v>718053</v>
          </cell>
          <cell r="E2410">
            <v>0.18857638888888886</v>
          </cell>
          <cell r="F2410" t="str">
            <v>|R</v>
          </cell>
          <cell r="G2410">
            <v>1.36646</v>
          </cell>
        </row>
        <row r="2411">
          <cell r="D2411">
            <v>719001</v>
          </cell>
          <cell r="E2411">
            <v>0.10732638888888889</v>
          </cell>
          <cell r="F2411" t="str">
            <v>|R</v>
          </cell>
          <cell r="G2411">
            <v>0.20937</v>
          </cell>
        </row>
        <row r="2412">
          <cell r="D2412" t="str">
            <v>BORISOV</v>
          </cell>
          <cell r="F2412" t="str">
            <v>|</v>
          </cell>
        </row>
        <row r="2413">
          <cell r="D2413">
            <v>719002</v>
          </cell>
          <cell r="E2413">
            <v>0.10883101851851852</v>
          </cell>
          <cell r="F2413" t="str">
            <v>|R</v>
          </cell>
          <cell r="G2413">
            <v>1.3566</v>
          </cell>
        </row>
        <row r="2414">
          <cell r="D2414">
            <v>719003</v>
          </cell>
          <cell r="E2414">
            <v>0.11045138888888889</v>
          </cell>
          <cell r="F2414" t="str">
            <v>|R</v>
          </cell>
          <cell r="G2414">
            <v>1.41787</v>
          </cell>
        </row>
        <row r="2415">
          <cell r="D2415">
            <v>719004</v>
          </cell>
          <cell r="E2415">
            <v>0.1127662037037037</v>
          </cell>
          <cell r="F2415" t="str">
            <v>|R</v>
          </cell>
          <cell r="G2415">
            <v>1.4523900000000001</v>
          </cell>
        </row>
        <row r="2416">
          <cell r="D2416">
            <v>719005</v>
          </cell>
          <cell r="E2416">
            <v>0.1170486111111111</v>
          </cell>
          <cell r="F2416" t="str">
            <v>|R</v>
          </cell>
          <cell r="G2416">
            <v>1.4253</v>
          </cell>
        </row>
        <row r="2417">
          <cell r="D2417">
            <v>719006</v>
          </cell>
          <cell r="E2417">
            <v>0.11924768518518519</v>
          </cell>
          <cell r="F2417" t="str">
            <v>|R</v>
          </cell>
          <cell r="G2417">
            <v>1.26606</v>
          </cell>
        </row>
        <row r="2418">
          <cell r="D2418">
            <v>719007</v>
          </cell>
          <cell r="E2418">
            <v>0.11843749999999999</v>
          </cell>
          <cell r="F2418" t="str">
            <v>|R</v>
          </cell>
          <cell r="G2418">
            <v>1.3125899999999999</v>
          </cell>
        </row>
        <row r="2419">
          <cell r="D2419">
            <v>719008</v>
          </cell>
          <cell r="E2419">
            <v>0.11901620370370369</v>
          </cell>
          <cell r="F2419" t="str">
            <v>|R</v>
          </cell>
          <cell r="G2419">
            <v>1.3642799999999999</v>
          </cell>
        </row>
        <row r="2420">
          <cell r="D2420">
            <v>719009</v>
          </cell>
          <cell r="E2420">
            <v>0.11646990740740741</v>
          </cell>
          <cell r="F2420" t="str">
            <v>|R</v>
          </cell>
          <cell r="G2420">
            <v>1.4216899999999999</v>
          </cell>
        </row>
        <row r="2421">
          <cell r="D2421">
            <v>719010</v>
          </cell>
          <cell r="E2421">
            <v>0.11890046296296297</v>
          </cell>
          <cell r="F2421" t="str">
            <v>|R</v>
          </cell>
          <cell r="G2421">
            <v>1.2705500000000001</v>
          </cell>
        </row>
        <row r="2422">
          <cell r="D2422">
            <v>719011</v>
          </cell>
          <cell r="E2422">
            <v>0.12237268518518518</v>
          </cell>
          <cell r="F2422" t="str">
            <v>|R</v>
          </cell>
          <cell r="G2422">
            <v>1.33151</v>
          </cell>
        </row>
        <row r="2423">
          <cell r="D2423">
            <v>719012</v>
          </cell>
          <cell r="E2423">
            <v>0.12028935185185186</v>
          </cell>
          <cell r="F2423" t="str">
            <v>|R</v>
          </cell>
          <cell r="G2423">
            <v>1.39612</v>
          </cell>
        </row>
        <row r="2424">
          <cell r="D2424">
            <v>719013</v>
          </cell>
          <cell r="E2424" t="str">
            <v>02:49:063</v>
          </cell>
          <cell r="F2424" t="str">
            <v>|R</v>
          </cell>
          <cell r="G2424">
            <v>1.4534899999999999</v>
          </cell>
        </row>
        <row r="2425">
          <cell r="D2425">
            <v>719014</v>
          </cell>
          <cell r="E2425">
            <v>0.12017361111111112</v>
          </cell>
          <cell r="F2425" t="str">
            <v>|R</v>
          </cell>
          <cell r="G2425">
            <v>1.2807500000000001</v>
          </cell>
        </row>
        <row r="2426">
          <cell r="D2426">
            <v>719015</v>
          </cell>
          <cell r="E2426">
            <v>0.12376157407407407</v>
          </cell>
          <cell r="F2426" t="str">
            <v>|R</v>
          </cell>
          <cell r="G2426">
            <v>1.33958</v>
          </cell>
        </row>
        <row r="2427">
          <cell r="D2427">
            <v>719016</v>
          </cell>
          <cell r="E2427">
            <v>0.12144675925925925</v>
          </cell>
          <cell r="F2427" t="str">
            <v>|R</v>
          </cell>
          <cell r="G2427">
            <v>1.39839</v>
          </cell>
        </row>
        <row r="2428">
          <cell r="D2428">
            <v>719017</v>
          </cell>
          <cell r="E2428">
            <v>0.12561342592592592</v>
          </cell>
          <cell r="F2428" t="str">
            <v>|R</v>
          </cell>
          <cell r="G2428">
            <v>1.45143</v>
          </cell>
        </row>
        <row r="2429">
          <cell r="D2429">
            <v>719018</v>
          </cell>
          <cell r="E2429">
            <v>0.12179398148148148</v>
          </cell>
          <cell r="F2429" t="str">
            <v>|R</v>
          </cell>
          <cell r="G2429">
            <v>1.2679400000000001</v>
          </cell>
        </row>
        <row r="2430">
          <cell r="D2430">
            <v>719019</v>
          </cell>
          <cell r="E2430">
            <v>0.12538194444444442</v>
          </cell>
          <cell r="F2430" t="str">
            <v>|R</v>
          </cell>
          <cell r="G2430">
            <v>1.3342400000000001</v>
          </cell>
        </row>
        <row r="2431">
          <cell r="D2431">
            <v>719020</v>
          </cell>
          <cell r="E2431">
            <v>0.12515046296296298</v>
          </cell>
          <cell r="F2431" t="str">
            <v>|R</v>
          </cell>
          <cell r="G2431">
            <v>1.47864</v>
          </cell>
        </row>
        <row r="2432">
          <cell r="D2432">
            <v>719021</v>
          </cell>
          <cell r="E2432">
            <v>0.12688657407407408</v>
          </cell>
          <cell r="F2432" t="str">
            <v>|R</v>
          </cell>
          <cell r="G2432">
            <v>0.94708999999999999</v>
          </cell>
        </row>
        <row r="2433">
          <cell r="D2433">
            <v>719022</v>
          </cell>
          <cell r="E2433">
            <v>0.12445601851851852</v>
          </cell>
          <cell r="F2433" t="str">
            <v>|R</v>
          </cell>
          <cell r="G2433">
            <v>1.1417999999999999</v>
          </cell>
        </row>
        <row r="2434">
          <cell r="D2434">
            <v>719023</v>
          </cell>
          <cell r="E2434">
            <v>0.12607638888888889</v>
          </cell>
          <cell r="F2434" t="str">
            <v>|R</v>
          </cell>
          <cell r="G2434">
            <v>1.9244399999999999</v>
          </cell>
        </row>
        <row r="2435">
          <cell r="D2435">
            <v>719024</v>
          </cell>
          <cell r="E2435">
            <v>0.12850694444444444</v>
          </cell>
          <cell r="F2435" t="str">
            <v>|R</v>
          </cell>
          <cell r="G2435">
            <v>0.33918999999999999</v>
          </cell>
        </row>
        <row r="2436">
          <cell r="D2436">
            <v>719025</v>
          </cell>
          <cell r="E2436">
            <v>0.1254976851851852</v>
          </cell>
          <cell r="F2436" t="str">
            <v>|R</v>
          </cell>
          <cell r="G2436">
            <v>0.76739000000000002</v>
          </cell>
        </row>
        <row r="2437">
          <cell r="D2437">
            <v>719026</v>
          </cell>
          <cell r="E2437">
            <v>0.12896990740740741</v>
          </cell>
          <cell r="F2437" t="str">
            <v>|R</v>
          </cell>
          <cell r="G2437">
            <v>1.2731300000000001</v>
          </cell>
        </row>
        <row r="2438">
          <cell r="D2438">
            <v>719027</v>
          </cell>
          <cell r="E2438">
            <v>0.13116898148148148</v>
          </cell>
          <cell r="F2438" t="str">
            <v>|R</v>
          </cell>
          <cell r="G2438">
            <v>1.85287</v>
          </cell>
        </row>
        <row r="2439">
          <cell r="D2439">
            <v>719028</v>
          </cell>
          <cell r="E2439">
            <v>0.12896990740740741</v>
          </cell>
          <cell r="F2439" t="str">
            <v>|R</v>
          </cell>
          <cell r="G2439">
            <v>0.19849</v>
          </cell>
        </row>
        <row r="2440">
          <cell r="D2440">
            <v>719029</v>
          </cell>
          <cell r="E2440">
            <v>0.1320949074074074</v>
          </cell>
          <cell r="F2440" t="str">
            <v>|R</v>
          </cell>
          <cell r="G2440">
            <v>0.72167000000000003</v>
          </cell>
        </row>
        <row r="2441">
          <cell r="D2441">
            <v>719030</v>
          </cell>
          <cell r="E2441">
            <v>0.12989583333333335</v>
          </cell>
          <cell r="F2441" t="str">
            <v>|R</v>
          </cell>
          <cell r="G2441">
            <v>1.58236</v>
          </cell>
        </row>
        <row r="2442">
          <cell r="D2442">
            <v>719031</v>
          </cell>
          <cell r="E2442">
            <v>0.13047453703703704</v>
          </cell>
          <cell r="F2442" t="str">
            <v>|R</v>
          </cell>
          <cell r="G2442">
            <v>0.23361000000000001</v>
          </cell>
        </row>
        <row r="2443">
          <cell r="D2443">
            <v>719032</v>
          </cell>
          <cell r="E2443">
            <v>0.13464120370370372</v>
          </cell>
          <cell r="F2443" t="str">
            <v>|R</v>
          </cell>
          <cell r="G2443">
            <v>1.0150999999999999</v>
          </cell>
        </row>
        <row r="2444">
          <cell r="D2444">
            <v>719033</v>
          </cell>
          <cell r="E2444">
            <v>0.13533564814814816</v>
          </cell>
          <cell r="F2444" t="str">
            <v>|R</v>
          </cell>
          <cell r="G2444">
            <v>1.8728</v>
          </cell>
        </row>
        <row r="2445">
          <cell r="D2445">
            <v>719034</v>
          </cell>
          <cell r="E2445">
            <v>0.13614583333333333</v>
          </cell>
          <cell r="F2445" t="str">
            <v>|R</v>
          </cell>
          <cell r="G2445">
            <v>0.12898999999999999</v>
          </cell>
        </row>
        <row r="2446">
          <cell r="D2446">
            <v>719035</v>
          </cell>
          <cell r="E2446">
            <v>0.13371527777777778</v>
          </cell>
          <cell r="F2446" t="str">
            <v>|R</v>
          </cell>
          <cell r="G2446">
            <v>0.20995</v>
          </cell>
        </row>
        <row r="2447">
          <cell r="D2447">
            <v>719036</v>
          </cell>
          <cell r="E2447">
            <v>0.13765046296296296</v>
          </cell>
          <cell r="F2447" t="str">
            <v>|R</v>
          </cell>
          <cell r="G2447">
            <v>0.76768000000000003</v>
          </cell>
        </row>
        <row r="2448">
          <cell r="D2448">
            <v>719037</v>
          </cell>
          <cell r="E2448">
            <v>0.13603009259259261</v>
          </cell>
          <cell r="F2448" t="str">
            <v>|R</v>
          </cell>
          <cell r="G2448">
            <v>1.6220699999999999</v>
          </cell>
        </row>
        <row r="2449">
          <cell r="D2449">
            <v>719038</v>
          </cell>
          <cell r="E2449">
            <v>0.13846064814814815</v>
          </cell>
          <cell r="F2449" t="str">
            <v>|R</v>
          </cell>
          <cell r="G2449">
            <v>0.18493000000000001</v>
          </cell>
        </row>
        <row r="2450">
          <cell r="D2450">
            <v>719039</v>
          </cell>
          <cell r="E2450">
            <v>0.13684027777777777</v>
          </cell>
          <cell r="F2450" t="str">
            <v>|R</v>
          </cell>
          <cell r="G2450">
            <v>1.23604</v>
          </cell>
        </row>
        <row r="2451">
          <cell r="D2451">
            <v>719040</v>
          </cell>
          <cell r="E2451" t="str">
            <v>03:13:053</v>
          </cell>
          <cell r="F2451" t="str">
            <v>|R</v>
          </cell>
          <cell r="G2451">
            <v>1.8763099999999999</v>
          </cell>
        </row>
        <row r="2452">
          <cell r="D2452">
            <v>719041</v>
          </cell>
          <cell r="E2452">
            <v>0.14031250000000001</v>
          </cell>
          <cell r="F2452" t="str">
            <v>|R</v>
          </cell>
          <cell r="G2452">
            <v>0.38916000000000001</v>
          </cell>
        </row>
        <row r="2453">
          <cell r="D2453">
            <v>719042</v>
          </cell>
          <cell r="E2453">
            <v>0.13880787037037037</v>
          </cell>
          <cell r="F2453" t="str">
            <v>|R</v>
          </cell>
          <cell r="G2453">
            <v>0.59902999999999995</v>
          </cell>
        </row>
        <row r="2454">
          <cell r="D2454">
            <v>719043</v>
          </cell>
          <cell r="E2454" t="str">
            <v>03:17:093</v>
          </cell>
          <cell r="F2454" t="str">
            <v>|R</v>
          </cell>
          <cell r="G2454">
            <v>1.4555</v>
          </cell>
        </row>
        <row r="2455">
          <cell r="D2455">
            <v>719044</v>
          </cell>
          <cell r="E2455">
            <v>0.1428587962962963</v>
          </cell>
          <cell r="F2455" t="str">
            <v>|R</v>
          </cell>
          <cell r="G2455">
            <v>1.86917</v>
          </cell>
        </row>
        <row r="2456">
          <cell r="D2456">
            <v>719045</v>
          </cell>
          <cell r="E2456">
            <v>0.14471064814814816</v>
          </cell>
          <cell r="F2456" t="str">
            <v>|R</v>
          </cell>
          <cell r="G2456">
            <v>0.36351</v>
          </cell>
        </row>
        <row r="2457">
          <cell r="D2457">
            <v>719046</v>
          </cell>
          <cell r="E2457">
            <v>0.14228009259259258</v>
          </cell>
          <cell r="F2457" t="str">
            <v>|R</v>
          </cell>
          <cell r="G2457">
            <v>0.80937999999999999</v>
          </cell>
        </row>
        <row r="2458">
          <cell r="D2458">
            <v>719047</v>
          </cell>
          <cell r="E2458" t="str">
            <v>03:22:053</v>
          </cell>
          <cell r="F2458" t="str">
            <v>|R</v>
          </cell>
          <cell r="G2458">
            <v>1.6698900000000001</v>
          </cell>
        </row>
        <row r="2459">
          <cell r="D2459">
            <v>719048</v>
          </cell>
          <cell r="E2459">
            <v>0.14552083333333335</v>
          </cell>
          <cell r="F2459" t="str">
            <v>|R</v>
          </cell>
          <cell r="G2459">
            <v>0.29271999999999998</v>
          </cell>
        </row>
        <row r="2460">
          <cell r="D2460">
            <v>719049</v>
          </cell>
          <cell r="E2460">
            <v>0.14366898148148147</v>
          </cell>
          <cell r="F2460" t="str">
            <v>|R</v>
          </cell>
          <cell r="G2460">
            <v>1.15194</v>
          </cell>
        </row>
        <row r="2461">
          <cell r="D2461">
            <v>719050</v>
          </cell>
          <cell r="E2461">
            <v>0.14609953703703704</v>
          </cell>
          <cell r="F2461" t="str">
            <v>|R</v>
          </cell>
          <cell r="G2461">
            <v>1.9002399999999999</v>
          </cell>
        </row>
        <row r="2462">
          <cell r="D2462">
            <v>719051</v>
          </cell>
          <cell r="E2462">
            <v>0.14864583333333334</v>
          </cell>
          <cell r="F2462" t="str">
            <v>|R</v>
          </cell>
          <cell r="G2462">
            <v>0.15351999999999999</v>
          </cell>
        </row>
        <row r="2463">
          <cell r="D2463">
            <v>719052</v>
          </cell>
          <cell r="E2463" t="str">
            <v>03:28:073</v>
          </cell>
          <cell r="F2463" t="str">
            <v>|R</v>
          </cell>
          <cell r="G2463">
            <v>0.25613000000000002</v>
          </cell>
        </row>
        <row r="2464">
          <cell r="D2464">
            <v>719053</v>
          </cell>
          <cell r="E2464">
            <v>0.15049768518518519</v>
          </cell>
          <cell r="F2464" t="str">
            <v>|R</v>
          </cell>
          <cell r="G2464">
            <v>1.20757</v>
          </cell>
        </row>
        <row r="2465">
          <cell r="D2465">
            <v>719054</v>
          </cell>
          <cell r="E2465">
            <v>0.14864583333333334</v>
          </cell>
          <cell r="F2465" t="str">
            <v>|R</v>
          </cell>
          <cell r="G2465">
            <v>1.85209</v>
          </cell>
        </row>
        <row r="2466">
          <cell r="D2466">
            <v>719055</v>
          </cell>
          <cell r="E2466" t="str">
            <v>03:31:063</v>
          </cell>
          <cell r="F2466" t="str">
            <v>|R</v>
          </cell>
          <cell r="G2466">
            <v>0.23311999999999999</v>
          </cell>
        </row>
        <row r="2467">
          <cell r="D2467">
            <v>719056</v>
          </cell>
          <cell r="E2467">
            <v>0.14980324074074072</v>
          </cell>
          <cell r="F2467" t="str">
            <v>|R</v>
          </cell>
          <cell r="G2467">
            <v>0.36437999999999998</v>
          </cell>
        </row>
        <row r="2468">
          <cell r="D2468">
            <v>719057</v>
          </cell>
          <cell r="E2468">
            <v>0.14841435185185184</v>
          </cell>
          <cell r="F2468" t="str">
            <v>|R</v>
          </cell>
          <cell r="G2468">
            <v>1.22566</v>
          </cell>
        </row>
        <row r="2469">
          <cell r="D2469">
            <v>719058</v>
          </cell>
          <cell r="E2469">
            <v>0.15327546296296296</v>
          </cell>
          <cell r="F2469" t="str">
            <v>|R</v>
          </cell>
          <cell r="G2469">
            <v>1.8677999999999999</v>
          </cell>
        </row>
        <row r="2470">
          <cell r="D2470">
            <v>719059</v>
          </cell>
          <cell r="E2470">
            <v>0.15107638888888889</v>
          </cell>
          <cell r="F2470" t="str">
            <v>|R</v>
          </cell>
          <cell r="G2470">
            <v>9.5049999999999996E-2</v>
          </cell>
        </row>
        <row r="2471">
          <cell r="D2471">
            <v>719060</v>
          </cell>
          <cell r="E2471" t="str">
            <v>03:35:063</v>
          </cell>
          <cell r="F2471" t="str">
            <v>|R</v>
          </cell>
          <cell r="G2471">
            <v>0.31347000000000003</v>
          </cell>
        </row>
        <row r="2472">
          <cell r="D2472">
            <v>719061</v>
          </cell>
          <cell r="E2472">
            <v>0.15478009259259259</v>
          </cell>
          <cell r="F2472" t="str">
            <v>|R</v>
          </cell>
          <cell r="G2472">
            <v>1.16994</v>
          </cell>
        </row>
        <row r="2473">
          <cell r="D2473">
            <v>719062</v>
          </cell>
          <cell r="E2473">
            <v>0.1522337962962963</v>
          </cell>
          <cell r="F2473" t="str">
            <v>|R</v>
          </cell>
          <cell r="G2473">
            <v>1.9158200000000001</v>
          </cell>
        </row>
        <row r="2474">
          <cell r="D2474">
            <v>719063</v>
          </cell>
          <cell r="E2474">
            <v>0.15408564814814815</v>
          </cell>
          <cell r="F2474" t="str">
            <v>|R</v>
          </cell>
          <cell r="G2474">
            <v>0.22792000000000001</v>
          </cell>
        </row>
        <row r="2475">
          <cell r="D2475">
            <v>719064</v>
          </cell>
          <cell r="E2475">
            <v>0.15732638888888889</v>
          </cell>
          <cell r="F2475" t="str">
            <v>|R</v>
          </cell>
          <cell r="G2475">
            <v>0.42747000000000002</v>
          </cell>
        </row>
        <row r="2476">
          <cell r="D2476">
            <v>719065</v>
          </cell>
          <cell r="E2476">
            <v>0.15559027777777779</v>
          </cell>
          <cell r="F2476" t="str">
            <v>|R</v>
          </cell>
          <cell r="G2476">
            <v>1.2028399999999999</v>
          </cell>
        </row>
        <row r="2477">
          <cell r="D2477">
            <v>719066</v>
          </cell>
          <cell r="E2477">
            <v>0.15871527777777777</v>
          </cell>
          <cell r="F2477" t="str">
            <v>|R</v>
          </cell>
          <cell r="G2477">
            <v>1.8582700000000001</v>
          </cell>
        </row>
        <row r="2478">
          <cell r="D2478">
            <v>719067</v>
          </cell>
          <cell r="E2478">
            <v>0.15709490740740742</v>
          </cell>
          <cell r="F2478" t="str">
            <v>|R</v>
          </cell>
          <cell r="G2478">
            <v>0.18842999999999999</v>
          </cell>
        </row>
        <row r="2479">
          <cell r="D2479">
            <v>719068</v>
          </cell>
          <cell r="E2479" t="str">
            <v>03:44:023</v>
          </cell>
          <cell r="F2479" t="str">
            <v>|R</v>
          </cell>
          <cell r="G2479">
            <v>1.25522</v>
          </cell>
        </row>
        <row r="2480">
          <cell r="D2480">
            <v>719069</v>
          </cell>
          <cell r="E2480" t="str">
            <v>03:45:013</v>
          </cell>
          <cell r="F2480" t="str">
            <v>|R</v>
          </cell>
          <cell r="G2480">
            <v>1.8946700000000001</v>
          </cell>
        </row>
        <row r="2481">
          <cell r="D2481">
            <v>719070</v>
          </cell>
          <cell r="E2481">
            <v>0.1582523148148148</v>
          </cell>
          <cell r="F2481" t="str">
            <v>|R</v>
          </cell>
          <cell r="G2481">
            <v>0.25135999999999997</v>
          </cell>
        </row>
        <row r="2482">
          <cell r="D2482">
            <v>719071</v>
          </cell>
          <cell r="E2482">
            <v>0.16126157407407407</v>
          </cell>
          <cell r="F2482" t="str">
            <v>|R</v>
          </cell>
          <cell r="G2482">
            <v>0.46156000000000003</v>
          </cell>
        </row>
        <row r="2483">
          <cell r="D2483">
            <v>719072</v>
          </cell>
          <cell r="E2483">
            <v>0.15998842592592591</v>
          </cell>
          <cell r="F2483" t="str">
            <v>|R</v>
          </cell>
          <cell r="G2483">
            <v>1.24607</v>
          </cell>
        </row>
        <row r="2484">
          <cell r="D2484">
            <v>719073</v>
          </cell>
          <cell r="E2484">
            <v>0.16415509259259259</v>
          </cell>
          <cell r="F2484" t="str">
            <v>|R</v>
          </cell>
          <cell r="G2484">
            <v>1.83555</v>
          </cell>
        </row>
        <row r="2485">
          <cell r="D2485">
            <v>719074</v>
          </cell>
          <cell r="E2485" t="str">
            <v>03:49:083</v>
          </cell>
          <cell r="F2485" t="str">
            <v>|R</v>
          </cell>
          <cell r="G2485">
            <v>0.40514</v>
          </cell>
        </row>
        <row r="2486">
          <cell r="D2486">
            <v>719075</v>
          </cell>
          <cell r="E2486">
            <v>0.16299768518518518</v>
          </cell>
          <cell r="F2486" t="str">
            <v>|R</v>
          </cell>
          <cell r="G2486">
            <v>0.51834999999999998</v>
          </cell>
        </row>
        <row r="2487">
          <cell r="D2487">
            <v>719076</v>
          </cell>
          <cell r="E2487">
            <v>0.16137731481481482</v>
          </cell>
          <cell r="F2487" t="str">
            <v>|R</v>
          </cell>
          <cell r="G2487">
            <v>1.13767</v>
          </cell>
        </row>
        <row r="2488">
          <cell r="D2488">
            <v>719077</v>
          </cell>
          <cell r="E2488">
            <v>0.1633449074074074</v>
          </cell>
          <cell r="F2488" t="str">
            <v>|R</v>
          </cell>
          <cell r="G2488">
            <v>1.6853</v>
          </cell>
        </row>
        <row r="2489">
          <cell r="D2489">
            <v>719078</v>
          </cell>
          <cell r="E2489">
            <v>0.16739583333333333</v>
          </cell>
          <cell r="F2489" t="str">
            <v>|R</v>
          </cell>
          <cell r="G2489">
            <v>0.52788999999999997</v>
          </cell>
        </row>
        <row r="2490">
          <cell r="D2490">
            <v>719079</v>
          </cell>
          <cell r="E2490">
            <v>0.16612268518518519</v>
          </cell>
          <cell r="F2490" t="str">
            <v>|R</v>
          </cell>
          <cell r="G2490">
            <v>0.98563999999999996</v>
          </cell>
        </row>
        <row r="2491">
          <cell r="D2491">
            <v>719080</v>
          </cell>
          <cell r="E2491">
            <v>0.16380787037037037</v>
          </cell>
          <cell r="F2491" t="str">
            <v>|R</v>
          </cell>
          <cell r="G2491">
            <v>1.3706700000000001</v>
          </cell>
        </row>
        <row r="2492">
          <cell r="D2492">
            <v>719081</v>
          </cell>
          <cell r="E2492">
            <v>0.1675115740740741</v>
          </cell>
          <cell r="F2492" t="str">
            <v>|R</v>
          </cell>
          <cell r="G2492">
            <v>1.6853100000000001</v>
          </cell>
        </row>
        <row r="2493">
          <cell r="D2493">
            <v>719082</v>
          </cell>
          <cell r="E2493">
            <v>0.16542824074074072</v>
          </cell>
          <cell r="F2493" t="str">
            <v>|R</v>
          </cell>
          <cell r="G2493">
            <v>0.96265999999999996</v>
          </cell>
        </row>
        <row r="2494">
          <cell r="D2494">
            <v>719083</v>
          </cell>
          <cell r="E2494">
            <v>0.1698263888888889</v>
          </cell>
          <cell r="F2494" t="str">
            <v>|R</v>
          </cell>
          <cell r="G2494">
            <v>1.1959</v>
          </cell>
        </row>
        <row r="2495">
          <cell r="D2495">
            <v>719084</v>
          </cell>
          <cell r="E2495">
            <v>0.16809027777777777</v>
          </cell>
          <cell r="F2495" t="str">
            <v>|R</v>
          </cell>
          <cell r="G2495">
            <v>1.3534999999999999</v>
          </cell>
        </row>
        <row r="2496">
          <cell r="D2496">
            <v>719085</v>
          </cell>
          <cell r="E2496" t="str">
            <v>03:58:053</v>
          </cell>
          <cell r="F2496" t="str">
            <v>|R</v>
          </cell>
          <cell r="G2496">
            <v>1.46451</v>
          </cell>
        </row>
        <row r="2497">
          <cell r="D2497">
            <v>719086</v>
          </cell>
          <cell r="E2497">
            <v>0.17075231481481482</v>
          </cell>
          <cell r="F2497" t="str">
            <v>|R</v>
          </cell>
          <cell r="G2497">
            <v>1.18486</v>
          </cell>
        </row>
        <row r="2498">
          <cell r="D2498">
            <v>719087</v>
          </cell>
          <cell r="E2498">
            <v>0.16947916666666665</v>
          </cell>
          <cell r="F2498" t="str">
            <v>|R</v>
          </cell>
          <cell r="G2498">
            <v>1.28423</v>
          </cell>
        </row>
        <row r="2499">
          <cell r="D2499">
            <v>719088</v>
          </cell>
          <cell r="E2499">
            <v>0.1743402777777778</v>
          </cell>
          <cell r="F2499" t="str">
            <v>|R</v>
          </cell>
          <cell r="G2499">
            <v>1.3878200000000001</v>
          </cell>
        </row>
        <row r="2500">
          <cell r="D2500">
            <v>719089</v>
          </cell>
          <cell r="E2500">
            <v>0.17457175925925927</v>
          </cell>
          <cell r="F2500" t="str">
            <v>|R</v>
          </cell>
          <cell r="G2500">
            <v>1.48356</v>
          </cell>
        </row>
        <row r="2501">
          <cell r="D2501">
            <v>719090</v>
          </cell>
          <cell r="E2501" t="str">
            <v>04:05:043</v>
          </cell>
          <cell r="F2501" t="str">
            <v>|R</v>
          </cell>
          <cell r="G2501">
            <v>1.25221</v>
          </cell>
        </row>
        <row r="2502">
          <cell r="D2502">
            <v>719091</v>
          </cell>
          <cell r="E2502">
            <v>0.17399305555555555</v>
          </cell>
          <cell r="F2502" t="str">
            <v>|R</v>
          </cell>
          <cell r="G2502">
            <v>1.3532</v>
          </cell>
        </row>
        <row r="2503">
          <cell r="D2503">
            <v>719092</v>
          </cell>
          <cell r="E2503" t="str">
            <v>04:06:073</v>
          </cell>
          <cell r="F2503" t="str">
            <v>|R</v>
          </cell>
          <cell r="G2503">
            <v>1.3958900000000001</v>
          </cell>
        </row>
        <row r="2504">
          <cell r="D2504">
            <v>719093</v>
          </cell>
          <cell r="E2504">
            <v>0.17572916666666669</v>
          </cell>
          <cell r="F2504" t="str">
            <v>|R</v>
          </cell>
          <cell r="G2504">
            <v>1.3555600000000001</v>
          </cell>
        </row>
        <row r="2505">
          <cell r="D2505">
            <v>719094</v>
          </cell>
          <cell r="E2505">
            <v>0.17711805555555557</v>
          </cell>
          <cell r="F2505" t="str">
            <v>|R</v>
          </cell>
          <cell r="G2505">
            <v>1.57822</v>
          </cell>
        </row>
        <row r="2506">
          <cell r="D2506">
            <v>719095</v>
          </cell>
          <cell r="E2506">
            <v>0.17457175925925927</v>
          </cell>
          <cell r="F2506" t="str">
            <v>|R</v>
          </cell>
          <cell r="G2506">
            <v>1.4619200000000001</v>
          </cell>
        </row>
        <row r="2507">
          <cell r="D2507">
            <v>719096</v>
          </cell>
          <cell r="E2507">
            <v>0.17815972222222221</v>
          </cell>
          <cell r="F2507" t="str">
            <v>|R</v>
          </cell>
          <cell r="G2507">
            <v>1.26044</v>
          </cell>
        </row>
        <row r="2508">
          <cell r="D2508">
            <v>719097</v>
          </cell>
          <cell r="E2508">
            <v>0.17688657407407407</v>
          </cell>
          <cell r="F2508" t="str">
            <v>|R</v>
          </cell>
          <cell r="G2508">
            <v>0.98085</v>
          </cell>
        </row>
        <row r="2509">
          <cell r="D2509">
            <v>719098</v>
          </cell>
          <cell r="E2509">
            <v>0.1789699074074074</v>
          </cell>
          <cell r="F2509" t="str">
            <v>|R</v>
          </cell>
          <cell r="G2509">
            <v>1.8386800000000001</v>
          </cell>
        </row>
        <row r="2510">
          <cell r="D2510">
            <v>719099</v>
          </cell>
          <cell r="E2510">
            <v>0.17700231481481479</v>
          </cell>
          <cell r="F2510" t="str">
            <v>|R</v>
          </cell>
          <cell r="G2510">
            <v>1.4842200000000001</v>
          </cell>
        </row>
        <row r="2511">
          <cell r="D2511">
            <v>719100</v>
          </cell>
          <cell r="E2511">
            <v>0.1811689814814815</v>
          </cell>
          <cell r="F2511" t="str">
            <v>|R</v>
          </cell>
          <cell r="G2511">
            <v>1.04043</v>
          </cell>
        </row>
        <row r="2512">
          <cell r="D2512">
            <v>719101</v>
          </cell>
          <cell r="E2512">
            <v>0.17931712962962965</v>
          </cell>
          <cell r="F2512" t="str">
            <v>|R</v>
          </cell>
          <cell r="G2512">
            <v>0.51997000000000004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tabSelected="1" topLeftCell="A10" zoomScaleNormal="100" workbookViewId="0">
      <selection activeCell="S25" sqref="S25"/>
    </sheetView>
  </sheetViews>
  <sheetFormatPr defaultColWidth="12.6640625" defaultRowHeight="15" customHeight="1"/>
  <cols>
    <col min="1" max="1" width="6.6640625" style="29" customWidth="1"/>
    <col min="2" max="2" width="16" style="29" customWidth="1"/>
    <col min="3" max="3" width="8.109375" style="29" customWidth="1"/>
    <col min="4" max="4" width="9.44140625" style="29" customWidth="1"/>
    <col min="5" max="5" width="8.88671875" style="29"/>
    <col min="6" max="6" width="8.109375" style="29" customWidth="1"/>
    <col min="7" max="7" width="13.77734375" style="29" customWidth="1"/>
    <col min="8" max="8" width="8.88671875" style="29" customWidth="1"/>
    <col min="9" max="9" width="9.6640625" style="29" customWidth="1"/>
    <col min="10" max="10" width="3.88671875" customWidth="1"/>
    <col min="11" max="13" width="9.77734375" style="25" customWidth="1"/>
    <col min="14" max="14" width="4.21875" style="25" customWidth="1"/>
    <col min="15" max="16" width="9.77734375" style="25" customWidth="1"/>
    <col min="17" max="17" width="9.77734375" customWidth="1"/>
    <col min="18" max="18" width="7.33203125" customWidth="1"/>
    <col min="19" max="19" width="7.77734375" customWidth="1"/>
    <col min="20" max="24" width="9.77734375" customWidth="1"/>
    <col min="25" max="25" width="13.88671875" customWidth="1"/>
  </cols>
  <sheetData>
    <row r="1" spans="1:25" ht="15" customHeight="1">
      <c r="A1" s="42" t="s">
        <v>4</v>
      </c>
      <c r="B1" s="42"/>
      <c r="C1" s="42"/>
      <c r="D1" s="42"/>
      <c r="E1" s="43"/>
      <c r="F1" s="42"/>
      <c r="G1" s="42"/>
      <c r="H1" s="42"/>
      <c r="I1" s="34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</row>
    <row r="2" spans="1:25" ht="15" customHeight="1">
      <c r="A2" s="42" t="s">
        <v>5</v>
      </c>
      <c r="B2" s="42" t="s">
        <v>6</v>
      </c>
      <c r="C2" s="81" t="s">
        <v>3359</v>
      </c>
      <c r="D2" s="81"/>
      <c r="E2" s="81"/>
      <c r="F2" s="81"/>
      <c r="G2" s="81"/>
      <c r="H2" s="81"/>
      <c r="I2" s="81"/>
      <c r="J2" s="7"/>
      <c r="R2" s="10"/>
      <c r="S2" s="10"/>
      <c r="T2" s="10"/>
      <c r="U2" s="10"/>
      <c r="V2" s="10"/>
      <c r="W2" s="8"/>
      <c r="X2" s="8"/>
    </row>
    <row r="3" spans="1:25" ht="15.6">
      <c r="A3" s="44"/>
      <c r="B3" s="44" t="s">
        <v>7</v>
      </c>
      <c r="C3" s="44"/>
      <c r="D3" s="44"/>
      <c r="E3" s="40"/>
      <c r="F3" s="44"/>
      <c r="G3" s="44" t="s">
        <v>8</v>
      </c>
      <c r="H3" s="44"/>
      <c r="I3" s="34"/>
      <c r="J3" s="7"/>
      <c r="R3" s="10"/>
      <c r="S3" s="10"/>
      <c r="T3" s="10"/>
      <c r="U3" s="10"/>
      <c r="V3" s="10"/>
      <c r="W3" s="8"/>
      <c r="X3" s="8"/>
    </row>
    <row r="4" spans="1:25" ht="39.6" customHeight="1">
      <c r="A4" s="38" t="s">
        <v>11</v>
      </c>
      <c r="B4" s="38" t="s">
        <v>12</v>
      </c>
      <c r="C4" s="38" t="s">
        <v>13</v>
      </c>
      <c r="D4" s="39" t="s">
        <v>14</v>
      </c>
      <c r="E4" s="40"/>
      <c r="F4" s="38" t="s">
        <v>11</v>
      </c>
      <c r="G4" s="38" t="s">
        <v>12</v>
      </c>
      <c r="H4" s="38" t="s">
        <v>13</v>
      </c>
      <c r="I4" s="39" t="s">
        <v>14</v>
      </c>
      <c r="J4" s="7"/>
      <c r="R4" s="10"/>
      <c r="S4" s="10"/>
      <c r="T4" s="13"/>
      <c r="U4" s="10"/>
      <c r="V4" s="10"/>
      <c r="W4" s="8"/>
      <c r="X4" s="8"/>
    </row>
    <row r="5" spans="1:25" s="25" customFormat="1" ht="14.4">
      <c r="A5" s="80" t="s">
        <v>6</v>
      </c>
      <c r="B5" s="80"/>
      <c r="C5" s="80"/>
      <c r="D5" s="80"/>
      <c r="E5" s="41"/>
      <c r="F5" s="80" t="s">
        <v>6</v>
      </c>
      <c r="G5" s="80"/>
      <c r="H5" s="80"/>
      <c r="I5" s="80"/>
      <c r="J5" s="7"/>
      <c r="R5" s="10"/>
      <c r="S5" s="10"/>
      <c r="T5" s="13"/>
      <c r="U5" s="10"/>
      <c r="V5" s="10"/>
      <c r="W5" s="8"/>
      <c r="X5" s="8"/>
    </row>
    <row r="6" spans="1:25" ht="14.4">
      <c r="A6" s="34" t="s">
        <v>1758</v>
      </c>
      <c r="B6" s="35">
        <v>45464</v>
      </c>
      <c r="C6" s="34"/>
      <c r="D6" s="34"/>
      <c r="E6" s="45"/>
      <c r="F6" s="34" t="s">
        <v>1758</v>
      </c>
      <c r="G6" s="35">
        <v>45444</v>
      </c>
      <c r="H6" s="34"/>
      <c r="I6" s="34"/>
      <c r="J6" s="7"/>
      <c r="R6" s="10"/>
      <c r="S6" s="13"/>
      <c r="T6" s="10"/>
      <c r="U6" s="13"/>
      <c r="V6" s="10"/>
      <c r="W6" s="8"/>
      <c r="X6" s="7"/>
      <c r="Y6" s="61"/>
    </row>
    <row r="7" spans="1:25" ht="13.95" customHeight="1">
      <c r="A7" s="67">
        <v>1</v>
      </c>
      <c r="B7" s="47" t="s">
        <v>2790</v>
      </c>
      <c r="C7" s="36" t="s">
        <v>3</v>
      </c>
      <c r="D7" s="37" t="s">
        <v>3</v>
      </c>
      <c r="E7" s="46"/>
      <c r="F7" s="67">
        <v>1</v>
      </c>
      <c r="G7" s="47" t="s">
        <v>2758</v>
      </c>
      <c r="H7" s="36" t="s">
        <v>3</v>
      </c>
      <c r="I7" s="37" t="s">
        <v>3</v>
      </c>
      <c r="J7" s="7"/>
      <c r="R7" s="10"/>
      <c r="S7" s="10"/>
      <c r="T7" s="16"/>
      <c r="U7" s="10"/>
      <c r="V7" s="10"/>
      <c r="W7" s="8"/>
      <c r="X7" s="12"/>
      <c r="Y7" s="61"/>
    </row>
    <row r="8" spans="1:25" ht="13.95" customHeight="1">
      <c r="A8" s="67">
        <f>A7+1</f>
        <v>2</v>
      </c>
      <c r="B8" s="47" t="s">
        <v>2791</v>
      </c>
      <c r="C8" s="36">
        <v>0.15922750000000005</v>
      </c>
      <c r="D8" s="37">
        <v>1</v>
      </c>
      <c r="E8" s="46"/>
      <c r="F8" s="67">
        <f>F7+1</f>
        <v>2</v>
      </c>
      <c r="G8" s="47" t="s">
        <v>3280</v>
      </c>
      <c r="H8" s="36">
        <v>0.14074250000000002</v>
      </c>
      <c r="I8" s="37">
        <v>1</v>
      </c>
      <c r="J8" s="7"/>
      <c r="M8" s="98">
        <f>SUM('выноска Тропарево'!P15:P19)</f>
        <v>-0.54650000000000021</v>
      </c>
      <c r="N8" s="98"/>
      <c r="O8" s="98"/>
      <c r="V8" s="10"/>
      <c r="W8" s="8"/>
      <c r="X8" s="12"/>
      <c r="Y8" s="60"/>
    </row>
    <row r="9" spans="1:25" ht="13.95" customHeight="1">
      <c r="A9" s="67">
        <f t="shared" ref="A9:A72" si="0">A8+1</f>
        <v>3</v>
      </c>
      <c r="B9" s="47" t="s">
        <v>2792</v>
      </c>
      <c r="C9" s="36">
        <v>-5.1702500000000012E-2</v>
      </c>
      <c r="D9" s="37" t="s">
        <v>3</v>
      </c>
      <c r="E9" s="46"/>
      <c r="F9" s="67">
        <f t="shared" ref="F9:F72" si="1">F8+1</f>
        <v>3</v>
      </c>
      <c r="G9" s="47" t="s">
        <v>2792</v>
      </c>
      <c r="H9" s="36">
        <v>-5.7147499999999879E-2</v>
      </c>
      <c r="I9" s="37" t="s">
        <v>3</v>
      </c>
      <c r="J9" s="7"/>
      <c r="K9" s="96" t="s">
        <v>3350</v>
      </c>
      <c r="M9" s="97"/>
      <c r="N9" s="106">
        <f>SUM('выноска Тропарево'!E14:E18)</f>
        <v>2</v>
      </c>
      <c r="O9" s="97"/>
      <c r="Q9" s="21" t="s">
        <v>3348</v>
      </c>
      <c r="V9" s="10"/>
      <c r="W9" s="8"/>
      <c r="X9" s="7"/>
      <c r="Y9" s="60"/>
    </row>
    <row r="10" spans="1:25" ht="13.95" customHeight="1">
      <c r="A10" s="67">
        <f t="shared" si="0"/>
        <v>4</v>
      </c>
      <c r="B10" s="47" t="s">
        <v>2793</v>
      </c>
      <c r="C10" s="36">
        <v>-5.742249999999996E-2</v>
      </c>
      <c r="D10" s="37">
        <v>1</v>
      </c>
      <c r="E10" s="46"/>
      <c r="F10" s="67">
        <f t="shared" si="1"/>
        <v>4</v>
      </c>
      <c r="G10" s="47" t="s">
        <v>2793</v>
      </c>
      <c r="H10" s="36">
        <v>-6.0267500000000113E-2</v>
      </c>
      <c r="I10" s="37" t="s">
        <v>3</v>
      </c>
      <c r="J10" s="7"/>
      <c r="V10" s="10"/>
      <c r="W10" s="8"/>
      <c r="X10" s="7"/>
      <c r="Y10" s="62"/>
    </row>
    <row r="11" spans="1:25" ht="13.95" customHeight="1">
      <c r="A11" s="67">
        <f t="shared" si="0"/>
        <v>5</v>
      </c>
      <c r="B11" s="47" t="s">
        <v>2794</v>
      </c>
      <c r="C11" s="36">
        <v>-6.0972499999999902E-2</v>
      </c>
      <c r="D11" s="37" t="s">
        <v>3</v>
      </c>
      <c r="E11" s="46"/>
      <c r="F11" s="67">
        <f t="shared" si="1"/>
        <v>5</v>
      </c>
      <c r="G11" s="47" t="s">
        <v>2794</v>
      </c>
      <c r="H11" s="36">
        <v>-5.863749999999987E-2</v>
      </c>
      <c r="I11" s="37">
        <v>1</v>
      </c>
      <c r="J11" s="7"/>
      <c r="V11" s="10"/>
      <c r="W11" s="8"/>
      <c r="X11" s="7"/>
      <c r="Y11" s="63"/>
    </row>
    <row r="12" spans="1:25" ht="13.95" customHeight="1">
      <c r="A12" s="67">
        <f t="shared" si="0"/>
        <v>6</v>
      </c>
      <c r="B12" s="47" t="s">
        <v>2795</v>
      </c>
      <c r="C12" s="36">
        <v>-6.4622500000000055E-2</v>
      </c>
      <c r="D12" s="37" t="s">
        <v>3</v>
      </c>
      <c r="E12" s="46"/>
      <c r="F12" s="67">
        <f t="shared" si="1"/>
        <v>6</v>
      </c>
      <c r="G12" s="47" t="s">
        <v>2795</v>
      </c>
      <c r="H12" s="36">
        <v>-6.2747499999999928E-2</v>
      </c>
      <c r="I12" s="37" t="s">
        <v>3</v>
      </c>
      <c r="J12" s="7"/>
      <c r="K12" s="50">
        <f>SUM('выноска Тропарево'!P6:P14)</f>
        <v>-0.38380000000000014</v>
      </c>
      <c r="Q12" s="51">
        <f>SUM('выноска Тропарево'!P20:P24)</f>
        <v>-0.62561999999999973</v>
      </c>
      <c r="V12" s="10"/>
      <c r="W12" s="8"/>
      <c r="X12" s="7"/>
      <c r="Y12" s="7"/>
    </row>
    <row r="13" spans="1:25" ht="13.95" customHeight="1">
      <c r="A13" s="67">
        <f t="shared" si="0"/>
        <v>7</v>
      </c>
      <c r="B13" s="47" t="s">
        <v>2796</v>
      </c>
      <c r="C13" s="36">
        <v>-5.738249999999992E-2</v>
      </c>
      <c r="D13" s="37">
        <v>1</v>
      </c>
      <c r="E13" s="46"/>
      <c r="F13" s="67">
        <f t="shared" si="1"/>
        <v>7</v>
      </c>
      <c r="G13" s="47" t="s">
        <v>2796</v>
      </c>
      <c r="H13" s="36">
        <v>-5.5397499999999961E-2</v>
      </c>
      <c r="I13" s="37" t="s">
        <v>3</v>
      </c>
      <c r="J13" s="7"/>
      <c r="K13" s="105">
        <f>SUM('выноска Тропарево'!E4:E13)</f>
        <v>5</v>
      </c>
      <c r="Q13" s="56">
        <f>SUM('выноска Тропарево'!E18:E23)</f>
        <v>2</v>
      </c>
      <c r="V13" s="10"/>
      <c r="W13" s="8"/>
      <c r="X13" s="25"/>
      <c r="Y13" s="25"/>
    </row>
    <row r="14" spans="1:25" ht="13.95" customHeight="1">
      <c r="A14" s="67">
        <f t="shared" si="0"/>
        <v>8</v>
      </c>
      <c r="B14" s="47" t="s">
        <v>2797</v>
      </c>
      <c r="C14" s="36">
        <v>-5.8842499999999937E-2</v>
      </c>
      <c r="D14" s="37" t="s">
        <v>3</v>
      </c>
      <c r="E14" s="46"/>
      <c r="F14" s="67">
        <f t="shared" si="1"/>
        <v>8</v>
      </c>
      <c r="G14" s="47" t="s">
        <v>2797</v>
      </c>
      <c r="H14" s="36">
        <v>-6.0467500000000091E-2</v>
      </c>
      <c r="I14" s="37">
        <v>1</v>
      </c>
      <c r="J14" s="7"/>
      <c r="V14" s="10"/>
      <c r="W14" s="8"/>
      <c r="X14" s="25"/>
      <c r="Y14" s="25"/>
    </row>
    <row r="15" spans="1:25" ht="13.95" customHeight="1">
      <c r="A15" s="67">
        <f t="shared" si="0"/>
        <v>9</v>
      </c>
      <c r="B15" s="47" t="s">
        <v>2798</v>
      </c>
      <c r="C15" s="36">
        <v>-5.8822500000000028E-2</v>
      </c>
      <c r="D15" s="37" t="s">
        <v>3</v>
      </c>
      <c r="E15" s="46"/>
      <c r="F15" s="67">
        <f t="shared" si="1"/>
        <v>9</v>
      </c>
      <c r="G15" s="47" t="s">
        <v>2798</v>
      </c>
      <c r="H15" s="36">
        <v>-5.8897500000000019E-2</v>
      </c>
      <c r="I15" s="37" t="s">
        <v>3</v>
      </c>
      <c r="J15" s="7"/>
      <c r="Q15" s="8"/>
      <c r="V15" s="10"/>
      <c r="W15" s="8"/>
      <c r="X15" s="25"/>
      <c r="Y15" s="25"/>
    </row>
    <row r="16" spans="1:25" ht="13.95" customHeight="1">
      <c r="A16" s="67">
        <f t="shared" si="0"/>
        <v>10</v>
      </c>
      <c r="B16" s="47" t="s">
        <v>2799</v>
      </c>
      <c r="C16" s="36">
        <v>-5.3052499999999975E-2</v>
      </c>
      <c r="D16" s="37">
        <v>1</v>
      </c>
      <c r="E16" s="46"/>
      <c r="F16" s="67">
        <f t="shared" si="1"/>
        <v>10</v>
      </c>
      <c r="G16" s="47" t="s">
        <v>2799</v>
      </c>
      <c r="H16" s="36">
        <v>-5.5067500000000019E-2</v>
      </c>
      <c r="I16" s="37">
        <v>1</v>
      </c>
      <c r="J16" s="7"/>
      <c r="K16" s="96" t="s">
        <v>3347</v>
      </c>
      <c r="M16" s="32" t="s">
        <v>1841</v>
      </c>
      <c r="N16" s="52">
        <f>(SQRT(K20+K13+N9+Q13+Q20+N25))/2</f>
        <v>3.6742346141747673</v>
      </c>
      <c r="O16" s="7" t="s">
        <v>1843</v>
      </c>
      <c r="Q16" s="9" t="s">
        <v>3349</v>
      </c>
      <c r="V16" s="10"/>
      <c r="W16" s="8"/>
      <c r="X16" s="25"/>
      <c r="Y16" s="25"/>
    </row>
    <row r="17" spans="1:25" ht="13.95" customHeight="1">
      <c r="A17" s="67">
        <f t="shared" si="0"/>
        <v>11</v>
      </c>
      <c r="B17" s="47" t="s">
        <v>2800</v>
      </c>
      <c r="C17" s="36">
        <v>-6.6312500000000024E-2</v>
      </c>
      <c r="D17" s="37" t="s">
        <v>3</v>
      </c>
      <c r="E17" s="46"/>
      <c r="F17" s="67">
        <f t="shared" si="1"/>
        <v>11</v>
      </c>
      <c r="G17" s="47" t="s">
        <v>3281</v>
      </c>
      <c r="H17" s="36">
        <v>-0.18226749999999978</v>
      </c>
      <c r="I17" s="37" t="s">
        <v>3</v>
      </c>
      <c r="J17" s="7"/>
      <c r="M17" s="32" t="s">
        <v>1842</v>
      </c>
      <c r="N17" s="52">
        <f>(K19+K12+M8+Q12+Q19-M24) *1000</f>
        <v>1.3899999999964496</v>
      </c>
      <c r="O17" s="7" t="s">
        <v>1843</v>
      </c>
      <c r="Q17" s="8"/>
      <c r="V17" s="10"/>
      <c r="W17" s="8"/>
      <c r="X17" s="25"/>
      <c r="Y17" s="25"/>
    </row>
    <row r="18" spans="1:25" ht="13.95" customHeight="1">
      <c r="A18" s="67">
        <f t="shared" si="0"/>
        <v>12</v>
      </c>
      <c r="B18" s="47" t="s">
        <v>2801</v>
      </c>
      <c r="C18" s="36">
        <v>-0.14441249999999986</v>
      </c>
      <c r="D18" s="37">
        <v>1</v>
      </c>
      <c r="E18" s="46"/>
      <c r="F18" s="67">
        <f t="shared" si="1"/>
        <v>12</v>
      </c>
      <c r="G18" s="47" t="s">
        <v>3282</v>
      </c>
      <c r="H18" s="36">
        <v>-0.16027750000000004</v>
      </c>
      <c r="I18" s="37">
        <v>1</v>
      </c>
      <c r="J18" s="7"/>
      <c r="Q18" s="8"/>
      <c r="V18" s="10"/>
      <c r="W18" s="8"/>
      <c r="X18" s="34"/>
      <c r="Y18" s="25"/>
    </row>
    <row r="19" spans="1:25" ht="13.95" customHeight="1">
      <c r="A19" s="67">
        <f t="shared" si="0"/>
        <v>13</v>
      </c>
      <c r="B19" s="47" t="s">
        <v>2802</v>
      </c>
      <c r="C19" s="36">
        <v>-0.19472249999999994</v>
      </c>
      <c r="D19" s="37" t="s">
        <v>3</v>
      </c>
      <c r="E19" s="46"/>
      <c r="F19" s="67">
        <f t="shared" si="1"/>
        <v>13</v>
      </c>
      <c r="G19" s="47" t="s">
        <v>3283</v>
      </c>
      <c r="H19" s="36">
        <v>-0.71727750000000012</v>
      </c>
      <c r="I19" s="37">
        <v>1</v>
      </c>
      <c r="J19" s="7"/>
      <c r="K19" s="50">
        <f>'выноска Тропарево'!I1*-1</f>
        <v>18.083500000000001</v>
      </c>
      <c r="Q19" s="51">
        <f>SUM('выноска Тропарево'!P25:P57)</f>
        <v>-16.5044</v>
      </c>
      <c r="V19" s="10"/>
      <c r="W19" s="8"/>
      <c r="X19" s="7"/>
      <c r="Y19" s="7"/>
    </row>
    <row r="20" spans="1:25" ht="13.95" customHeight="1">
      <c r="A20" s="67">
        <f t="shared" si="0"/>
        <v>14</v>
      </c>
      <c r="B20" s="47" t="s">
        <v>2803</v>
      </c>
      <c r="C20" s="36">
        <v>-0.78265249999999997</v>
      </c>
      <c r="D20" s="37">
        <v>1</v>
      </c>
      <c r="E20" s="46"/>
      <c r="F20" s="67">
        <f t="shared" si="1"/>
        <v>14</v>
      </c>
      <c r="G20" s="47" t="s">
        <v>3284</v>
      </c>
      <c r="H20" s="36">
        <v>-0.62835750000000012</v>
      </c>
      <c r="I20" s="37" t="s">
        <v>3</v>
      </c>
      <c r="J20" s="7"/>
      <c r="K20" s="105">
        <f>SUM('выноска Тропарево'!E4:E56)</f>
        <v>26</v>
      </c>
      <c r="Q20" s="56">
        <f>SUM('выноска Тропарево'!E24:E56)</f>
        <v>17</v>
      </c>
      <c r="V20" s="10"/>
      <c r="W20" s="8"/>
      <c r="X20" s="7"/>
      <c r="Y20" s="7"/>
    </row>
    <row r="21" spans="1:25" ht="13.95" customHeight="1">
      <c r="A21" s="67">
        <f t="shared" si="0"/>
        <v>15</v>
      </c>
      <c r="B21" s="47" t="s">
        <v>2804</v>
      </c>
      <c r="C21" s="36">
        <v>-0.42821250000000005</v>
      </c>
      <c r="D21" s="37" t="s">
        <v>3</v>
      </c>
      <c r="E21" s="46"/>
      <c r="F21" s="67">
        <f t="shared" si="1"/>
        <v>15</v>
      </c>
      <c r="G21" s="47" t="s">
        <v>3285</v>
      </c>
      <c r="H21" s="36">
        <v>-0.81357750000000006</v>
      </c>
      <c r="I21" s="37">
        <v>1</v>
      </c>
      <c r="J21" s="7"/>
      <c r="P21" s="8"/>
      <c r="Q21" s="8"/>
      <c r="V21" s="10"/>
      <c r="W21" s="8"/>
      <c r="X21" s="25"/>
      <c r="Y21" s="25"/>
    </row>
    <row r="22" spans="1:25" ht="13.95" customHeight="1">
      <c r="A22" s="67">
        <f t="shared" si="0"/>
        <v>16</v>
      </c>
      <c r="B22" s="47" t="s">
        <v>2805</v>
      </c>
      <c r="C22" s="36">
        <v>-0.50575250000000005</v>
      </c>
      <c r="D22" s="37" t="s">
        <v>3</v>
      </c>
      <c r="E22" s="46"/>
      <c r="F22" s="67">
        <f t="shared" si="1"/>
        <v>16</v>
      </c>
      <c r="G22" s="47" t="s">
        <v>2806</v>
      </c>
      <c r="H22" s="36">
        <v>-0.72385750000000004</v>
      </c>
      <c r="I22" s="37" t="s">
        <v>3</v>
      </c>
      <c r="J22" s="7"/>
      <c r="K22" s="11" t="s">
        <v>9</v>
      </c>
      <c r="L22" s="7"/>
      <c r="P22" s="24"/>
      <c r="Q22" s="12" t="s">
        <v>10</v>
      </c>
      <c r="V22" s="10"/>
      <c r="W22" s="8"/>
      <c r="X22" s="25"/>
      <c r="Y22" s="25"/>
    </row>
    <row r="23" spans="1:25" ht="13.95" customHeight="1">
      <c r="A23" s="67">
        <f t="shared" si="0"/>
        <v>17</v>
      </c>
      <c r="B23" s="47" t="s">
        <v>2806</v>
      </c>
      <c r="C23" s="36">
        <v>-1.1029324999999999</v>
      </c>
      <c r="D23" s="37">
        <v>1</v>
      </c>
      <c r="E23" s="46"/>
      <c r="F23" s="67">
        <f t="shared" si="1"/>
        <v>17</v>
      </c>
      <c r="G23" s="47" t="s">
        <v>2807</v>
      </c>
      <c r="H23" s="36">
        <v>-0.86221750000000008</v>
      </c>
      <c r="I23" s="37">
        <v>1</v>
      </c>
      <c r="J23" s="7"/>
      <c r="K23" s="33" t="s">
        <v>2790</v>
      </c>
      <c r="N23" s="14" t="s">
        <v>2324</v>
      </c>
      <c r="Q23" s="21" t="s">
        <v>2758</v>
      </c>
      <c r="V23" s="10"/>
      <c r="W23" s="8"/>
      <c r="X23" s="25"/>
      <c r="Y23" s="25"/>
    </row>
    <row r="24" spans="1:25" ht="13.95" customHeight="1">
      <c r="A24" s="67">
        <f t="shared" si="0"/>
        <v>18</v>
      </c>
      <c r="B24" s="47" t="s">
        <v>2807</v>
      </c>
      <c r="C24" s="36">
        <v>-0.86070249999999993</v>
      </c>
      <c r="D24" s="37">
        <v>1</v>
      </c>
      <c r="E24" s="46"/>
      <c r="F24" s="67">
        <f t="shared" si="1"/>
        <v>18</v>
      </c>
      <c r="G24" s="47" t="s">
        <v>3286</v>
      </c>
      <c r="H24" s="36">
        <v>-0.85901749999999999</v>
      </c>
      <c r="I24" s="37" t="s">
        <v>3</v>
      </c>
      <c r="J24" s="7"/>
      <c r="L24" s="7"/>
      <c r="M24" s="79">
        <f>перемычки!H30</f>
        <v>2.1789999999999976E-2</v>
      </c>
      <c r="N24" s="79"/>
      <c r="O24" s="79"/>
      <c r="V24" s="10"/>
      <c r="W24" s="8"/>
      <c r="X24" s="25"/>
      <c r="Y24" s="25"/>
    </row>
    <row r="25" spans="1:25" ht="13.95" customHeight="1">
      <c r="A25" s="67">
        <f t="shared" si="0"/>
        <v>19</v>
      </c>
      <c r="B25" s="47" t="s">
        <v>2808</v>
      </c>
      <c r="C25" s="36">
        <v>-0.78150249999999988</v>
      </c>
      <c r="D25" s="37">
        <v>1</v>
      </c>
      <c r="E25" s="46"/>
      <c r="F25" s="67">
        <f t="shared" si="1"/>
        <v>19</v>
      </c>
      <c r="G25" s="47" t="s">
        <v>2809</v>
      </c>
      <c r="H25" s="36">
        <v>-0.8584775</v>
      </c>
      <c r="I25" s="37">
        <v>1</v>
      </c>
      <c r="J25" s="7"/>
      <c r="K25" s="7"/>
      <c r="L25" s="7"/>
      <c r="M25" s="7"/>
      <c r="N25" s="54">
        <v>2</v>
      </c>
      <c r="O25" s="7"/>
      <c r="P25" s="24"/>
      <c r="Q25" s="24"/>
      <c r="V25" s="10"/>
      <c r="W25" s="8"/>
      <c r="X25" s="25"/>
      <c r="Y25" s="25"/>
    </row>
    <row r="26" spans="1:25" ht="13.95" customHeight="1">
      <c r="A26" s="67">
        <f t="shared" si="0"/>
        <v>20</v>
      </c>
      <c r="B26" s="47" t="s">
        <v>2809</v>
      </c>
      <c r="C26" s="36">
        <v>-0.93867250000000013</v>
      </c>
      <c r="D26" s="37" t="s">
        <v>3</v>
      </c>
      <c r="E26" s="46"/>
      <c r="F26" s="67">
        <f t="shared" si="1"/>
        <v>20</v>
      </c>
      <c r="G26" s="47" t="s">
        <v>3287</v>
      </c>
      <c r="H26" s="36">
        <v>-0.7238175</v>
      </c>
      <c r="I26" s="37" t="s">
        <v>3</v>
      </c>
      <c r="J26" s="7"/>
      <c r="K26" s="11"/>
      <c r="L26" s="7"/>
      <c r="M26" s="7"/>
      <c r="O26" s="7"/>
      <c r="Q26" s="12"/>
      <c r="V26" s="10"/>
      <c r="W26" s="8"/>
      <c r="X26" s="25"/>
      <c r="Y26" s="25"/>
    </row>
    <row r="27" spans="1:25" ht="13.95" customHeight="1">
      <c r="A27" s="67">
        <f t="shared" si="0"/>
        <v>21</v>
      </c>
      <c r="B27" s="47" t="s">
        <v>2810</v>
      </c>
      <c r="C27" s="36">
        <v>-0.55774250000000003</v>
      </c>
      <c r="D27" s="37" t="s">
        <v>3</v>
      </c>
      <c r="E27" s="46"/>
      <c r="F27" s="67">
        <f t="shared" si="1"/>
        <v>21</v>
      </c>
      <c r="G27" s="47" t="s">
        <v>3288</v>
      </c>
      <c r="H27" s="36">
        <v>-0.84601749999999998</v>
      </c>
      <c r="I27" s="37">
        <v>1</v>
      </c>
      <c r="J27" s="7"/>
      <c r="K27" s="50">
        <f>C87*-1</f>
        <v>13.715687500000005</v>
      </c>
      <c r="L27" s="7"/>
      <c r="M27" s="32" t="s">
        <v>1841</v>
      </c>
      <c r="N27" s="52">
        <f>(SQRT(K28+N32+Q28+N25))/2</f>
        <v>4.924428900898052</v>
      </c>
      <c r="O27" s="7" t="s">
        <v>1843</v>
      </c>
      <c r="Q27" s="51">
        <f>'2й путь'!I1</f>
        <v>-13.757072499999996</v>
      </c>
      <c r="V27" s="10"/>
      <c r="W27" s="8"/>
      <c r="X27" s="25"/>
      <c r="Y27" s="25"/>
    </row>
    <row r="28" spans="1:25" ht="13.95" customHeight="1">
      <c r="A28" s="67">
        <f t="shared" si="0"/>
        <v>22</v>
      </c>
      <c r="B28" s="47" t="s">
        <v>2811</v>
      </c>
      <c r="C28" s="36">
        <v>-0.85440249999999984</v>
      </c>
      <c r="D28" s="37">
        <v>1</v>
      </c>
      <c r="E28" s="46"/>
      <c r="F28" s="67">
        <f t="shared" si="1"/>
        <v>22</v>
      </c>
      <c r="G28" s="47" t="s">
        <v>3289</v>
      </c>
      <c r="H28" s="36">
        <v>-0.84653750000000005</v>
      </c>
      <c r="I28" s="37" t="s">
        <v>3</v>
      </c>
      <c r="J28" s="7"/>
      <c r="K28" s="55">
        <f>D87</f>
        <v>47</v>
      </c>
      <c r="L28" s="7"/>
      <c r="M28" s="32" t="s">
        <v>1842</v>
      </c>
      <c r="N28" s="52">
        <f>(M31+K27+M24+Q27) *1000</f>
        <v>-2.3849999999914218</v>
      </c>
      <c r="O28" s="7" t="s">
        <v>1843</v>
      </c>
      <c r="P28" s="68"/>
      <c r="Q28" s="56">
        <f>I87</f>
        <v>47</v>
      </c>
      <c r="V28" s="10"/>
      <c r="W28" s="8"/>
      <c r="X28" s="25"/>
      <c r="Y28" s="25"/>
    </row>
    <row r="29" spans="1:25" ht="13.95" customHeight="1">
      <c r="A29" s="67">
        <f t="shared" si="0"/>
        <v>23</v>
      </c>
      <c r="B29" s="47" t="s">
        <v>2812</v>
      </c>
      <c r="C29" s="36">
        <v>-1.0511225</v>
      </c>
      <c r="D29" s="37">
        <v>1</v>
      </c>
      <c r="E29" s="46"/>
      <c r="F29" s="67">
        <f t="shared" si="1"/>
        <v>23</v>
      </c>
      <c r="G29" s="47" t="s">
        <v>3290</v>
      </c>
      <c r="H29" s="36">
        <v>-0.84861750000000002</v>
      </c>
      <c r="I29" s="37">
        <v>1</v>
      </c>
      <c r="J29" s="7"/>
      <c r="K29" s="7"/>
      <c r="L29" s="7"/>
      <c r="M29" s="7"/>
      <c r="N29" s="7"/>
      <c r="P29" s="68"/>
      <c r="Q29" s="68"/>
      <c r="V29" s="10"/>
      <c r="W29" s="8"/>
      <c r="X29" s="25"/>
      <c r="Y29" s="25"/>
    </row>
    <row r="30" spans="1:25" ht="13.95" customHeight="1">
      <c r="A30" s="67">
        <f t="shared" si="0"/>
        <v>24</v>
      </c>
      <c r="B30" s="47" t="s">
        <v>2813</v>
      </c>
      <c r="C30" s="36">
        <v>-0.85015249999999987</v>
      </c>
      <c r="D30" s="37" t="s">
        <v>3</v>
      </c>
      <c r="E30" s="46"/>
      <c r="F30" s="67">
        <f t="shared" si="1"/>
        <v>24</v>
      </c>
      <c r="G30" s="47" t="s">
        <v>3291</v>
      </c>
      <c r="H30" s="36">
        <v>-0.98327749999999992</v>
      </c>
      <c r="I30" s="37">
        <v>1</v>
      </c>
      <c r="J30" s="7"/>
      <c r="K30" s="7"/>
      <c r="L30" s="7"/>
      <c r="M30" s="7"/>
      <c r="N30" s="7"/>
      <c r="O30" s="7"/>
      <c r="P30" s="68"/>
      <c r="Q30" s="68"/>
      <c r="V30" s="10"/>
      <c r="W30" s="8"/>
      <c r="X30" s="25"/>
      <c r="Y30" s="25"/>
    </row>
    <row r="31" spans="1:25" ht="13.95" customHeight="1">
      <c r="A31" s="67">
        <f t="shared" si="0"/>
        <v>25</v>
      </c>
      <c r="B31" s="47" t="s">
        <v>2814</v>
      </c>
      <c r="C31" s="36">
        <v>-0.85648250000000004</v>
      </c>
      <c r="D31" s="37">
        <v>1</v>
      </c>
      <c r="E31" s="46"/>
      <c r="F31" s="67">
        <f t="shared" si="1"/>
        <v>25</v>
      </c>
      <c r="G31" s="47" t="s">
        <v>3292</v>
      </c>
      <c r="H31" s="36">
        <v>-1.5903575000000001</v>
      </c>
      <c r="I31" s="37" t="s">
        <v>3</v>
      </c>
      <c r="J31" s="7"/>
      <c r="K31" s="7"/>
      <c r="L31" s="7"/>
      <c r="M31" s="74">
        <f>перемычки!H35*-1</f>
        <v>1.721000000000017E-2</v>
      </c>
      <c r="N31" s="74"/>
      <c r="O31" s="74"/>
      <c r="P31" s="68"/>
      <c r="Q31" s="68"/>
      <c r="V31" s="10"/>
      <c r="W31" s="8"/>
      <c r="X31" s="25"/>
      <c r="Y31" s="25"/>
    </row>
    <row r="32" spans="1:25" ht="13.95" customHeight="1">
      <c r="A32" s="67">
        <f t="shared" si="0"/>
        <v>26</v>
      </c>
      <c r="B32" s="47" t="s">
        <v>2815</v>
      </c>
      <c r="C32" s="36">
        <v>-0.85955249999999994</v>
      </c>
      <c r="D32" s="37" t="s">
        <v>3</v>
      </c>
      <c r="E32" s="46"/>
      <c r="F32" s="67">
        <f t="shared" si="1"/>
        <v>26</v>
      </c>
      <c r="G32" s="47" t="s">
        <v>3293</v>
      </c>
      <c r="H32" s="36">
        <v>-0.86121749999999997</v>
      </c>
      <c r="I32" s="37">
        <v>1</v>
      </c>
      <c r="J32" s="7"/>
      <c r="K32" s="21" t="s">
        <v>3335</v>
      </c>
      <c r="L32" s="7"/>
      <c r="M32" s="7"/>
      <c r="N32" s="53">
        <v>1</v>
      </c>
      <c r="O32" s="7"/>
      <c r="P32" s="68"/>
      <c r="Q32" s="25" t="s">
        <v>3332</v>
      </c>
      <c r="V32" s="10"/>
      <c r="W32" s="8"/>
      <c r="X32" s="25"/>
      <c r="Y32" s="25"/>
    </row>
    <row r="33" spans="1:25" ht="13.95" customHeight="1">
      <c r="A33" s="67">
        <f t="shared" si="0"/>
        <v>27</v>
      </c>
      <c r="B33" s="47" t="s">
        <v>2816</v>
      </c>
      <c r="C33" s="36">
        <v>-0.86052250000000008</v>
      </c>
      <c r="D33" s="37">
        <v>1</v>
      </c>
      <c r="E33" s="46"/>
      <c r="F33" s="67">
        <f t="shared" si="1"/>
        <v>27</v>
      </c>
      <c r="G33" s="47" t="s">
        <v>3294</v>
      </c>
      <c r="H33" s="36">
        <v>-0.64533750000000001</v>
      </c>
      <c r="I33" s="37">
        <v>1</v>
      </c>
      <c r="J33" s="7"/>
      <c r="K33" s="7"/>
      <c r="L33" s="7"/>
      <c r="M33" s="7"/>
      <c r="N33" s="14" t="s">
        <v>3334</v>
      </c>
      <c r="O33" s="7"/>
      <c r="P33" s="68"/>
      <c r="Q33" s="68"/>
      <c r="V33" s="10"/>
      <c r="W33" s="8"/>
      <c r="X33" s="25"/>
      <c r="Y33" s="25"/>
    </row>
    <row r="34" spans="1:25" ht="13.95" customHeight="1">
      <c r="A34" s="67">
        <f t="shared" si="0"/>
        <v>28</v>
      </c>
      <c r="B34" s="47" t="s">
        <v>2817</v>
      </c>
      <c r="C34" s="36">
        <v>-0.85923249999999995</v>
      </c>
      <c r="D34" s="37">
        <v>1</v>
      </c>
      <c r="E34" s="46"/>
      <c r="F34" s="67">
        <f t="shared" si="1"/>
        <v>28</v>
      </c>
      <c r="G34" s="47" t="s">
        <v>2819</v>
      </c>
      <c r="H34" s="36">
        <v>-1.2016175000000002</v>
      </c>
      <c r="I34" s="37" t="s">
        <v>3</v>
      </c>
      <c r="J34" s="7"/>
      <c r="K34" s="7"/>
      <c r="L34" s="69"/>
      <c r="M34" s="7"/>
      <c r="O34" s="7"/>
      <c r="P34" s="69"/>
      <c r="Q34" s="68"/>
      <c r="V34" s="10"/>
      <c r="W34" s="8"/>
      <c r="X34" s="25"/>
      <c r="Y34" s="25"/>
    </row>
    <row r="35" spans="1:25" ht="13.95" customHeight="1">
      <c r="A35" s="67">
        <f t="shared" si="0"/>
        <v>29</v>
      </c>
      <c r="B35" s="47" t="s">
        <v>2818</v>
      </c>
      <c r="C35" s="36">
        <v>-0.85092250000000003</v>
      </c>
      <c r="D35" s="37" t="s">
        <v>3</v>
      </c>
      <c r="E35" s="46"/>
      <c r="F35" s="67">
        <f t="shared" si="1"/>
        <v>29</v>
      </c>
      <c r="G35" s="47" t="s">
        <v>3295</v>
      </c>
      <c r="H35" s="36">
        <v>-0.51637749999999993</v>
      </c>
      <c r="I35" s="37" t="s">
        <v>3</v>
      </c>
      <c r="J35" s="7"/>
      <c r="K35" s="50">
        <f>SUM('выноска ЮЗ'!D21:D34)</f>
        <v>-8.7883300000000002</v>
      </c>
      <c r="L35" s="65"/>
      <c r="M35" s="7"/>
      <c r="O35" s="68"/>
      <c r="P35" s="65"/>
      <c r="Q35" s="51">
        <f>SUM('выноска ЮЗ'!Q4:Q34)*-1</f>
        <v>14.557779999999999</v>
      </c>
      <c r="V35" s="10"/>
      <c r="W35" s="8"/>
      <c r="X35" s="25"/>
      <c r="Y35" s="25"/>
    </row>
    <row r="36" spans="1:25" ht="13.95" customHeight="1">
      <c r="A36" s="67">
        <f t="shared" si="0"/>
        <v>30</v>
      </c>
      <c r="B36" s="47" t="s">
        <v>2819</v>
      </c>
      <c r="C36" s="36">
        <v>-0.95145250000000003</v>
      </c>
      <c r="D36" s="37">
        <v>1</v>
      </c>
      <c r="E36" s="46"/>
      <c r="F36" s="67">
        <f t="shared" si="1"/>
        <v>30</v>
      </c>
      <c r="G36" s="47" t="s">
        <v>3296</v>
      </c>
      <c r="H36" s="36">
        <v>-1.0742475000000002</v>
      </c>
      <c r="I36" s="37">
        <v>1</v>
      </c>
      <c r="J36" s="7"/>
      <c r="K36" s="25">
        <f>SUM('выноска ЮЗ'!E20:E33)</f>
        <v>7</v>
      </c>
      <c r="M36" s="32" t="s">
        <v>1841</v>
      </c>
      <c r="N36" s="52">
        <f>(SQRT(K36+L41+Q36+N32+O41))/2</f>
        <v>2.7838821814150108</v>
      </c>
      <c r="O36" s="7" t="s">
        <v>1843</v>
      </c>
      <c r="Q36" s="104">
        <f>SUM('выноска ЮЗ'!R4:R34)</f>
        <v>15</v>
      </c>
      <c r="V36" s="10"/>
      <c r="W36" s="8"/>
      <c r="X36" s="25"/>
      <c r="Y36" s="25"/>
    </row>
    <row r="37" spans="1:25" ht="13.95" customHeight="1">
      <c r="A37" s="67">
        <f t="shared" si="0"/>
        <v>31</v>
      </c>
      <c r="B37" s="47" t="s">
        <v>2820</v>
      </c>
      <c r="C37" s="36">
        <v>-0.77579249999999988</v>
      </c>
      <c r="D37" s="37" t="s">
        <v>3</v>
      </c>
      <c r="E37" s="46"/>
      <c r="F37" s="67">
        <f t="shared" si="1"/>
        <v>31</v>
      </c>
      <c r="G37" s="47" t="s">
        <v>3297</v>
      </c>
      <c r="H37" s="36">
        <v>-1.7203175000000002</v>
      </c>
      <c r="I37" s="37">
        <v>1</v>
      </c>
      <c r="J37" s="7"/>
      <c r="M37" s="32" t="s">
        <v>1842</v>
      </c>
      <c r="N37" s="52">
        <f>(Q35+O40+L40+K35-M31) *1000</f>
        <v>0.21999999999899877</v>
      </c>
      <c r="O37" s="7" t="s">
        <v>1843</v>
      </c>
      <c r="V37" s="10"/>
      <c r="W37" s="8"/>
      <c r="X37" s="25"/>
      <c r="Y37" s="25"/>
    </row>
    <row r="38" spans="1:25" ht="13.95" customHeight="1">
      <c r="A38" s="67">
        <f t="shared" si="0"/>
        <v>32</v>
      </c>
      <c r="B38" s="47" t="s">
        <v>2821</v>
      </c>
      <c r="C38" s="36">
        <v>-0.86129250000000002</v>
      </c>
      <c r="D38" s="37" t="s">
        <v>3</v>
      </c>
      <c r="E38" s="46"/>
      <c r="F38" s="67">
        <f t="shared" si="1"/>
        <v>32</v>
      </c>
      <c r="G38" s="47" t="s">
        <v>2824</v>
      </c>
      <c r="H38" s="36">
        <v>-0.98836750000000007</v>
      </c>
      <c r="I38" s="37" t="s">
        <v>3</v>
      </c>
      <c r="J38" s="7"/>
      <c r="V38" s="10"/>
      <c r="W38" s="8"/>
      <c r="X38" s="25"/>
      <c r="Y38" s="25"/>
    </row>
    <row r="39" spans="1:25" ht="13.95" customHeight="1">
      <c r="A39" s="67">
        <f t="shared" si="0"/>
        <v>33</v>
      </c>
      <c r="B39" s="47" t="s">
        <v>2822</v>
      </c>
      <c r="C39" s="36">
        <v>-0.86057249999999996</v>
      </c>
      <c r="D39" s="37" t="s">
        <v>3</v>
      </c>
      <c r="E39" s="46"/>
      <c r="F39" s="67">
        <f t="shared" si="1"/>
        <v>33</v>
      </c>
      <c r="G39" s="47" t="s">
        <v>3298</v>
      </c>
      <c r="H39" s="36">
        <v>-0.51407749999999997</v>
      </c>
      <c r="I39" s="37">
        <v>1</v>
      </c>
      <c r="J39" s="7"/>
      <c r="M39" s="103" t="s">
        <v>3357</v>
      </c>
      <c r="N39" s="103"/>
      <c r="O39" s="103"/>
      <c r="Q39" s="25"/>
      <c r="V39" s="10"/>
      <c r="W39" s="8"/>
      <c r="X39" s="25"/>
      <c r="Y39" s="25"/>
    </row>
    <row r="40" spans="1:25" ht="13.95" customHeight="1">
      <c r="A40" s="67">
        <f t="shared" si="0"/>
        <v>34</v>
      </c>
      <c r="B40" s="47" t="s">
        <v>2823</v>
      </c>
      <c r="C40" s="36">
        <v>-0.85648249999999992</v>
      </c>
      <c r="D40" s="37">
        <v>1</v>
      </c>
      <c r="E40" s="46"/>
      <c r="F40" s="67">
        <f t="shared" si="1"/>
        <v>34</v>
      </c>
      <c r="G40" s="47" t="s">
        <v>3299</v>
      </c>
      <c r="H40" s="36">
        <v>-0.64691750000000003</v>
      </c>
      <c r="I40" s="37" t="s">
        <v>3</v>
      </c>
      <c r="J40" s="7"/>
      <c r="K40" s="21" t="s">
        <v>3356</v>
      </c>
      <c r="L40" s="79">
        <f>SUM('выноска ЮЗ'!D14:D20)</f>
        <v>-3.2249400000000001</v>
      </c>
      <c r="M40" s="79"/>
      <c r="O40" s="79">
        <f>SUM('выноска ЮЗ'!D5:D13)</f>
        <v>-2.5270799999999998</v>
      </c>
      <c r="P40" s="79"/>
      <c r="Q40" s="21" t="s">
        <v>3358</v>
      </c>
      <c r="V40" s="10"/>
      <c r="W40" s="8"/>
      <c r="X40" s="25"/>
      <c r="Y40" s="25"/>
    </row>
    <row r="41" spans="1:25" ht="13.95" customHeight="1">
      <c r="A41" s="67">
        <f t="shared" si="0"/>
        <v>35</v>
      </c>
      <c r="B41" s="47" t="s">
        <v>2824</v>
      </c>
      <c r="C41" s="36">
        <v>-0.94544250000000007</v>
      </c>
      <c r="D41" s="37" t="s">
        <v>3</v>
      </c>
      <c r="E41" s="46"/>
      <c r="F41" s="67">
        <f t="shared" si="1"/>
        <v>35</v>
      </c>
      <c r="G41" s="47" t="s">
        <v>3300</v>
      </c>
      <c r="H41" s="36">
        <v>-0.85528749999999998</v>
      </c>
      <c r="I41" s="37">
        <v>1</v>
      </c>
      <c r="J41" s="7"/>
      <c r="K41" s="7"/>
      <c r="L41" s="107">
        <f>SUM('выноска ЮЗ'!E14:E20)</f>
        <v>3</v>
      </c>
      <c r="M41" s="107"/>
      <c r="O41" s="107">
        <f>SUM('выноска ЮЗ'!E4:E13)</f>
        <v>5</v>
      </c>
      <c r="P41" s="107"/>
      <c r="Q41" s="8"/>
      <c r="V41" s="10"/>
      <c r="W41" s="8"/>
      <c r="X41" s="25"/>
      <c r="Y41" s="25"/>
    </row>
    <row r="42" spans="1:25" ht="13.95" customHeight="1">
      <c r="A42" s="67">
        <f t="shared" si="0"/>
        <v>36</v>
      </c>
      <c r="B42" s="47" t="s">
        <v>2825</v>
      </c>
      <c r="C42" s="36">
        <v>-0.77538249999999986</v>
      </c>
      <c r="D42" s="37">
        <v>1</v>
      </c>
      <c r="F42" s="67">
        <f t="shared" si="1"/>
        <v>36</v>
      </c>
      <c r="G42" s="47" t="s">
        <v>3301</v>
      </c>
      <c r="H42" s="36">
        <v>-0.86815750000000003</v>
      </c>
      <c r="I42" s="37" t="s">
        <v>3</v>
      </c>
      <c r="J42" s="7"/>
      <c r="K42" s="7"/>
      <c r="N42" s="24"/>
      <c r="O42" s="24"/>
      <c r="P42" s="8"/>
      <c r="Q42" s="8"/>
      <c r="V42" s="10"/>
      <c r="W42" s="8"/>
      <c r="X42" s="25"/>
      <c r="Y42" s="25"/>
    </row>
    <row r="43" spans="1:25" ht="13.95" customHeight="1">
      <c r="A43" s="67">
        <f t="shared" si="0"/>
        <v>37</v>
      </c>
      <c r="B43" s="47" t="s">
        <v>2826</v>
      </c>
      <c r="C43" s="36">
        <v>-1.7222325000000003</v>
      </c>
      <c r="D43" s="37">
        <v>1</v>
      </c>
      <c r="F43" s="67">
        <f t="shared" si="1"/>
        <v>37</v>
      </c>
      <c r="G43" s="47" t="s">
        <v>3360</v>
      </c>
      <c r="H43" s="36">
        <v>-0.61960750000000009</v>
      </c>
      <c r="I43" s="37" t="s">
        <v>3</v>
      </c>
      <c r="J43" s="7"/>
      <c r="K43" s="7"/>
      <c r="N43" s="24"/>
      <c r="O43" s="24"/>
      <c r="P43" s="8"/>
      <c r="Q43" s="8"/>
      <c r="V43" s="10"/>
      <c r="W43" s="8"/>
      <c r="X43" s="25"/>
      <c r="Y43" s="25"/>
    </row>
    <row r="44" spans="1:25" ht="13.95" customHeight="1">
      <c r="A44" s="67">
        <f t="shared" si="0"/>
        <v>38</v>
      </c>
      <c r="B44" s="47" t="s">
        <v>2827</v>
      </c>
      <c r="C44" s="36">
        <v>-0.8496625000000001</v>
      </c>
      <c r="D44" s="37" t="s">
        <v>3</v>
      </c>
      <c r="E44" s="46"/>
      <c r="F44" s="67">
        <f t="shared" si="1"/>
        <v>38</v>
      </c>
      <c r="G44" s="47" t="s">
        <v>3303</v>
      </c>
      <c r="H44" s="36">
        <v>-1.1124075</v>
      </c>
      <c r="I44" s="37">
        <v>1</v>
      </c>
      <c r="J44" s="7"/>
      <c r="O44" s="24"/>
      <c r="P44" s="8"/>
      <c r="Q44" s="8"/>
      <c r="V44" s="10"/>
      <c r="W44" s="8"/>
      <c r="X44" s="25"/>
      <c r="Y44" s="25"/>
    </row>
    <row r="45" spans="1:25" ht="13.95" customHeight="1">
      <c r="A45" s="67">
        <f t="shared" si="0"/>
        <v>39</v>
      </c>
      <c r="B45" s="47" t="s">
        <v>2828</v>
      </c>
      <c r="C45" s="36">
        <v>-0.78452250000000001</v>
      </c>
      <c r="D45" s="37">
        <v>1</v>
      </c>
      <c r="E45" s="46"/>
      <c r="F45" s="67">
        <f t="shared" si="1"/>
        <v>39</v>
      </c>
      <c r="G45" s="47" t="s">
        <v>3304</v>
      </c>
      <c r="H45" s="36">
        <v>-0.64024750000000008</v>
      </c>
      <c r="I45" s="37" t="s">
        <v>3</v>
      </c>
      <c r="J45" s="7"/>
      <c r="O45" s="24"/>
      <c r="P45" s="8"/>
      <c r="Q45" s="8"/>
      <c r="V45" s="10"/>
      <c r="W45" s="8"/>
      <c r="X45" s="25"/>
      <c r="Y45" s="25"/>
    </row>
    <row r="46" spans="1:25" ht="13.95" customHeight="1">
      <c r="A46" s="67">
        <f t="shared" si="0"/>
        <v>40</v>
      </c>
      <c r="B46" s="47" t="s">
        <v>2829</v>
      </c>
      <c r="C46" s="36">
        <v>-0.70270250000000001</v>
      </c>
      <c r="D46" s="37" t="s">
        <v>3</v>
      </c>
      <c r="E46" s="46"/>
      <c r="F46" s="67">
        <f t="shared" si="1"/>
        <v>40</v>
      </c>
      <c r="G46" s="47" t="s">
        <v>3305</v>
      </c>
      <c r="H46" s="36">
        <v>-0.55776749999999997</v>
      </c>
      <c r="I46" s="37">
        <v>1</v>
      </c>
      <c r="J46" s="7"/>
      <c r="O46" s="24"/>
      <c r="P46" s="8"/>
      <c r="Q46" s="8"/>
      <c r="V46" s="10"/>
      <c r="W46" s="8"/>
      <c r="X46" s="25"/>
      <c r="Y46" s="25"/>
    </row>
    <row r="47" spans="1:25" ht="13.95" customHeight="1">
      <c r="A47" s="67">
        <f t="shared" si="0"/>
        <v>41</v>
      </c>
      <c r="B47" s="47" t="s">
        <v>2830</v>
      </c>
      <c r="C47" s="36">
        <v>-0.61933249999999995</v>
      </c>
      <c r="D47" s="37" t="s">
        <v>3</v>
      </c>
      <c r="E47" s="46"/>
      <c r="F47" s="67">
        <f t="shared" si="1"/>
        <v>41</v>
      </c>
      <c r="G47" s="47" t="s">
        <v>2831</v>
      </c>
      <c r="H47" s="36">
        <v>-0.4441175</v>
      </c>
      <c r="I47" s="37">
        <v>1</v>
      </c>
      <c r="J47" s="7"/>
      <c r="O47" s="24"/>
      <c r="P47" s="8"/>
      <c r="Q47" s="8"/>
      <c r="V47" s="10"/>
      <c r="W47" s="8"/>
      <c r="X47" s="25"/>
      <c r="Y47" s="25"/>
    </row>
    <row r="48" spans="1:25" ht="13.95" customHeight="1">
      <c r="A48" s="67">
        <f t="shared" si="0"/>
        <v>42</v>
      </c>
      <c r="B48" s="47" t="s">
        <v>2831</v>
      </c>
      <c r="C48" s="36">
        <v>-0.54764250000000003</v>
      </c>
      <c r="D48" s="37">
        <v>1</v>
      </c>
      <c r="E48" s="46"/>
      <c r="F48" s="67">
        <f t="shared" si="1"/>
        <v>42</v>
      </c>
      <c r="G48" s="47" t="s">
        <v>3306</v>
      </c>
      <c r="H48" s="36">
        <v>-0.3451674999999999</v>
      </c>
      <c r="I48" s="37" t="s">
        <v>3</v>
      </c>
      <c r="J48" s="7"/>
      <c r="O48" s="24"/>
      <c r="P48" s="8"/>
      <c r="Q48" s="8"/>
      <c r="V48" s="10"/>
      <c r="W48" s="8"/>
      <c r="X48" s="25"/>
      <c r="Y48" s="25"/>
    </row>
    <row r="49" spans="1:25" ht="13.95" customHeight="1">
      <c r="A49" s="67">
        <f t="shared" si="0"/>
        <v>43</v>
      </c>
      <c r="B49" s="47" t="s">
        <v>2832</v>
      </c>
      <c r="C49" s="36">
        <v>-0.45776250000000002</v>
      </c>
      <c r="D49" s="37" t="s">
        <v>3</v>
      </c>
      <c r="E49" s="46"/>
      <c r="F49" s="67">
        <f t="shared" si="1"/>
        <v>43</v>
      </c>
      <c r="G49" s="47" t="s">
        <v>3307</v>
      </c>
      <c r="H49" s="36">
        <v>-0.41918749999999999</v>
      </c>
      <c r="I49" s="37" t="s">
        <v>3</v>
      </c>
      <c r="J49" s="7"/>
      <c r="O49" s="24"/>
      <c r="P49" s="8"/>
      <c r="Q49" s="8"/>
      <c r="V49" s="10"/>
      <c r="W49" s="8"/>
      <c r="X49" s="25"/>
      <c r="Y49" s="25"/>
    </row>
    <row r="50" spans="1:25" ht="13.95" customHeight="1">
      <c r="A50" s="67">
        <f t="shared" si="0"/>
        <v>44</v>
      </c>
      <c r="B50" s="47" t="s">
        <v>2833</v>
      </c>
      <c r="C50" s="36">
        <v>-0.38504250000000012</v>
      </c>
      <c r="D50" s="37" t="s">
        <v>3</v>
      </c>
      <c r="E50" s="46"/>
      <c r="F50" s="67">
        <f t="shared" si="1"/>
        <v>44</v>
      </c>
      <c r="G50" s="47" t="s">
        <v>3308</v>
      </c>
      <c r="H50" s="36">
        <v>-0.19829749999999999</v>
      </c>
      <c r="I50" s="37" t="s">
        <v>3</v>
      </c>
      <c r="J50" s="7"/>
      <c r="O50" s="24"/>
      <c r="P50" s="8"/>
      <c r="Q50" s="8"/>
      <c r="V50" s="10"/>
      <c r="W50" s="8"/>
      <c r="X50" s="8"/>
      <c r="Y50" s="8"/>
    </row>
    <row r="51" spans="1:25" ht="13.95" customHeight="1">
      <c r="A51" s="67">
        <f t="shared" si="0"/>
        <v>45</v>
      </c>
      <c r="B51" s="47" t="s">
        <v>2834</v>
      </c>
      <c r="C51" s="36">
        <v>-0.31465250000000006</v>
      </c>
      <c r="D51" s="37">
        <v>1</v>
      </c>
      <c r="E51" s="46"/>
      <c r="F51" s="67">
        <f t="shared" si="1"/>
        <v>45</v>
      </c>
      <c r="G51" s="47" t="s">
        <v>3309</v>
      </c>
      <c r="H51" s="36">
        <v>-0.22727749999999999</v>
      </c>
      <c r="I51" s="37">
        <v>1</v>
      </c>
      <c r="J51" s="7"/>
      <c r="O51" s="24"/>
      <c r="P51" s="8"/>
      <c r="Q51" s="8"/>
      <c r="V51" s="10"/>
      <c r="W51" s="8"/>
      <c r="X51" s="8"/>
      <c r="Y51" s="8"/>
    </row>
    <row r="52" spans="1:25" ht="13.95" customHeight="1">
      <c r="A52" s="67">
        <f t="shared" si="0"/>
        <v>46</v>
      </c>
      <c r="B52" s="47" t="s">
        <v>2835</v>
      </c>
      <c r="C52" s="36">
        <v>-0.2332525</v>
      </c>
      <c r="D52" s="37" t="s">
        <v>3</v>
      </c>
      <c r="E52" s="46"/>
      <c r="F52" s="67">
        <f t="shared" si="1"/>
        <v>46</v>
      </c>
      <c r="G52" s="47" t="s">
        <v>2836</v>
      </c>
      <c r="H52" s="36">
        <v>-0.10793750000000021</v>
      </c>
      <c r="I52" s="37" t="s">
        <v>3</v>
      </c>
      <c r="J52" s="7"/>
      <c r="O52" s="24"/>
      <c r="V52" s="10"/>
      <c r="W52" s="8"/>
      <c r="X52" s="8"/>
      <c r="Y52" s="8"/>
    </row>
    <row r="53" spans="1:25" ht="13.95" customHeight="1">
      <c r="A53" s="67">
        <f t="shared" si="0"/>
        <v>47</v>
      </c>
      <c r="B53" s="47" t="s">
        <v>2836</v>
      </c>
      <c r="C53" s="36">
        <v>-0.15761249999999996</v>
      </c>
      <c r="D53" s="37" t="s">
        <v>3</v>
      </c>
      <c r="E53" s="46"/>
      <c r="F53" s="67">
        <f t="shared" si="1"/>
        <v>47</v>
      </c>
      <c r="G53" s="47" t="s">
        <v>3310</v>
      </c>
      <c r="H53" s="36">
        <v>-0.11404749999999983</v>
      </c>
      <c r="I53" s="37" t="s">
        <v>3</v>
      </c>
      <c r="J53" s="17"/>
      <c r="O53" s="24"/>
      <c r="P53" s="8"/>
      <c r="Q53" s="8"/>
      <c r="V53" s="10"/>
      <c r="W53" s="8"/>
      <c r="X53" s="8"/>
      <c r="Y53" s="8"/>
    </row>
    <row r="54" spans="1:25" ht="13.95" customHeight="1">
      <c r="A54" s="67">
        <f t="shared" si="0"/>
        <v>48</v>
      </c>
      <c r="B54" s="47" t="s">
        <v>2837</v>
      </c>
      <c r="C54" s="36">
        <v>-0.11102250000000005</v>
      </c>
      <c r="D54" s="37">
        <v>1</v>
      </c>
      <c r="E54" s="46"/>
      <c r="F54" s="67">
        <f t="shared" si="1"/>
        <v>48</v>
      </c>
      <c r="G54" s="47" t="s">
        <v>2838</v>
      </c>
      <c r="H54" s="36">
        <v>-9.1637500000000011E-2</v>
      </c>
      <c r="I54" s="37">
        <v>1</v>
      </c>
      <c r="J54" s="17"/>
      <c r="N54" s="24"/>
      <c r="O54" s="24"/>
      <c r="P54" s="8"/>
      <c r="Q54" s="8"/>
      <c r="V54" s="10"/>
      <c r="W54" s="8"/>
      <c r="X54" s="8"/>
      <c r="Y54" s="8"/>
    </row>
    <row r="55" spans="1:25" ht="13.95" customHeight="1">
      <c r="A55" s="67">
        <f t="shared" si="0"/>
        <v>49</v>
      </c>
      <c r="B55" s="47" t="s">
        <v>2838</v>
      </c>
      <c r="C55" s="36">
        <v>-9.9382499999999957E-2</v>
      </c>
      <c r="D55" s="37" t="s">
        <v>3</v>
      </c>
      <c r="E55" s="46"/>
      <c r="F55" s="67">
        <f t="shared" si="1"/>
        <v>49</v>
      </c>
      <c r="G55" s="47" t="s">
        <v>2839</v>
      </c>
      <c r="H55" s="36">
        <v>-9.9677500000000058E-2</v>
      </c>
      <c r="I55" s="37" t="s">
        <v>3</v>
      </c>
      <c r="J55" s="17"/>
      <c r="N55" s="24"/>
      <c r="O55" s="24"/>
      <c r="P55" s="8"/>
      <c r="Q55" s="8"/>
      <c r="V55" s="10"/>
      <c r="W55" s="8"/>
      <c r="X55" s="8"/>
      <c r="Y55" s="8"/>
    </row>
    <row r="56" spans="1:25" ht="13.95" customHeight="1">
      <c r="A56" s="67">
        <f t="shared" si="0"/>
        <v>50</v>
      </c>
      <c r="B56" s="47" t="s">
        <v>2839</v>
      </c>
      <c r="C56" s="36">
        <v>-0.10360250000000007</v>
      </c>
      <c r="D56" s="37" t="s">
        <v>3</v>
      </c>
      <c r="E56" s="46"/>
      <c r="F56" s="67">
        <f t="shared" si="1"/>
        <v>50</v>
      </c>
      <c r="G56" s="47" t="s">
        <v>2840</v>
      </c>
      <c r="H56" s="36">
        <v>-9.7347499999999892E-2</v>
      </c>
      <c r="I56" s="37" t="s">
        <v>3</v>
      </c>
      <c r="J56" s="17"/>
      <c r="N56" s="24"/>
      <c r="O56" s="24"/>
      <c r="P56" s="8"/>
      <c r="Q56" s="8"/>
      <c r="V56" s="10"/>
      <c r="W56" s="8"/>
      <c r="X56" s="24"/>
      <c r="Y56" s="8"/>
    </row>
    <row r="57" spans="1:25" ht="13.95" customHeight="1">
      <c r="A57" s="67">
        <f t="shared" si="0"/>
        <v>51</v>
      </c>
      <c r="B57" s="47" t="s">
        <v>2840</v>
      </c>
      <c r="C57" s="36">
        <v>-9.5752499999999935E-2</v>
      </c>
      <c r="D57" s="37">
        <v>1</v>
      </c>
      <c r="E57" s="46"/>
      <c r="F57" s="67">
        <f t="shared" si="1"/>
        <v>51</v>
      </c>
      <c r="G57" s="47" t="s">
        <v>2841</v>
      </c>
      <c r="H57" s="36">
        <v>-0.10042750000000009</v>
      </c>
      <c r="I57" s="37">
        <v>1</v>
      </c>
      <c r="J57" s="7"/>
      <c r="N57" s="24"/>
      <c r="O57" s="24"/>
      <c r="P57" s="8"/>
      <c r="Q57" s="8"/>
      <c r="V57" s="10"/>
      <c r="W57" s="8"/>
      <c r="X57" s="24"/>
      <c r="Y57" s="8"/>
    </row>
    <row r="58" spans="1:25" ht="13.95" customHeight="1">
      <c r="A58" s="67">
        <f t="shared" si="0"/>
        <v>52</v>
      </c>
      <c r="B58" s="47" t="s">
        <v>2841</v>
      </c>
      <c r="C58" s="36">
        <v>-0.10100249999999991</v>
      </c>
      <c r="D58" s="37" t="s">
        <v>3</v>
      </c>
      <c r="E58" s="46"/>
      <c r="F58" s="67">
        <f t="shared" si="1"/>
        <v>52</v>
      </c>
      <c r="G58" s="47" t="s">
        <v>3311</v>
      </c>
      <c r="H58" s="36">
        <v>-4.4977500000000087E-2</v>
      </c>
      <c r="I58" s="37" t="s">
        <v>3</v>
      </c>
      <c r="J58" s="17"/>
      <c r="N58" s="24"/>
      <c r="O58" s="24"/>
      <c r="P58" s="8"/>
      <c r="Q58" s="8"/>
      <c r="V58" s="10"/>
      <c r="W58" s="8"/>
      <c r="X58" s="24"/>
      <c r="Y58" s="8"/>
    </row>
    <row r="59" spans="1:25" ht="13.95" customHeight="1">
      <c r="A59" s="67">
        <f t="shared" si="0"/>
        <v>53</v>
      </c>
      <c r="B59" s="47" t="s">
        <v>2842</v>
      </c>
      <c r="C59" s="36">
        <v>-4.2702500000000115E-2</v>
      </c>
      <c r="D59" s="37" t="s">
        <v>3</v>
      </c>
      <c r="E59" s="46"/>
      <c r="F59" s="67">
        <f t="shared" si="1"/>
        <v>53</v>
      </c>
      <c r="G59" s="47" t="s">
        <v>3312</v>
      </c>
      <c r="H59" s="36">
        <v>0.11690250000000016</v>
      </c>
      <c r="I59" s="37">
        <v>1</v>
      </c>
      <c r="J59" s="1"/>
      <c r="N59" s="24"/>
      <c r="O59" s="24"/>
      <c r="P59" s="8"/>
      <c r="Q59" s="8"/>
      <c r="V59" s="10"/>
      <c r="W59" s="8"/>
      <c r="X59" s="24"/>
      <c r="Y59" s="24"/>
    </row>
    <row r="60" spans="1:25" ht="13.95" customHeight="1">
      <c r="A60" s="67">
        <f t="shared" si="0"/>
        <v>54</v>
      </c>
      <c r="B60" s="47" t="s">
        <v>2843</v>
      </c>
      <c r="C60" s="36">
        <v>4.0317499999999978E-2</v>
      </c>
      <c r="D60" s="37">
        <v>1</v>
      </c>
      <c r="E60" s="46"/>
      <c r="F60" s="67">
        <f t="shared" si="1"/>
        <v>54</v>
      </c>
      <c r="G60" s="47" t="s">
        <v>3313</v>
      </c>
      <c r="H60" s="36">
        <v>0.23605250000000003</v>
      </c>
      <c r="I60" s="37" t="s">
        <v>3</v>
      </c>
      <c r="J60" s="1"/>
      <c r="N60" s="24"/>
      <c r="O60" s="24"/>
      <c r="P60" s="8"/>
      <c r="Q60" s="8"/>
      <c r="V60" s="10"/>
      <c r="W60" s="8"/>
      <c r="X60" s="24"/>
      <c r="Y60" s="24"/>
    </row>
    <row r="61" spans="1:25" ht="13.95" customHeight="1">
      <c r="A61" s="67">
        <f t="shared" si="0"/>
        <v>55</v>
      </c>
      <c r="B61" s="47" t="s">
        <v>2844</v>
      </c>
      <c r="C61" s="36">
        <v>0.11628749999999985</v>
      </c>
      <c r="D61" s="37" t="s">
        <v>3</v>
      </c>
      <c r="E61" s="46"/>
      <c r="F61" s="67">
        <f t="shared" si="1"/>
        <v>55</v>
      </c>
      <c r="G61" s="47" t="s">
        <v>2846</v>
      </c>
      <c r="H61" s="36">
        <v>0.27352249999999995</v>
      </c>
      <c r="I61" s="37">
        <v>1</v>
      </c>
      <c r="J61" s="1"/>
      <c r="N61" s="24"/>
      <c r="O61" s="24"/>
      <c r="P61" s="8"/>
      <c r="Q61" s="8"/>
      <c r="V61" s="10"/>
      <c r="W61" s="8"/>
      <c r="X61" s="24"/>
      <c r="Y61" s="24"/>
    </row>
    <row r="62" spans="1:25" ht="13.95" customHeight="1">
      <c r="A62" s="67">
        <f t="shared" si="0"/>
        <v>56</v>
      </c>
      <c r="B62" s="47" t="s">
        <v>2845</v>
      </c>
      <c r="C62" s="36">
        <v>0.2014675000000001</v>
      </c>
      <c r="D62" s="37" t="s">
        <v>3</v>
      </c>
      <c r="E62" s="46"/>
      <c r="F62" s="67">
        <f t="shared" si="1"/>
        <v>56</v>
      </c>
      <c r="G62" s="47" t="s">
        <v>3314</v>
      </c>
      <c r="H62" s="36">
        <v>0.35675250000000008</v>
      </c>
      <c r="I62" s="37" t="s">
        <v>3</v>
      </c>
      <c r="J62" s="7"/>
      <c r="N62" s="24"/>
      <c r="O62" s="24"/>
      <c r="P62" s="8"/>
      <c r="Q62" s="8"/>
      <c r="V62" s="10"/>
      <c r="W62" s="8"/>
      <c r="X62" s="24"/>
      <c r="Y62" s="8"/>
    </row>
    <row r="63" spans="1:25" ht="13.95" customHeight="1">
      <c r="A63" s="67">
        <f t="shared" si="0"/>
        <v>57</v>
      </c>
      <c r="B63" s="47" t="s">
        <v>2846</v>
      </c>
      <c r="C63" s="36">
        <v>0.27957749999999998</v>
      </c>
      <c r="D63" s="37">
        <v>1</v>
      </c>
      <c r="E63" s="46"/>
      <c r="F63" s="67">
        <f t="shared" si="1"/>
        <v>57</v>
      </c>
      <c r="G63" s="47" t="s">
        <v>3315</v>
      </c>
      <c r="H63" s="36">
        <v>0.69316250000000001</v>
      </c>
      <c r="I63" s="37">
        <v>1</v>
      </c>
      <c r="J63" s="7"/>
      <c r="N63" s="24"/>
      <c r="O63" s="24"/>
      <c r="P63" s="8"/>
      <c r="Q63" s="8"/>
      <c r="V63" s="10"/>
      <c r="W63" s="8"/>
      <c r="X63" s="24"/>
      <c r="Y63" s="8"/>
    </row>
    <row r="64" spans="1:25" ht="13.95" customHeight="1">
      <c r="A64" s="67">
        <f t="shared" si="0"/>
        <v>58</v>
      </c>
      <c r="B64" s="47" t="s">
        <v>2847</v>
      </c>
      <c r="C64" s="36">
        <v>0.35444749999999997</v>
      </c>
      <c r="D64" s="37" t="s">
        <v>3</v>
      </c>
      <c r="E64" s="46"/>
      <c r="F64" s="67">
        <f t="shared" si="1"/>
        <v>58</v>
      </c>
      <c r="G64" s="47" t="s">
        <v>3328</v>
      </c>
      <c r="H64" s="36">
        <v>0.2708525</v>
      </c>
      <c r="I64" s="37" t="s">
        <v>3</v>
      </c>
      <c r="J64" s="7"/>
      <c r="N64" s="24"/>
      <c r="O64" s="24"/>
      <c r="P64" s="8"/>
      <c r="Q64" s="8"/>
      <c r="V64" s="10"/>
      <c r="W64" s="8"/>
      <c r="X64" s="8"/>
      <c r="Y64" s="8"/>
    </row>
    <row r="65" spans="1:25" ht="13.95" customHeight="1">
      <c r="A65" s="67">
        <f t="shared" si="0"/>
        <v>59</v>
      </c>
      <c r="B65" s="47" t="s">
        <v>2848</v>
      </c>
      <c r="C65" s="36">
        <v>0.4437775000000001</v>
      </c>
      <c r="D65" s="37" t="s">
        <v>3</v>
      </c>
      <c r="E65" s="46"/>
      <c r="F65" s="67">
        <f t="shared" si="1"/>
        <v>59</v>
      </c>
      <c r="G65" s="47" t="s">
        <v>2762</v>
      </c>
      <c r="H65" s="36">
        <v>0.60780250000000002</v>
      </c>
      <c r="I65" s="37">
        <v>1</v>
      </c>
      <c r="J65" s="17"/>
      <c r="N65" s="24"/>
      <c r="O65" s="24"/>
      <c r="P65" s="8"/>
      <c r="Q65" s="8"/>
      <c r="V65" s="10"/>
      <c r="W65" s="8"/>
      <c r="X65" s="8"/>
      <c r="Y65" s="8"/>
    </row>
    <row r="66" spans="1:25" ht="13.95" customHeight="1">
      <c r="A66" s="67">
        <f t="shared" si="0"/>
        <v>60</v>
      </c>
      <c r="B66" s="47" t="s">
        <v>2761</v>
      </c>
      <c r="C66" s="36">
        <v>0.52044749999999995</v>
      </c>
      <c r="D66" s="37">
        <v>1</v>
      </c>
      <c r="E66" s="46"/>
      <c r="F66" s="67">
        <f t="shared" si="1"/>
        <v>60</v>
      </c>
      <c r="G66" s="47" t="s">
        <v>2763</v>
      </c>
      <c r="H66" s="36">
        <v>0.67431250000000009</v>
      </c>
      <c r="I66" s="37" t="s">
        <v>3</v>
      </c>
      <c r="J66" s="7"/>
      <c r="N66" s="24"/>
      <c r="O66" s="24"/>
      <c r="P66" s="8"/>
      <c r="Q66" s="8"/>
      <c r="V66" s="10"/>
      <c r="W66" s="8"/>
      <c r="X66" s="8"/>
      <c r="Y66" s="8"/>
    </row>
    <row r="67" spans="1:25" ht="13.95" customHeight="1">
      <c r="A67" s="67">
        <f t="shared" si="0"/>
        <v>61</v>
      </c>
      <c r="B67" s="47" t="s">
        <v>2762</v>
      </c>
      <c r="C67" s="36">
        <v>0.60639749999999992</v>
      </c>
      <c r="D67" s="37">
        <v>1</v>
      </c>
      <c r="E67" s="46"/>
      <c r="F67" s="67">
        <f t="shared" si="1"/>
        <v>61</v>
      </c>
      <c r="G67" s="47" t="s">
        <v>3327</v>
      </c>
      <c r="H67" s="36">
        <v>0.55509249999999988</v>
      </c>
      <c r="I67" s="37">
        <v>1</v>
      </c>
      <c r="J67" s="7"/>
      <c r="N67" s="24"/>
      <c r="O67" s="24"/>
      <c r="P67" s="8"/>
      <c r="Q67" s="8"/>
      <c r="V67" s="10"/>
      <c r="W67" s="8"/>
      <c r="X67" s="8"/>
      <c r="Y67" s="8"/>
    </row>
    <row r="68" spans="1:25" ht="13.95" customHeight="1">
      <c r="A68" s="67">
        <f t="shared" si="0"/>
        <v>62</v>
      </c>
      <c r="B68" s="47" t="s">
        <v>2763</v>
      </c>
      <c r="C68" s="36">
        <v>0.68962749999999984</v>
      </c>
      <c r="D68" s="37" t="s">
        <v>3</v>
      </c>
      <c r="E68" s="46"/>
      <c r="F68" s="67">
        <f t="shared" si="1"/>
        <v>62</v>
      </c>
      <c r="G68" s="47" t="s">
        <v>3326</v>
      </c>
      <c r="H68" s="36">
        <v>0.81034249999999997</v>
      </c>
      <c r="I68" s="37" t="s">
        <v>3</v>
      </c>
      <c r="J68" s="7"/>
      <c r="N68" s="24"/>
      <c r="O68" s="24"/>
      <c r="P68" s="8"/>
      <c r="Q68" s="8"/>
      <c r="V68" s="10"/>
      <c r="W68" s="8"/>
      <c r="X68" s="8"/>
      <c r="Y68" s="8"/>
    </row>
    <row r="69" spans="1:25" ht="13.95" customHeight="1">
      <c r="A69" s="67">
        <f t="shared" si="0"/>
        <v>63</v>
      </c>
      <c r="B69" s="47" t="s">
        <v>2764</v>
      </c>
      <c r="C69" s="36">
        <v>0.73844750000000015</v>
      </c>
      <c r="D69" s="37">
        <v>1</v>
      </c>
      <c r="E69" s="46"/>
      <c r="F69" s="67">
        <f t="shared" si="1"/>
        <v>63</v>
      </c>
      <c r="G69" s="47" t="s">
        <v>3325</v>
      </c>
      <c r="H69" s="36">
        <v>0.84955250000000004</v>
      </c>
      <c r="I69" s="37">
        <v>1</v>
      </c>
      <c r="J69" s="7"/>
      <c r="N69" s="24"/>
      <c r="O69" s="24"/>
      <c r="P69" s="8"/>
      <c r="Q69" s="8"/>
      <c r="V69" s="10"/>
      <c r="W69" s="8"/>
      <c r="X69" s="8"/>
      <c r="Y69" s="8"/>
    </row>
    <row r="70" spans="1:25" ht="13.95" customHeight="1">
      <c r="A70" s="67">
        <f t="shared" si="0"/>
        <v>64</v>
      </c>
      <c r="B70" s="47" t="s">
        <v>2765</v>
      </c>
      <c r="C70" s="36">
        <v>0.82973750000000002</v>
      </c>
      <c r="D70" s="37" t="s">
        <v>3</v>
      </c>
      <c r="F70" s="67">
        <f t="shared" si="1"/>
        <v>64</v>
      </c>
      <c r="G70" s="47" t="s">
        <v>2767</v>
      </c>
      <c r="H70" s="36">
        <v>1.1037124999999999</v>
      </c>
      <c r="I70" s="37">
        <v>1</v>
      </c>
      <c r="J70" s="7"/>
      <c r="N70" s="24"/>
      <c r="O70" s="24"/>
      <c r="P70" s="8"/>
      <c r="Q70" s="8"/>
      <c r="V70" s="10"/>
      <c r="W70" s="8"/>
      <c r="X70" s="8"/>
      <c r="Y70" s="8"/>
    </row>
    <row r="71" spans="1:25" ht="13.95" customHeight="1">
      <c r="A71" s="67">
        <f t="shared" si="0"/>
        <v>65</v>
      </c>
      <c r="B71" s="47" t="s">
        <v>2766</v>
      </c>
      <c r="C71" s="36">
        <v>0.85686750000000012</v>
      </c>
      <c r="D71" s="37">
        <v>1</v>
      </c>
      <c r="F71" s="67">
        <f t="shared" si="1"/>
        <v>65</v>
      </c>
      <c r="G71" s="47" t="s">
        <v>2769</v>
      </c>
      <c r="H71" s="36">
        <v>1.7199624999999998</v>
      </c>
      <c r="I71" s="37" t="s">
        <v>3</v>
      </c>
      <c r="J71" s="7"/>
      <c r="N71" s="24"/>
      <c r="O71" s="24"/>
      <c r="P71" s="8"/>
      <c r="Q71" s="8"/>
      <c r="V71" s="10"/>
      <c r="W71" s="8"/>
      <c r="X71" s="8"/>
      <c r="Y71" s="8"/>
    </row>
    <row r="72" spans="1:25" ht="13.95" customHeight="1">
      <c r="A72" s="67">
        <f t="shared" si="0"/>
        <v>66</v>
      </c>
      <c r="B72" s="47" t="s">
        <v>2767</v>
      </c>
      <c r="C72" s="36">
        <v>0.86846749999999995</v>
      </c>
      <c r="D72" s="37" t="s">
        <v>3</v>
      </c>
      <c r="E72" s="46"/>
      <c r="F72" s="67">
        <f t="shared" si="1"/>
        <v>66</v>
      </c>
      <c r="G72" s="47" t="s">
        <v>2770</v>
      </c>
      <c r="H72" s="36">
        <v>0.85937249999999998</v>
      </c>
      <c r="I72" s="37">
        <v>1</v>
      </c>
      <c r="J72" s="7"/>
      <c r="N72" s="24"/>
      <c r="O72" s="24"/>
      <c r="P72" s="8"/>
      <c r="Q72" s="8"/>
      <c r="V72" s="10"/>
      <c r="W72" s="8"/>
      <c r="X72" s="8"/>
      <c r="Y72" s="8"/>
    </row>
    <row r="73" spans="1:25" ht="13.95" customHeight="1">
      <c r="A73" s="67">
        <f t="shared" ref="A73:A86" si="2">A72+1</f>
        <v>67</v>
      </c>
      <c r="B73" s="47" t="s">
        <v>2768</v>
      </c>
      <c r="C73" s="36">
        <v>0.86233750000000009</v>
      </c>
      <c r="D73" s="37">
        <v>1</v>
      </c>
      <c r="E73" s="46"/>
      <c r="F73" s="67">
        <f t="shared" ref="F73:F86" si="3">F72+1</f>
        <v>67</v>
      </c>
      <c r="G73" s="47" t="s">
        <v>2771</v>
      </c>
      <c r="H73" s="36">
        <v>0.85971249999999999</v>
      </c>
      <c r="I73" s="37" t="s">
        <v>3</v>
      </c>
      <c r="J73" s="7"/>
      <c r="K73" s="8"/>
      <c r="N73" s="24"/>
      <c r="O73" s="24"/>
      <c r="P73" s="8"/>
      <c r="Q73" s="8"/>
      <c r="V73" s="10"/>
      <c r="W73" s="8"/>
      <c r="X73" s="8"/>
      <c r="Y73" s="8"/>
    </row>
    <row r="74" spans="1:25" ht="13.95" customHeight="1">
      <c r="A74" s="67">
        <f t="shared" si="2"/>
        <v>68</v>
      </c>
      <c r="B74" s="47" t="s">
        <v>2769</v>
      </c>
      <c r="C74" s="36">
        <v>0.8605974999999999</v>
      </c>
      <c r="D74" s="37" t="s">
        <v>3</v>
      </c>
      <c r="E74" s="46"/>
      <c r="F74" s="67">
        <f t="shared" si="3"/>
        <v>68</v>
      </c>
      <c r="G74" s="47" t="s">
        <v>2772</v>
      </c>
      <c r="H74" s="36">
        <v>0.8596625</v>
      </c>
      <c r="I74" s="37">
        <v>1</v>
      </c>
      <c r="J74" s="7"/>
      <c r="K74" s="8"/>
      <c r="N74" s="24"/>
      <c r="O74" s="24"/>
      <c r="P74" s="8"/>
      <c r="Q74" s="8"/>
      <c r="V74" s="10"/>
      <c r="W74" s="8"/>
      <c r="X74" s="8"/>
      <c r="Y74" s="8"/>
    </row>
    <row r="75" spans="1:25" ht="13.95" customHeight="1">
      <c r="A75" s="67">
        <f t="shared" si="2"/>
        <v>69</v>
      </c>
      <c r="B75" s="47" t="s">
        <v>2770</v>
      </c>
      <c r="C75" s="36">
        <v>0.85788750000000014</v>
      </c>
      <c r="D75" s="37">
        <v>1</v>
      </c>
      <c r="E75" s="46"/>
      <c r="F75" s="67">
        <f t="shared" si="3"/>
        <v>69</v>
      </c>
      <c r="G75" s="47" t="s">
        <v>3324</v>
      </c>
      <c r="H75" s="36">
        <v>1.6249125</v>
      </c>
      <c r="I75" s="37">
        <v>1</v>
      </c>
      <c r="J75" s="7"/>
      <c r="K75" s="8"/>
      <c r="N75" s="24"/>
      <c r="O75" s="24"/>
      <c r="P75" s="8"/>
      <c r="Q75" s="8"/>
      <c r="V75" s="10"/>
      <c r="W75" s="8"/>
      <c r="X75" s="8"/>
      <c r="Y75" s="8"/>
    </row>
    <row r="76" spans="1:25" ht="13.95" customHeight="1">
      <c r="A76" s="67">
        <f t="shared" si="2"/>
        <v>70</v>
      </c>
      <c r="B76" s="47" t="s">
        <v>2771</v>
      </c>
      <c r="C76" s="36">
        <v>0.86400750000000004</v>
      </c>
      <c r="D76" s="37" t="s">
        <v>3</v>
      </c>
      <c r="E76" s="46"/>
      <c r="F76" s="67">
        <f t="shared" si="3"/>
        <v>70</v>
      </c>
      <c r="G76" s="47" t="s">
        <v>3323</v>
      </c>
      <c r="H76" s="36">
        <v>0.71082249999999991</v>
      </c>
      <c r="I76" s="37" t="s">
        <v>3</v>
      </c>
      <c r="J76" s="7"/>
      <c r="K76" s="8"/>
      <c r="N76" s="24"/>
      <c r="O76" s="24"/>
      <c r="P76" s="8"/>
      <c r="Q76" s="8"/>
      <c r="V76" s="10"/>
      <c r="W76" s="8"/>
      <c r="X76" s="8"/>
      <c r="Y76" s="8"/>
    </row>
    <row r="77" spans="1:25" ht="13.95" customHeight="1">
      <c r="A77" s="67">
        <f t="shared" si="2"/>
        <v>71</v>
      </c>
      <c r="B77" s="47" t="s">
        <v>2772</v>
      </c>
      <c r="C77" s="36">
        <v>0.85783749999999992</v>
      </c>
      <c r="D77" s="37">
        <v>1</v>
      </c>
      <c r="E77" s="46"/>
      <c r="F77" s="67">
        <f t="shared" si="3"/>
        <v>71</v>
      </c>
      <c r="G77" s="47" t="s">
        <v>3322</v>
      </c>
      <c r="H77" s="36">
        <v>0.62712250000000003</v>
      </c>
      <c r="I77" s="37">
        <v>1</v>
      </c>
      <c r="J77" s="7"/>
      <c r="K77" s="8"/>
      <c r="N77" s="24"/>
      <c r="O77" s="24"/>
      <c r="P77" s="8"/>
      <c r="Q77" s="8"/>
      <c r="V77" s="10"/>
      <c r="W77" s="8"/>
      <c r="X77" s="8"/>
      <c r="Y77" s="8"/>
    </row>
    <row r="78" spans="1:25" ht="13.95" customHeight="1">
      <c r="A78" s="67">
        <f t="shared" si="2"/>
        <v>72</v>
      </c>
      <c r="B78" s="47" t="s">
        <v>2773</v>
      </c>
      <c r="C78" s="36">
        <v>0.85593749999999991</v>
      </c>
      <c r="D78" s="37" t="s">
        <v>3</v>
      </c>
      <c r="E78" s="46"/>
      <c r="F78" s="67">
        <f t="shared" si="3"/>
        <v>72</v>
      </c>
      <c r="G78" s="47" t="s">
        <v>3321</v>
      </c>
      <c r="H78" s="36">
        <v>0.54990249999999996</v>
      </c>
      <c r="I78" s="37" t="s">
        <v>3</v>
      </c>
      <c r="J78" s="7"/>
      <c r="K78" s="8"/>
      <c r="N78" s="24"/>
      <c r="O78" s="24"/>
      <c r="P78" s="8"/>
      <c r="Q78" s="8"/>
      <c r="V78" s="10"/>
      <c r="W78" s="8"/>
      <c r="X78" s="8"/>
      <c r="Y78" s="8"/>
    </row>
    <row r="79" spans="1:25" ht="13.95" customHeight="1">
      <c r="A79" s="67">
        <f t="shared" si="2"/>
        <v>73</v>
      </c>
      <c r="B79" s="47" t="s">
        <v>2774</v>
      </c>
      <c r="C79" s="36">
        <v>0.82328750000000006</v>
      </c>
      <c r="D79" s="37">
        <v>1</v>
      </c>
      <c r="E79" s="46"/>
      <c r="F79" s="67">
        <f t="shared" si="3"/>
        <v>73</v>
      </c>
      <c r="G79" s="47" t="s">
        <v>2778</v>
      </c>
      <c r="H79" s="36">
        <v>0.47592249999999997</v>
      </c>
      <c r="I79" s="37">
        <v>1</v>
      </c>
      <c r="J79" s="7"/>
      <c r="K79" s="24"/>
      <c r="N79" s="24"/>
      <c r="O79" s="24"/>
      <c r="P79" s="8"/>
      <c r="Q79" s="8"/>
      <c r="V79" s="10"/>
      <c r="W79" s="8"/>
      <c r="X79" s="8"/>
      <c r="Y79" s="8"/>
    </row>
    <row r="80" spans="1:25" ht="13.95" customHeight="1">
      <c r="A80" s="67">
        <f t="shared" si="2"/>
        <v>74</v>
      </c>
      <c r="B80" s="47" t="s">
        <v>2775</v>
      </c>
      <c r="C80" s="36">
        <v>0.70683750000000001</v>
      </c>
      <c r="D80" s="37" t="s">
        <v>3</v>
      </c>
      <c r="E80" s="46"/>
      <c r="F80" s="67">
        <f t="shared" si="3"/>
        <v>74</v>
      </c>
      <c r="G80" s="47" t="s">
        <v>3320</v>
      </c>
      <c r="H80" s="36">
        <v>0.28456250000000011</v>
      </c>
      <c r="I80" s="37" t="s">
        <v>3</v>
      </c>
      <c r="J80" s="7"/>
      <c r="K80" s="24"/>
      <c r="N80" s="24"/>
      <c r="O80" s="24"/>
      <c r="P80" s="8"/>
      <c r="Q80" s="8"/>
      <c r="V80" s="10"/>
      <c r="W80" s="8"/>
      <c r="X80" s="8"/>
      <c r="Y80" s="8"/>
    </row>
    <row r="81" spans="1:25" ht="13.95" customHeight="1">
      <c r="A81" s="67">
        <f t="shared" si="2"/>
        <v>75</v>
      </c>
      <c r="B81" s="47" t="s">
        <v>2776</v>
      </c>
      <c r="C81" s="36">
        <v>0.62319749999999996</v>
      </c>
      <c r="D81" s="37">
        <v>1</v>
      </c>
      <c r="E81" s="46"/>
      <c r="F81" s="67">
        <f t="shared" si="3"/>
        <v>75</v>
      </c>
      <c r="G81" s="47" t="s">
        <v>3319</v>
      </c>
      <c r="H81" s="36">
        <v>0.34725250000000002</v>
      </c>
      <c r="I81" s="37">
        <v>1</v>
      </c>
      <c r="J81" s="7"/>
      <c r="K81" s="24"/>
      <c r="N81" s="24"/>
      <c r="O81" s="24"/>
      <c r="P81" s="8"/>
      <c r="Q81" s="8"/>
      <c r="V81" s="10"/>
      <c r="W81" s="8"/>
      <c r="X81" s="8"/>
      <c r="Y81" s="8"/>
    </row>
    <row r="82" spans="1:25" ht="13.95" customHeight="1">
      <c r="A82" s="67">
        <f t="shared" si="2"/>
        <v>76</v>
      </c>
      <c r="B82" s="47" t="s">
        <v>2777</v>
      </c>
      <c r="C82" s="36">
        <v>0.54828750000000004</v>
      </c>
      <c r="D82" s="37">
        <v>1</v>
      </c>
      <c r="F82" s="67">
        <f t="shared" si="3"/>
        <v>76</v>
      </c>
      <c r="G82" s="47" t="s">
        <v>3316</v>
      </c>
      <c r="H82" s="36">
        <v>-0.1876575</v>
      </c>
      <c r="I82" s="37">
        <v>4</v>
      </c>
      <c r="J82" s="7"/>
      <c r="K82" s="24"/>
      <c r="N82" s="24"/>
      <c r="O82" s="24"/>
      <c r="P82" s="8"/>
      <c r="Q82" s="8"/>
      <c r="V82" s="10"/>
      <c r="W82" s="8"/>
      <c r="X82" s="8"/>
      <c r="Y82" s="8"/>
    </row>
    <row r="83" spans="1:25" ht="13.95" customHeight="1">
      <c r="A83" s="67">
        <f t="shared" si="2"/>
        <v>77</v>
      </c>
      <c r="B83" s="47" t="s">
        <v>2778</v>
      </c>
      <c r="C83" s="36">
        <v>0.45636749999999998</v>
      </c>
      <c r="D83" s="37">
        <v>1</v>
      </c>
      <c r="E83" s="49"/>
      <c r="F83" s="67">
        <f t="shared" si="3"/>
        <v>77</v>
      </c>
      <c r="G83" s="47" t="s">
        <v>3329</v>
      </c>
      <c r="H83" s="36">
        <v>-0.91258750000000033</v>
      </c>
      <c r="I83" s="37">
        <v>3</v>
      </c>
      <c r="J83" s="7"/>
      <c r="K83" s="24"/>
      <c r="N83" s="24"/>
      <c r="O83" s="24"/>
      <c r="P83" s="8"/>
      <c r="Q83" s="8"/>
      <c r="V83" s="10"/>
      <c r="W83" s="8"/>
      <c r="X83" s="8"/>
      <c r="Y83" s="8"/>
    </row>
    <row r="84" spans="1:25" ht="13.95" customHeight="1">
      <c r="A84" s="67">
        <f t="shared" si="2"/>
        <v>78</v>
      </c>
      <c r="B84" s="47" t="s">
        <v>2779</v>
      </c>
      <c r="C84" s="36">
        <v>0.87515750000000025</v>
      </c>
      <c r="D84" s="37" t="s">
        <v>3</v>
      </c>
      <c r="E84" s="49"/>
      <c r="F84" s="67">
        <f t="shared" si="3"/>
        <v>78</v>
      </c>
      <c r="G84" s="47" t="s">
        <v>3330</v>
      </c>
      <c r="H84" s="36">
        <v>-9.7057499999999991E-2</v>
      </c>
      <c r="I84" s="37" t="s">
        <v>3</v>
      </c>
      <c r="J84" s="7"/>
      <c r="K84" s="24"/>
      <c r="N84" s="24"/>
      <c r="O84" s="24"/>
      <c r="P84" s="8"/>
      <c r="Q84" s="8"/>
      <c r="V84" s="10"/>
      <c r="W84" s="8"/>
      <c r="X84" s="8"/>
      <c r="Y84" s="8"/>
    </row>
    <row r="85" spans="1:25" ht="13.95" customHeight="1">
      <c r="A85" s="67">
        <f t="shared" si="2"/>
        <v>79</v>
      </c>
      <c r="B85" s="47" t="s">
        <v>2780</v>
      </c>
      <c r="C85" s="36">
        <v>0.29506749999999998</v>
      </c>
      <c r="D85" s="37">
        <v>1</v>
      </c>
      <c r="E85" s="49"/>
      <c r="F85" s="67">
        <f t="shared" si="3"/>
        <v>79</v>
      </c>
      <c r="G85" s="47" t="s">
        <v>3331</v>
      </c>
      <c r="H85" s="36">
        <v>-0.8924875000000001</v>
      </c>
      <c r="I85" s="37">
        <v>3</v>
      </c>
      <c r="J85" s="7"/>
      <c r="K85" s="24"/>
      <c r="N85" s="24"/>
      <c r="O85" s="24"/>
      <c r="V85" s="10"/>
      <c r="W85" s="8"/>
      <c r="X85" s="8"/>
      <c r="Y85" s="8"/>
    </row>
    <row r="86" spans="1:25" ht="13.95" customHeight="1" thickBot="1">
      <c r="A86" s="67">
        <f t="shared" si="2"/>
        <v>80</v>
      </c>
      <c r="B86" s="47" t="s">
        <v>2789</v>
      </c>
      <c r="C86" s="36">
        <v>-2.6844625000000004</v>
      </c>
      <c r="D86" s="37">
        <v>10</v>
      </c>
      <c r="E86" s="46"/>
      <c r="F86" s="67">
        <f t="shared" si="3"/>
        <v>80</v>
      </c>
      <c r="G86" s="47" t="s">
        <v>3332</v>
      </c>
      <c r="H86" s="36">
        <v>-5.0657499999999994E-2</v>
      </c>
      <c r="I86" s="37" t="s">
        <v>3</v>
      </c>
      <c r="J86" s="7"/>
      <c r="K86" s="24"/>
      <c r="N86" s="24"/>
      <c r="O86" s="24"/>
      <c r="V86" s="10"/>
      <c r="W86" s="8"/>
      <c r="X86" s="8"/>
      <c r="Y86" s="8"/>
    </row>
    <row r="87" spans="1:25" ht="13.95" customHeight="1" thickTop="1">
      <c r="A87" s="77" t="s">
        <v>15</v>
      </c>
      <c r="B87" s="78"/>
      <c r="C87" s="18">
        <f>SUM(C8:C86)</f>
        <v>-13.715687500000005</v>
      </c>
      <c r="D87" s="15">
        <f>SUM(D7:D86)</f>
        <v>47</v>
      </c>
      <c r="E87" s="46"/>
      <c r="F87" s="77" t="s">
        <v>15</v>
      </c>
      <c r="G87" s="78"/>
      <c r="H87" s="18">
        <f>SUM(H8:H86)</f>
        <v>-13.757072499999996</v>
      </c>
      <c r="I87" s="15">
        <f>SUM(I7:I86)</f>
        <v>47</v>
      </c>
      <c r="J87" s="7"/>
      <c r="K87" s="8"/>
      <c r="N87" s="24"/>
      <c r="O87" s="24"/>
      <c r="V87" s="10"/>
      <c r="W87" s="8"/>
      <c r="X87" s="8"/>
      <c r="Y87" s="8"/>
    </row>
    <row r="88" spans="1:25" ht="13.95" customHeight="1">
      <c r="A88"/>
      <c r="B88"/>
      <c r="C88"/>
      <c r="D88"/>
      <c r="E88" s="46"/>
      <c r="F88"/>
      <c r="G88"/>
      <c r="H88"/>
      <c r="I88"/>
      <c r="J88" s="7"/>
      <c r="K88" s="8"/>
      <c r="N88" s="24"/>
      <c r="O88" s="24"/>
      <c r="P88" s="8"/>
      <c r="Q88" s="8"/>
      <c r="V88" s="10"/>
      <c r="W88" s="8"/>
      <c r="X88" s="8"/>
      <c r="Y88" s="8"/>
    </row>
    <row r="89" spans="1:25" ht="13.95" customHeight="1">
      <c r="A89"/>
      <c r="B89"/>
      <c r="C89"/>
      <c r="D89"/>
      <c r="E89" s="46"/>
      <c r="F89"/>
      <c r="G89"/>
      <c r="H89"/>
      <c r="I89"/>
      <c r="J89" s="7"/>
      <c r="K89" s="8"/>
      <c r="N89" s="24"/>
      <c r="O89" s="24"/>
      <c r="P89" s="8"/>
      <c r="Q89" s="8"/>
      <c r="R89" s="8"/>
      <c r="S89" s="8"/>
      <c r="T89" s="8"/>
      <c r="U89" s="8"/>
      <c r="V89" s="10"/>
      <c r="W89" s="8"/>
      <c r="X89" s="8"/>
      <c r="Y89" s="8"/>
    </row>
    <row r="90" spans="1:25" ht="13.95" customHeight="1">
      <c r="A90"/>
      <c r="B90"/>
      <c r="C90"/>
      <c r="D90"/>
      <c r="F90"/>
      <c r="G90"/>
      <c r="H90"/>
      <c r="I90"/>
      <c r="J90" s="7"/>
      <c r="K90" s="8"/>
      <c r="N90" s="24"/>
      <c r="O90" s="24"/>
      <c r="P90" s="8"/>
      <c r="Q90" s="8"/>
      <c r="R90" s="8"/>
      <c r="S90" s="8"/>
      <c r="T90" s="8"/>
      <c r="U90" s="8"/>
      <c r="V90" s="10"/>
      <c r="W90" s="8"/>
      <c r="X90" s="8"/>
      <c r="Y90" s="8"/>
    </row>
    <row r="91" spans="1:25" ht="13.95" customHeight="1">
      <c r="A91"/>
      <c r="B91"/>
      <c r="C91"/>
      <c r="D91"/>
      <c r="F91"/>
      <c r="G91"/>
      <c r="H91"/>
      <c r="I91"/>
      <c r="J91" s="7"/>
      <c r="K91" s="8"/>
      <c r="N91" s="24"/>
      <c r="O91" s="24"/>
      <c r="P91" s="8"/>
      <c r="Q91" s="8"/>
      <c r="R91" s="8"/>
      <c r="S91" s="8"/>
      <c r="T91" s="8"/>
      <c r="U91" s="8"/>
      <c r="V91" s="10"/>
      <c r="W91" s="8"/>
      <c r="X91" s="8"/>
      <c r="Y91" s="8"/>
    </row>
    <row r="92" spans="1:25" ht="13.95" customHeight="1">
      <c r="A92"/>
      <c r="B92"/>
      <c r="C92"/>
      <c r="D92"/>
      <c r="F92"/>
      <c r="G92"/>
      <c r="H92"/>
      <c r="I92"/>
      <c r="J92" s="7"/>
      <c r="K92" s="8"/>
      <c r="N92" s="24"/>
      <c r="O92" s="24"/>
      <c r="P92" s="8"/>
      <c r="Q92" s="8"/>
      <c r="R92" s="8"/>
      <c r="S92" s="8"/>
      <c r="T92" s="8"/>
      <c r="U92" s="8"/>
      <c r="V92" s="10"/>
      <c r="W92" s="8"/>
      <c r="X92" s="8"/>
      <c r="Y92" s="8"/>
    </row>
    <row r="93" spans="1:25" ht="13.95" customHeight="1">
      <c r="A93"/>
      <c r="B93"/>
      <c r="C93"/>
      <c r="D93"/>
      <c r="E93" s="46"/>
      <c r="F93"/>
      <c r="G93"/>
      <c r="H93"/>
      <c r="I93"/>
      <c r="J93" s="7"/>
      <c r="K93" s="8"/>
      <c r="N93" s="24"/>
      <c r="O93" s="24"/>
      <c r="P93" s="8"/>
      <c r="Q93" s="8"/>
      <c r="R93" s="8"/>
      <c r="S93" s="8"/>
      <c r="T93" s="8"/>
      <c r="U93" s="8"/>
      <c r="V93" s="10"/>
      <c r="W93" s="8"/>
      <c r="X93" s="8"/>
      <c r="Y93" s="8"/>
    </row>
    <row r="94" spans="1:25" ht="13.95" customHeight="1">
      <c r="A94"/>
      <c r="B94"/>
      <c r="C94"/>
      <c r="D94"/>
      <c r="E94" s="46"/>
      <c r="F94"/>
      <c r="G94"/>
      <c r="H94"/>
      <c r="I94"/>
      <c r="J94" s="7"/>
      <c r="K94" s="8"/>
      <c r="N94" s="24"/>
      <c r="O94" s="24"/>
      <c r="P94" s="8"/>
      <c r="Q94" s="8"/>
      <c r="R94" s="8"/>
      <c r="S94" s="8"/>
      <c r="T94" s="8"/>
      <c r="U94" s="8"/>
      <c r="V94" s="10"/>
      <c r="W94" s="8"/>
      <c r="X94" s="25"/>
      <c r="Y94" s="8"/>
    </row>
    <row r="95" spans="1:25" ht="13.95" customHeight="1">
      <c r="A95"/>
      <c r="B95"/>
      <c r="C95"/>
      <c r="D95"/>
      <c r="E95" s="46"/>
      <c r="F95"/>
      <c r="G95"/>
      <c r="H95"/>
      <c r="I95"/>
      <c r="J95" s="7"/>
      <c r="K95" s="8"/>
      <c r="N95" s="24"/>
      <c r="O95" s="24"/>
      <c r="P95" s="8"/>
      <c r="Q95" s="8"/>
      <c r="R95" s="8"/>
      <c r="S95" s="8"/>
      <c r="T95" s="8"/>
      <c r="U95" s="8"/>
      <c r="V95" s="10"/>
      <c r="W95" s="8"/>
      <c r="X95" s="8"/>
      <c r="Y95" s="8"/>
    </row>
    <row r="96" spans="1:25" ht="13.95" customHeight="1">
      <c r="A96"/>
      <c r="B96"/>
      <c r="C96"/>
      <c r="D96"/>
      <c r="E96" s="46"/>
      <c r="F96"/>
      <c r="G96"/>
      <c r="H96"/>
      <c r="I96"/>
      <c r="J96" s="7"/>
      <c r="K96" s="8"/>
      <c r="N96" s="24"/>
      <c r="O96" s="24"/>
      <c r="P96" s="8"/>
      <c r="Q96" s="8"/>
      <c r="R96" s="8"/>
      <c r="S96" s="8"/>
      <c r="T96" s="8"/>
      <c r="U96" s="8"/>
      <c r="V96" s="10"/>
      <c r="W96" s="8"/>
      <c r="X96" s="8"/>
      <c r="Y96" s="8"/>
    </row>
    <row r="97" spans="1:25" ht="13.95" customHeight="1">
      <c r="A97"/>
      <c r="B97"/>
      <c r="C97"/>
      <c r="D97"/>
      <c r="E97" s="46"/>
      <c r="F97"/>
      <c r="G97"/>
      <c r="H97"/>
      <c r="I97"/>
      <c r="J97" s="7"/>
      <c r="K97" s="8"/>
      <c r="N97" s="24"/>
      <c r="O97" s="24"/>
      <c r="P97" s="8"/>
      <c r="Q97" s="8"/>
      <c r="R97" s="8"/>
      <c r="S97" s="8"/>
      <c r="T97" s="8"/>
      <c r="U97" s="8"/>
      <c r="V97" s="10"/>
      <c r="W97" s="8"/>
      <c r="X97" s="8"/>
      <c r="Y97" s="8"/>
    </row>
    <row r="98" spans="1:25" ht="13.95" customHeight="1">
      <c r="A98"/>
      <c r="B98"/>
      <c r="C98"/>
      <c r="D98"/>
      <c r="E98" s="46"/>
      <c r="F98"/>
      <c r="G98"/>
      <c r="H98"/>
      <c r="I98"/>
      <c r="J98" s="7"/>
      <c r="K98" s="8"/>
      <c r="N98" s="24"/>
      <c r="O98" s="24"/>
      <c r="P98" s="8"/>
      <c r="Q98" s="8"/>
      <c r="R98" s="8"/>
      <c r="S98" s="8"/>
      <c r="T98" s="8"/>
      <c r="U98" s="8"/>
      <c r="V98" s="10"/>
      <c r="W98" s="8"/>
      <c r="X98" s="8"/>
      <c r="Y98" s="8"/>
    </row>
    <row r="99" spans="1:25" ht="13.95" customHeight="1">
      <c r="A99"/>
      <c r="B99"/>
      <c r="C99"/>
      <c r="D99"/>
      <c r="E99" s="46"/>
      <c r="F99"/>
      <c r="G99"/>
      <c r="H99"/>
      <c r="I99"/>
      <c r="J99" s="7"/>
      <c r="K99" s="8"/>
      <c r="N99" s="24"/>
      <c r="O99" s="24"/>
      <c r="P99" s="8"/>
      <c r="Q99" s="8"/>
      <c r="R99" s="8"/>
      <c r="S99" s="8"/>
      <c r="T99" s="8"/>
      <c r="U99" s="8"/>
      <c r="V99" s="10"/>
      <c r="W99" s="8"/>
      <c r="X99" s="8"/>
      <c r="Y99" s="8"/>
    </row>
    <row r="100" spans="1:25" ht="13.95" customHeight="1">
      <c r="A100"/>
      <c r="B100"/>
      <c r="C100"/>
      <c r="D100"/>
      <c r="E100" s="46"/>
      <c r="F100"/>
      <c r="G100"/>
      <c r="H100"/>
      <c r="I100"/>
      <c r="J100" s="7"/>
      <c r="K100" s="8"/>
      <c r="N100" s="24"/>
      <c r="O100" s="24"/>
      <c r="P100" s="8"/>
      <c r="Q100" s="8"/>
      <c r="R100" s="8"/>
      <c r="S100" s="8"/>
      <c r="T100" s="8"/>
      <c r="U100" s="8"/>
      <c r="V100" s="10"/>
      <c r="W100" s="8"/>
      <c r="X100" s="8"/>
      <c r="Y100" s="8"/>
    </row>
    <row r="101" spans="1:25" ht="13.95" customHeight="1">
      <c r="A101"/>
      <c r="B101"/>
      <c r="C101"/>
      <c r="D101"/>
      <c r="E101" s="46"/>
      <c r="F101"/>
      <c r="G101"/>
      <c r="H101"/>
      <c r="I101"/>
      <c r="J101" s="7"/>
      <c r="K101" s="8"/>
      <c r="N101" s="24"/>
      <c r="O101" s="24"/>
      <c r="P101" s="8"/>
      <c r="Q101" s="8"/>
      <c r="R101" s="8"/>
      <c r="S101" s="8"/>
      <c r="T101" s="8"/>
      <c r="U101" s="8"/>
      <c r="V101" s="10"/>
      <c r="W101" s="8"/>
      <c r="X101" s="8"/>
    </row>
    <row r="102" spans="1:25" ht="13.95" customHeight="1">
      <c r="A102"/>
      <c r="B102"/>
      <c r="C102"/>
      <c r="D102"/>
      <c r="E102" s="46"/>
      <c r="F102"/>
      <c r="G102"/>
      <c r="H102"/>
      <c r="I102"/>
      <c r="J102" s="7"/>
      <c r="K102" s="8"/>
      <c r="N102" s="24"/>
      <c r="O102" s="24"/>
      <c r="P102" s="8"/>
      <c r="Q102" s="8"/>
      <c r="R102" s="8"/>
      <c r="S102" s="8"/>
      <c r="T102" s="8"/>
      <c r="U102" s="8"/>
      <c r="V102" s="10"/>
      <c r="W102" s="8"/>
      <c r="X102" s="8"/>
    </row>
    <row r="103" spans="1:25" ht="13.95" customHeight="1">
      <c r="A103"/>
      <c r="B103"/>
      <c r="C103"/>
      <c r="D103"/>
      <c r="E103" s="46"/>
      <c r="F103"/>
      <c r="G103"/>
      <c r="H103"/>
      <c r="I103"/>
      <c r="J103" s="7"/>
      <c r="K103" s="8"/>
      <c r="T103" s="8"/>
      <c r="U103" s="8"/>
      <c r="V103" s="8"/>
      <c r="W103" s="8"/>
      <c r="X103" s="8"/>
    </row>
    <row r="104" spans="1:25" ht="13.95" customHeight="1">
      <c r="A104"/>
      <c r="B104"/>
      <c r="C104"/>
      <c r="D104"/>
      <c r="F104"/>
      <c r="G104"/>
      <c r="H104"/>
      <c r="I104"/>
      <c r="J104" s="7"/>
      <c r="K104" s="8"/>
    </row>
    <row r="105" spans="1:25" ht="13.95" customHeight="1" thickBot="1">
      <c r="A105"/>
      <c r="B105"/>
      <c r="C105"/>
      <c r="D105"/>
      <c r="F105"/>
      <c r="G105"/>
      <c r="H105"/>
      <c r="I105"/>
      <c r="J105" s="7"/>
      <c r="K105" s="8"/>
      <c r="L105" s="8"/>
      <c r="M105" s="8"/>
    </row>
    <row r="106" spans="1:25" ht="13.95" customHeight="1" thickTop="1">
      <c r="A106"/>
      <c r="B106"/>
      <c r="C106"/>
      <c r="D106"/>
      <c r="F106"/>
      <c r="G106"/>
      <c r="H106"/>
      <c r="I106"/>
      <c r="J106" s="7"/>
      <c r="K106" s="8"/>
      <c r="L106" s="77" t="s">
        <v>15</v>
      </c>
      <c r="M106" s="78"/>
      <c r="N106" s="18" t="e">
        <f>SUM(#REF!)</f>
        <v>#REF!</v>
      </c>
      <c r="O106" s="15" t="e">
        <f>SUM(#REF!)</f>
        <v>#REF!</v>
      </c>
      <c r="P106" s="8"/>
      <c r="Q106" s="8"/>
      <c r="R106" s="8"/>
      <c r="S106" s="8"/>
    </row>
    <row r="107" spans="1:25" ht="15.75" customHeight="1">
      <c r="A107"/>
      <c r="B107"/>
      <c r="C107"/>
      <c r="D107"/>
      <c r="F107"/>
      <c r="G107"/>
      <c r="H107"/>
      <c r="I107"/>
      <c r="J107" s="1"/>
      <c r="K107" s="8"/>
      <c r="L107" s="8"/>
      <c r="M107" s="8"/>
      <c r="N107" s="24"/>
      <c r="O107" s="24"/>
      <c r="P107" s="8"/>
      <c r="Q107" s="8"/>
      <c r="R107" s="8"/>
      <c r="S107" s="8"/>
      <c r="T107" s="8"/>
      <c r="U107" s="8"/>
      <c r="V107" s="8"/>
      <c r="W107" s="8"/>
      <c r="X107" s="8"/>
    </row>
    <row r="108" spans="1:25" ht="15.75" customHeight="1">
      <c r="A108"/>
      <c r="B108"/>
      <c r="C108"/>
      <c r="D108"/>
      <c r="F108"/>
      <c r="G108"/>
      <c r="H108"/>
      <c r="I108"/>
      <c r="J108" s="8"/>
      <c r="K108" s="8"/>
      <c r="L108" s="8"/>
      <c r="M108" s="8"/>
      <c r="N108" s="24"/>
      <c r="O108" s="24"/>
      <c r="P108" s="8"/>
      <c r="Q108" s="8"/>
      <c r="R108" s="8"/>
      <c r="S108" s="8"/>
      <c r="T108" s="8"/>
      <c r="U108" s="8"/>
      <c r="V108" s="8"/>
      <c r="W108" s="8"/>
      <c r="X108" s="8"/>
    </row>
    <row r="109" spans="1:25" ht="15.75" customHeight="1">
      <c r="A109"/>
      <c r="B109"/>
      <c r="C109"/>
      <c r="D109"/>
      <c r="E109" s="46"/>
      <c r="F109"/>
      <c r="G109"/>
      <c r="H109"/>
      <c r="I109"/>
      <c r="J109" s="8"/>
      <c r="K109" s="76" t="s">
        <v>16</v>
      </c>
      <c r="L109" s="76"/>
      <c r="M109" s="76"/>
      <c r="N109" s="76"/>
      <c r="O109" s="76"/>
      <c r="P109" s="76"/>
      <c r="Q109" s="76"/>
      <c r="R109" s="76"/>
      <c r="S109" s="76"/>
      <c r="T109" s="8"/>
      <c r="U109" s="8"/>
      <c r="V109" s="8"/>
      <c r="W109" s="8"/>
      <c r="X109" s="8"/>
    </row>
    <row r="110" spans="1:25" ht="15.75" customHeight="1">
      <c r="A110"/>
      <c r="B110"/>
      <c r="C110"/>
      <c r="D110"/>
      <c r="E110" s="46"/>
      <c r="F110"/>
      <c r="G110"/>
      <c r="H110"/>
      <c r="I110"/>
      <c r="J110" s="8"/>
      <c r="K110" s="7"/>
      <c r="L110" s="75" t="s">
        <v>17</v>
      </c>
      <c r="M110" s="75"/>
      <c r="N110" s="75"/>
      <c r="O110" s="75"/>
      <c r="P110" s="75"/>
      <c r="Q110" s="75"/>
      <c r="R110" s="75"/>
      <c r="S110" s="75"/>
      <c r="T110" s="8"/>
      <c r="U110" s="8"/>
      <c r="V110" s="8"/>
      <c r="W110" s="8"/>
      <c r="X110" s="8"/>
    </row>
    <row r="111" spans="1:25" ht="15.75" customHeight="1">
      <c r="A111"/>
      <c r="B111"/>
      <c r="C111"/>
      <c r="D111"/>
      <c r="E111" s="46"/>
      <c r="F111"/>
      <c r="G111"/>
      <c r="H111"/>
      <c r="I111"/>
      <c r="J111" s="8"/>
      <c r="K111" s="7"/>
      <c r="L111" s="75" t="s">
        <v>18</v>
      </c>
      <c r="M111" s="75"/>
      <c r="N111" s="75"/>
      <c r="O111" s="75"/>
      <c r="P111" s="75"/>
      <c r="Q111" s="75"/>
      <c r="R111" s="75"/>
      <c r="S111" s="75"/>
      <c r="T111" s="8"/>
      <c r="U111" s="8"/>
      <c r="V111" s="8"/>
      <c r="W111" s="8"/>
      <c r="X111" s="8"/>
    </row>
    <row r="112" spans="1:25" ht="15.75" customHeight="1">
      <c r="A112"/>
      <c r="B112"/>
      <c r="C112"/>
      <c r="D112"/>
      <c r="E112" s="46"/>
      <c r="F112"/>
      <c r="G112"/>
      <c r="H112"/>
      <c r="I112"/>
      <c r="J112" s="8"/>
      <c r="K112" s="8"/>
      <c r="L112" s="8"/>
      <c r="M112" s="8"/>
      <c r="N112" s="24"/>
      <c r="O112" s="24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/>
      <c r="B113"/>
      <c r="C113"/>
      <c r="D113"/>
      <c r="E113" s="46"/>
      <c r="F113"/>
      <c r="G113"/>
      <c r="H113"/>
      <c r="I113"/>
      <c r="J113" s="8"/>
      <c r="K113" s="8"/>
      <c r="L113" s="8"/>
      <c r="M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/>
      <c r="B114"/>
      <c r="C114"/>
      <c r="D114"/>
      <c r="E114" s="46"/>
      <c r="F114"/>
      <c r="G114"/>
      <c r="H114"/>
      <c r="I114"/>
      <c r="J114" s="8"/>
      <c r="K114" s="8"/>
      <c r="L114" s="8"/>
      <c r="M114" s="8"/>
      <c r="N114" s="24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/>
      <c r="B115"/>
      <c r="C115"/>
      <c r="D115"/>
      <c r="E115" s="46"/>
      <c r="F115"/>
      <c r="G115"/>
      <c r="H115"/>
      <c r="I115"/>
      <c r="J115" s="8"/>
      <c r="K115" s="8"/>
      <c r="L115" s="8"/>
      <c r="M115" s="8"/>
      <c r="N115" s="24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/>
      <c r="B116"/>
      <c r="C116"/>
      <c r="D116"/>
      <c r="E116" s="46"/>
      <c r="F116"/>
      <c r="G116"/>
      <c r="H116"/>
      <c r="I116"/>
      <c r="J116" s="8"/>
      <c r="K116" s="8"/>
      <c r="L116" s="8"/>
      <c r="M116" s="8"/>
      <c r="N116" s="24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/>
      <c r="B117"/>
      <c r="C117"/>
      <c r="D117"/>
      <c r="E117" s="46"/>
      <c r="F117"/>
      <c r="G117"/>
      <c r="H117"/>
      <c r="I117"/>
      <c r="J117" s="8"/>
      <c r="K117" s="8"/>
      <c r="L117" s="8"/>
      <c r="M117" s="8"/>
      <c r="N117" s="24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/>
      <c r="B118"/>
      <c r="C118"/>
      <c r="D118"/>
      <c r="E118" s="46"/>
      <c r="F118"/>
      <c r="G118"/>
      <c r="H118"/>
      <c r="I118"/>
      <c r="J118" s="8"/>
      <c r="K118" s="8"/>
      <c r="L118" s="8"/>
      <c r="M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/>
      <c r="B119"/>
      <c r="C119"/>
      <c r="D119"/>
      <c r="E119" s="46"/>
      <c r="F119"/>
      <c r="G119"/>
      <c r="H119"/>
      <c r="I119"/>
      <c r="J119" s="8"/>
      <c r="K119" s="8"/>
      <c r="L119" s="8"/>
      <c r="M119" s="8"/>
      <c r="N119" s="24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/>
      <c r="B120"/>
      <c r="C120"/>
      <c r="D120"/>
      <c r="E120" s="46"/>
      <c r="F120"/>
      <c r="G120"/>
      <c r="H120"/>
      <c r="I120"/>
      <c r="J120" s="8"/>
      <c r="K120" s="8"/>
      <c r="L120" s="8"/>
      <c r="M120" s="8"/>
      <c r="N120" s="24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/>
      <c r="B121"/>
      <c r="C121"/>
      <c r="D121"/>
      <c r="E121" s="46"/>
      <c r="F121"/>
      <c r="G121"/>
      <c r="H121"/>
      <c r="I12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/>
      <c r="B122"/>
      <c r="C122"/>
      <c r="D122"/>
      <c r="E122" s="46"/>
      <c r="F122"/>
      <c r="G122"/>
      <c r="H122"/>
      <c r="I122"/>
      <c r="J122" s="8"/>
      <c r="K122" s="8"/>
      <c r="L122" s="8"/>
      <c r="M122" s="8"/>
      <c r="N122" s="8"/>
      <c r="O122" s="8"/>
      <c r="P122" s="8"/>
      <c r="Q122" s="8"/>
      <c r="R122" s="8"/>
      <c r="S122" s="8"/>
      <c r="W122" s="8"/>
      <c r="X122" s="8"/>
    </row>
    <row r="123" spans="1:24" ht="15.75" customHeight="1">
      <c r="A123"/>
      <c r="B123"/>
      <c r="C123"/>
      <c r="D123"/>
      <c r="F123"/>
      <c r="G123"/>
      <c r="H123"/>
      <c r="I123"/>
      <c r="J123" s="8"/>
      <c r="K123" s="8"/>
      <c r="L123" s="8"/>
      <c r="M123" s="8"/>
      <c r="N123" s="8"/>
      <c r="O123" s="8"/>
      <c r="P123" s="8"/>
      <c r="Q123" s="8"/>
      <c r="R123" s="8"/>
      <c r="S123" s="8"/>
      <c r="W123" s="8"/>
      <c r="X123" s="8"/>
    </row>
    <row r="124" spans="1:24" ht="15.75" customHeight="1">
      <c r="A124"/>
      <c r="B124"/>
      <c r="C124"/>
      <c r="D124"/>
      <c r="F124"/>
      <c r="G124"/>
      <c r="H124"/>
      <c r="I124"/>
      <c r="J124" s="8"/>
      <c r="K124" s="8"/>
      <c r="L124" s="8"/>
      <c r="M124" s="8"/>
      <c r="N124" s="8"/>
      <c r="O124" s="8"/>
      <c r="P124" s="8"/>
      <c r="Q124" s="8"/>
      <c r="R124" s="8"/>
      <c r="S124" s="8"/>
      <c r="W124" s="8"/>
      <c r="X124" s="8"/>
    </row>
    <row r="125" spans="1:24" ht="15.75" customHeight="1">
      <c r="A125"/>
      <c r="B125"/>
      <c r="C125"/>
      <c r="D125"/>
      <c r="F125"/>
      <c r="G125"/>
      <c r="H125"/>
      <c r="I12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/>
      <c r="B126"/>
      <c r="C126"/>
      <c r="D126"/>
      <c r="F126"/>
      <c r="G126"/>
      <c r="H126"/>
      <c r="I12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/>
      <c r="B127"/>
      <c r="C127"/>
      <c r="D127"/>
      <c r="F127"/>
      <c r="G127"/>
      <c r="H127"/>
      <c r="I12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/>
      <c r="B128"/>
      <c r="C128"/>
      <c r="D128"/>
      <c r="F128"/>
      <c r="G128"/>
      <c r="H128"/>
      <c r="I12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/>
      <c r="B129"/>
      <c r="C129"/>
      <c r="D129"/>
      <c r="F129"/>
      <c r="G129"/>
      <c r="H129"/>
      <c r="I12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/>
      <c r="B130"/>
      <c r="C130"/>
      <c r="D130"/>
      <c r="F130"/>
      <c r="G130"/>
      <c r="H130"/>
      <c r="I130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/>
      <c r="B131"/>
      <c r="C131"/>
      <c r="D131"/>
      <c r="F131"/>
      <c r="G131"/>
      <c r="H131"/>
      <c r="I13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/>
      <c r="B132"/>
      <c r="C132"/>
      <c r="D132"/>
      <c r="F132"/>
      <c r="G132"/>
      <c r="H132"/>
      <c r="I13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/>
      <c r="B133"/>
      <c r="C133"/>
      <c r="D133"/>
      <c r="F133"/>
      <c r="G133"/>
      <c r="H133"/>
      <c r="I13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/>
      <c r="B134"/>
      <c r="C134"/>
      <c r="D134"/>
      <c r="F134"/>
      <c r="G134"/>
      <c r="H134"/>
      <c r="I13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/>
      <c r="B135"/>
      <c r="C135"/>
      <c r="D135"/>
      <c r="F135"/>
      <c r="G135"/>
      <c r="H135"/>
      <c r="I13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/>
      <c r="B136"/>
      <c r="C136"/>
      <c r="D136"/>
      <c r="E136" s="46"/>
      <c r="F136"/>
      <c r="G136"/>
      <c r="H136"/>
      <c r="I13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/>
      <c r="B137"/>
      <c r="C137"/>
      <c r="D137"/>
      <c r="E137" s="46"/>
      <c r="F137"/>
      <c r="G137"/>
      <c r="H137"/>
      <c r="I13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/>
      <c r="B138"/>
      <c r="C138"/>
      <c r="D138"/>
      <c r="E138" s="46"/>
      <c r="F138"/>
      <c r="G138"/>
      <c r="H138"/>
      <c r="I1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" customHeight="1">
      <c r="A139"/>
      <c r="B139"/>
      <c r="C139"/>
      <c r="D139"/>
      <c r="E139" s="46"/>
      <c r="F139"/>
      <c r="G139"/>
      <c r="H139"/>
      <c r="I13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/>
      <c r="B140"/>
      <c r="C140"/>
      <c r="D140"/>
      <c r="F140"/>
      <c r="G140"/>
      <c r="H140"/>
      <c r="I14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/>
      <c r="B141"/>
      <c r="C141"/>
      <c r="D141"/>
      <c r="F141"/>
      <c r="G141"/>
      <c r="H141"/>
      <c r="I1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/>
      <c r="B142"/>
      <c r="C142"/>
      <c r="D142"/>
      <c r="F142"/>
      <c r="G142"/>
      <c r="H142"/>
      <c r="I1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4.25" customHeight="1">
      <c r="A143"/>
      <c r="B143"/>
      <c r="C143"/>
      <c r="D143"/>
      <c r="F143"/>
      <c r="G143"/>
      <c r="H143"/>
      <c r="I143"/>
      <c r="J143" s="8"/>
      <c r="K143" s="8"/>
      <c r="L143" s="8"/>
      <c r="M143" s="8"/>
      <c r="N143" s="24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/>
      <c r="B144"/>
      <c r="C144"/>
      <c r="D144"/>
      <c r="F144"/>
      <c r="G144"/>
      <c r="H144"/>
      <c r="I144"/>
      <c r="J144" s="8"/>
      <c r="K144" s="8"/>
      <c r="L144" s="8"/>
      <c r="M144" s="8"/>
      <c r="N144" s="24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/>
      <c r="B145"/>
      <c r="C145"/>
      <c r="D145"/>
      <c r="F145"/>
      <c r="G145"/>
      <c r="H145"/>
      <c r="I145"/>
      <c r="J145" s="8"/>
      <c r="K145" s="8"/>
      <c r="L145" s="8"/>
      <c r="M145" s="8"/>
      <c r="N145" s="24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/>
      <c r="B146"/>
      <c r="C146"/>
      <c r="D146"/>
      <c r="F146"/>
      <c r="G146"/>
      <c r="H146"/>
      <c r="I14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/>
      <c r="B147"/>
      <c r="C147"/>
      <c r="D147"/>
      <c r="F147"/>
      <c r="G147"/>
      <c r="H147"/>
      <c r="I14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/>
      <c r="B148"/>
      <c r="C148"/>
      <c r="D148"/>
      <c r="F148"/>
      <c r="G148"/>
      <c r="H148"/>
      <c r="I1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/>
      <c r="B149"/>
      <c r="C149"/>
      <c r="D149"/>
      <c r="F149"/>
      <c r="G149"/>
      <c r="H149"/>
      <c r="I14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/>
      <c r="B150"/>
      <c r="C150"/>
      <c r="D150"/>
      <c r="E150" s="46"/>
      <c r="F150"/>
      <c r="G150"/>
      <c r="H150"/>
      <c r="I15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/>
      <c r="B151"/>
      <c r="C151"/>
      <c r="D151"/>
      <c r="F151"/>
      <c r="G151"/>
      <c r="H151"/>
      <c r="I15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" customHeight="1">
      <c r="A152"/>
      <c r="B152"/>
      <c r="C152"/>
      <c r="D152"/>
      <c r="F152"/>
      <c r="G152"/>
      <c r="H152"/>
      <c r="I15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A153"/>
      <c r="B153"/>
      <c r="C153"/>
      <c r="D153"/>
      <c r="F153"/>
      <c r="G153"/>
      <c r="H153"/>
      <c r="I15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A154"/>
      <c r="B154"/>
      <c r="C154"/>
      <c r="D154"/>
      <c r="F154"/>
      <c r="G154"/>
      <c r="H154"/>
      <c r="I15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A155"/>
      <c r="B155"/>
      <c r="C155"/>
      <c r="D155"/>
      <c r="E155" s="46"/>
      <c r="F155"/>
      <c r="G155"/>
      <c r="H155"/>
      <c r="I15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"/>
      <c r="W155" s="1"/>
      <c r="X155" s="1"/>
    </row>
    <row r="156" spans="1:24" ht="14.25" customHeight="1">
      <c r="A156"/>
      <c r="B156"/>
      <c r="C156"/>
      <c r="D156"/>
      <c r="E156" s="46"/>
      <c r="F156"/>
      <c r="G156"/>
      <c r="H156"/>
      <c r="I15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"/>
      <c r="W156" s="1"/>
      <c r="X156" s="1"/>
    </row>
    <row r="157" spans="1:24" ht="15.75" customHeight="1">
      <c r="A157"/>
      <c r="B157"/>
      <c r="C157"/>
      <c r="D157"/>
      <c r="E157" s="46"/>
      <c r="F157"/>
      <c r="G157"/>
      <c r="H157"/>
      <c r="I15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"/>
      <c r="W157" s="1"/>
      <c r="X157" s="1"/>
    </row>
    <row r="158" spans="1:24" ht="15.75" customHeight="1">
      <c r="A158"/>
      <c r="B158"/>
      <c r="C158"/>
      <c r="D158"/>
      <c r="E158" s="46"/>
      <c r="F158"/>
      <c r="G158"/>
      <c r="H158"/>
      <c r="I15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"/>
      <c r="W158" s="1"/>
      <c r="X158" s="1"/>
    </row>
    <row r="159" spans="1:24" ht="15.75" customHeight="1">
      <c r="A159"/>
      <c r="B159"/>
      <c r="C159"/>
      <c r="D159"/>
      <c r="E159" s="46"/>
      <c r="F159"/>
      <c r="G159"/>
      <c r="H159"/>
      <c r="I159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"/>
      <c r="W159" s="1"/>
      <c r="X159" s="1"/>
    </row>
    <row r="160" spans="1:24" ht="15.75" customHeight="1">
      <c r="A160"/>
      <c r="B160"/>
      <c r="C160"/>
      <c r="D160"/>
      <c r="E160" s="46"/>
      <c r="F160"/>
      <c r="G160"/>
      <c r="H160"/>
      <c r="I160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"/>
      <c r="W160" s="1"/>
      <c r="X160" s="1"/>
    </row>
    <row r="161" spans="1:24" ht="15.75" customHeight="1">
      <c r="A161"/>
      <c r="B161"/>
      <c r="C161"/>
      <c r="D161"/>
      <c r="E161" s="46"/>
      <c r="F161"/>
      <c r="G161"/>
      <c r="H161"/>
      <c r="I161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"/>
      <c r="W161" s="1"/>
      <c r="X161" s="1"/>
    </row>
    <row r="162" spans="1:24" ht="15.75" customHeight="1">
      <c r="A162"/>
      <c r="B162"/>
      <c r="C162"/>
      <c r="D162"/>
      <c r="E162" s="46"/>
      <c r="F162"/>
      <c r="G162"/>
      <c r="H162"/>
      <c r="I162"/>
      <c r="J162" s="1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"/>
      <c r="W162" s="1"/>
      <c r="X162" s="1"/>
    </row>
    <row r="163" spans="1:24" ht="15.75" customHeight="1">
      <c r="A163"/>
      <c r="B163"/>
      <c r="C163"/>
      <c r="D163"/>
      <c r="E163" s="46"/>
      <c r="F163"/>
      <c r="G163"/>
      <c r="H163"/>
      <c r="I163"/>
      <c r="J163" s="1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/>
      <c r="B164"/>
      <c r="C164"/>
      <c r="D164"/>
      <c r="E164" s="46"/>
      <c r="F164"/>
      <c r="G164"/>
      <c r="H164"/>
      <c r="I164"/>
      <c r="J164" s="1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/>
      <c r="B165"/>
      <c r="C165"/>
      <c r="D165"/>
      <c r="E165" s="46"/>
      <c r="F165"/>
      <c r="G165"/>
      <c r="H165"/>
      <c r="I165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/>
      <c r="B166"/>
      <c r="C166"/>
      <c r="D166"/>
      <c r="E166" s="46"/>
      <c r="F166"/>
      <c r="G166"/>
      <c r="H166"/>
      <c r="I166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/>
      <c r="B167"/>
      <c r="C167"/>
      <c r="D167"/>
      <c r="F167"/>
      <c r="G167"/>
      <c r="H167"/>
      <c r="I16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/>
      <c r="B168"/>
      <c r="C168"/>
      <c r="D168"/>
      <c r="F168"/>
      <c r="G168"/>
      <c r="H168"/>
      <c r="I16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/>
      <c r="B169"/>
      <c r="C169"/>
      <c r="D169"/>
      <c r="F169"/>
      <c r="G169"/>
      <c r="H169"/>
      <c r="I169"/>
      <c r="J169" s="8"/>
      <c r="K169" s="8"/>
      <c r="L169" s="24"/>
      <c r="M169" s="24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/>
      <c r="B170"/>
      <c r="C170"/>
      <c r="D170"/>
      <c r="F170"/>
      <c r="G170"/>
      <c r="H170"/>
      <c r="I170"/>
      <c r="J170" s="8"/>
      <c r="K170" s="8"/>
      <c r="L170" s="24"/>
      <c r="M170" s="24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/>
      <c r="B171"/>
      <c r="C171"/>
      <c r="D171"/>
      <c r="F171"/>
      <c r="G171"/>
      <c r="H171"/>
      <c r="I171"/>
      <c r="J171" s="8"/>
      <c r="K171" s="8"/>
      <c r="L171" s="24"/>
      <c r="M171" s="24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/>
      <c r="B172"/>
      <c r="C172"/>
      <c r="D172"/>
      <c r="F172"/>
      <c r="G172"/>
      <c r="H172"/>
      <c r="I172"/>
      <c r="J172" s="8"/>
      <c r="K172" s="8"/>
      <c r="L172" s="24"/>
      <c r="M172" s="24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/>
      <c r="B173"/>
      <c r="C173"/>
      <c r="D173"/>
      <c r="F173"/>
      <c r="G173"/>
      <c r="H173"/>
      <c r="I173"/>
      <c r="J173" s="8"/>
      <c r="K173" s="8"/>
      <c r="L173" s="24"/>
      <c r="M173" s="24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/>
      <c r="B174"/>
      <c r="C174"/>
      <c r="D174"/>
      <c r="F174"/>
      <c r="G174"/>
      <c r="H174"/>
      <c r="I174"/>
      <c r="J174" s="8"/>
      <c r="K174" s="8"/>
      <c r="L174" s="24"/>
      <c r="M174" s="24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/>
      <c r="B175"/>
      <c r="C175"/>
      <c r="D175"/>
      <c r="F175"/>
      <c r="G175"/>
      <c r="H175"/>
      <c r="I175"/>
      <c r="J175" s="8"/>
      <c r="K175" s="8"/>
      <c r="L175" s="24"/>
      <c r="M175" s="24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/>
      <c r="B176"/>
      <c r="C176"/>
      <c r="D176"/>
      <c r="F176"/>
      <c r="G176"/>
      <c r="H176"/>
      <c r="I176"/>
      <c r="J176" s="8"/>
      <c r="K176" s="8"/>
      <c r="L176" s="24"/>
      <c r="M176" s="24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/>
      <c r="B177"/>
      <c r="C177"/>
      <c r="D177"/>
      <c r="E177"/>
      <c r="F177"/>
      <c r="G177"/>
      <c r="H177"/>
      <c r="I177"/>
      <c r="J177" s="8"/>
      <c r="K177" s="8"/>
      <c r="L177" s="24"/>
      <c r="M177" s="24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/>
      <c r="B178"/>
      <c r="C178"/>
      <c r="D178"/>
      <c r="E178"/>
      <c r="F178"/>
      <c r="G178"/>
      <c r="H178"/>
      <c r="I178"/>
      <c r="J178" s="8"/>
      <c r="K178" s="8"/>
      <c r="L178" s="24"/>
      <c r="M178" s="24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/>
      <c r="B179"/>
      <c r="C179"/>
      <c r="D179"/>
      <c r="E179"/>
      <c r="F179"/>
      <c r="G179"/>
      <c r="H179"/>
      <c r="I179"/>
      <c r="J179" s="8"/>
      <c r="K179" s="8"/>
      <c r="L179" s="24"/>
      <c r="M179" s="24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/>
      <c r="B180"/>
      <c r="C180"/>
      <c r="D180"/>
      <c r="E180"/>
      <c r="F180"/>
      <c r="G180"/>
      <c r="H180"/>
      <c r="I180"/>
      <c r="J180" s="8"/>
      <c r="K180" s="8"/>
      <c r="L180" s="24"/>
      <c r="M180" s="24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/>
      <c r="B181"/>
      <c r="C181"/>
      <c r="D181"/>
      <c r="E181"/>
      <c r="F181"/>
      <c r="G181"/>
      <c r="H181"/>
      <c r="I181"/>
      <c r="J181" s="8"/>
      <c r="K181" s="8"/>
      <c r="L181" s="24"/>
      <c r="M181" s="24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/>
      <c r="B182"/>
      <c r="C182"/>
      <c r="D182"/>
      <c r="E182"/>
      <c r="F182"/>
      <c r="G182"/>
      <c r="H182"/>
      <c r="I182"/>
      <c r="J182" s="8"/>
      <c r="K182" s="8"/>
      <c r="L182" s="24"/>
      <c r="M182" s="24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/>
      <c r="B183"/>
      <c r="C183"/>
      <c r="D183"/>
      <c r="E183"/>
      <c r="F183"/>
      <c r="G183"/>
      <c r="H183"/>
      <c r="I183"/>
      <c r="J183" s="8"/>
      <c r="K183" s="8"/>
      <c r="L183" s="24"/>
      <c r="M183" s="24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/>
      <c r="B184"/>
      <c r="C184"/>
      <c r="D184"/>
      <c r="E184"/>
      <c r="F184"/>
      <c r="G184"/>
      <c r="H184"/>
      <c r="I184"/>
      <c r="J184" s="8"/>
      <c r="K184" s="8"/>
      <c r="L184" s="24"/>
      <c r="M184" s="24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/>
      <c r="B185"/>
      <c r="C185"/>
      <c r="D185"/>
      <c r="E185"/>
      <c r="F185"/>
      <c r="G185"/>
      <c r="H185"/>
      <c r="I185"/>
      <c r="J185" s="8"/>
      <c r="K185" s="8"/>
      <c r="L185" s="24"/>
      <c r="M185" s="24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/>
      <c r="B186"/>
      <c r="C186"/>
      <c r="D186"/>
      <c r="E186"/>
      <c r="F186"/>
      <c r="G186"/>
      <c r="H186"/>
      <c r="I186"/>
      <c r="J186" s="8"/>
      <c r="K186" s="8"/>
      <c r="L186" s="24"/>
      <c r="M186" s="24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/>
      <c r="B187"/>
      <c r="C187"/>
      <c r="D187"/>
      <c r="E187"/>
      <c r="F187"/>
      <c r="G187"/>
      <c r="H187"/>
      <c r="I187"/>
      <c r="J187" s="8"/>
      <c r="K187" s="8"/>
      <c r="L187" s="24"/>
      <c r="M187" s="24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/>
      <c r="B188"/>
      <c r="C188"/>
      <c r="D188"/>
      <c r="E188"/>
      <c r="F188"/>
      <c r="G188"/>
      <c r="H188"/>
      <c r="I188"/>
      <c r="J188" s="8"/>
      <c r="K188" s="24"/>
      <c r="L188" s="24"/>
      <c r="M188" s="24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/>
      <c r="B189"/>
      <c r="C189"/>
      <c r="D189"/>
      <c r="E189"/>
      <c r="F189"/>
      <c r="G189"/>
      <c r="H189"/>
      <c r="I189"/>
      <c r="J189" s="8"/>
      <c r="K189" s="24"/>
      <c r="L189" s="24"/>
      <c r="M189" s="24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/>
      <c r="B190"/>
      <c r="C190"/>
      <c r="D190"/>
      <c r="E190"/>
      <c r="F190"/>
      <c r="G190"/>
      <c r="H190"/>
      <c r="I190"/>
      <c r="J190" s="8"/>
      <c r="K190" s="24"/>
      <c r="L190" s="24"/>
      <c r="M190" s="24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/>
      <c r="B191"/>
      <c r="C191"/>
      <c r="D191"/>
      <c r="E191"/>
      <c r="F191"/>
      <c r="G191"/>
      <c r="H191"/>
      <c r="I191"/>
      <c r="J191" s="8"/>
      <c r="K191" s="24"/>
      <c r="L191" s="24"/>
      <c r="M191" s="24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/>
      <c r="B192"/>
      <c r="C192"/>
      <c r="D192"/>
      <c r="E192"/>
      <c r="F192"/>
      <c r="G192"/>
      <c r="H192"/>
      <c r="I192"/>
      <c r="J192" s="8"/>
      <c r="K192" s="24"/>
      <c r="L192" s="24"/>
      <c r="M192" s="24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/>
      <c r="B193"/>
      <c r="C193"/>
      <c r="D193"/>
      <c r="E193"/>
      <c r="F193"/>
      <c r="G193"/>
      <c r="H193"/>
      <c r="I193"/>
      <c r="J193" s="8"/>
      <c r="K193" s="24"/>
      <c r="L193" s="24"/>
      <c r="M193" s="24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/>
      <c r="B194"/>
      <c r="C194"/>
      <c r="D194"/>
      <c r="E194"/>
      <c r="F194"/>
      <c r="G194"/>
      <c r="H194"/>
      <c r="I194"/>
      <c r="J194" s="8"/>
      <c r="K194" s="24"/>
      <c r="L194" s="24"/>
      <c r="M194" s="24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/>
      <c r="B195"/>
      <c r="C195"/>
      <c r="D195"/>
      <c r="E195"/>
      <c r="F195"/>
      <c r="G195"/>
      <c r="H195"/>
      <c r="I195"/>
      <c r="J195" s="8"/>
      <c r="K195" s="24"/>
      <c r="L195" s="24"/>
      <c r="M195" s="24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/>
      <c r="B196"/>
      <c r="C196"/>
      <c r="D196"/>
      <c r="E196"/>
      <c r="F196"/>
      <c r="G196"/>
      <c r="H196"/>
      <c r="I196"/>
      <c r="J196" s="8"/>
      <c r="K196" s="24"/>
      <c r="L196" s="24"/>
      <c r="M196" s="24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/>
      <c r="B197"/>
      <c r="C197"/>
      <c r="D197"/>
      <c r="E197"/>
      <c r="F197"/>
      <c r="G197"/>
      <c r="H197"/>
      <c r="I197"/>
      <c r="J197" s="8"/>
      <c r="K197" s="24"/>
      <c r="L197" s="24"/>
      <c r="M197" s="24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/>
      <c r="B198"/>
      <c r="C198"/>
      <c r="D198"/>
      <c r="E198"/>
      <c r="F198"/>
      <c r="G198"/>
      <c r="H198"/>
      <c r="I198"/>
      <c r="J198" s="8"/>
      <c r="K198" s="24"/>
      <c r="L198" s="24"/>
      <c r="M198" s="24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/>
      <c r="B199"/>
      <c r="C199"/>
      <c r="D199"/>
      <c r="E199"/>
      <c r="F199"/>
      <c r="G199"/>
      <c r="H199"/>
      <c r="I199"/>
      <c r="J199" s="8"/>
      <c r="K199" s="24"/>
      <c r="L199" s="24"/>
      <c r="M199" s="24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/>
      <c r="B200"/>
      <c r="C200"/>
      <c r="D200"/>
      <c r="E200"/>
      <c r="F200"/>
      <c r="G200"/>
      <c r="H200"/>
      <c r="I200"/>
      <c r="J200" s="8"/>
      <c r="K200" s="24"/>
      <c r="L200" s="24"/>
      <c r="M200" s="24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/>
      <c r="B201"/>
      <c r="C201"/>
      <c r="D201"/>
      <c r="E201"/>
      <c r="F201"/>
      <c r="G201"/>
      <c r="H201"/>
      <c r="I201"/>
      <c r="J201" s="8"/>
      <c r="K201" s="24"/>
      <c r="L201" s="24"/>
      <c r="M201" s="24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/>
      <c r="B202"/>
      <c r="C202"/>
      <c r="D202"/>
      <c r="E202"/>
      <c r="F202"/>
      <c r="G202"/>
      <c r="H202"/>
      <c r="I202"/>
      <c r="J202" s="8"/>
      <c r="K202" s="24"/>
      <c r="L202" s="24"/>
      <c r="M202" s="24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/>
      <c r="B203"/>
      <c r="C203"/>
      <c r="D203"/>
      <c r="E203"/>
      <c r="F203"/>
      <c r="G203"/>
      <c r="H203"/>
      <c r="I203"/>
      <c r="J203" s="8"/>
      <c r="K203" s="24"/>
      <c r="L203" s="24"/>
      <c r="M203" s="24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/>
      <c r="B204"/>
      <c r="C204"/>
      <c r="D204"/>
      <c r="E204"/>
      <c r="F204"/>
      <c r="G204"/>
      <c r="H204"/>
      <c r="I204"/>
      <c r="J204" s="8"/>
      <c r="K204" s="24"/>
      <c r="L204" s="24"/>
      <c r="M204" s="24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/>
      <c r="B205"/>
      <c r="C205"/>
      <c r="D205"/>
      <c r="E205"/>
      <c r="F205"/>
      <c r="G205"/>
      <c r="H205"/>
      <c r="I205"/>
      <c r="J205" s="8"/>
      <c r="K205" s="24"/>
      <c r="L205" s="24"/>
      <c r="M205" s="24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/>
      <c r="B206"/>
      <c r="C206"/>
      <c r="D206"/>
      <c r="E206"/>
      <c r="F206"/>
      <c r="G206"/>
      <c r="H206"/>
      <c r="I206"/>
      <c r="J206" s="8"/>
      <c r="K206" s="24"/>
      <c r="L206" s="24"/>
      <c r="M206" s="24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/>
      <c r="B207"/>
      <c r="C207"/>
      <c r="D207"/>
      <c r="E207"/>
      <c r="F207"/>
      <c r="G207"/>
      <c r="H207"/>
      <c r="I207"/>
      <c r="J207" s="8"/>
      <c r="K207" s="24"/>
      <c r="L207" s="24"/>
      <c r="M207" s="24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/>
      <c r="B208"/>
      <c r="C208"/>
      <c r="D208"/>
      <c r="E208"/>
      <c r="F208"/>
      <c r="G208"/>
      <c r="H208"/>
      <c r="I208"/>
      <c r="J208" s="8"/>
      <c r="K208" s="24"/>
      <c r="L208" s="24"/>
      <c r="M208" s="24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/>
      <c r="B209"/>
      <c r="C209"/>
      <c r="D209"/>
      <c r="E209"/>
      <c r="F209"/>
      <c r="G209"/>
      <c r="H209"/>
      <c r="I209"/>
      <c r="J209" s="8"/>
      <c r="K209" s="24"/>
      <c r="L209" s="24"/>
      <c r="M209" s="24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/>
      <c r="B210"/>
      <c r="C210"/>
      <c r="D210"/>
      <c r="E210"/>
      <c r="F210"/>
      <c r="G210"/>
      <c r="H210"/>
      <c r="I210"/>
      <c r="J210" s="8"/>
      <c r="K210" s="24"/>
      <c r="L210" s="24"/>
      <c r="M210" s="24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/>
      <c r="B211"/>
      <c r="C211"/>
      <c r="D211"/>
      <c r="E211"/>
      <c r="F211"/>
      <c r="G211"/>
      <c r="H211"/>
      <c r="I211"/>
      <c r="J211" s="8"/>
      <c r="K211" s="24"/>
      <c r="L211" s="24"/>
      <c r="M211" s="24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/>
      <c r="B212"/>
      <c r="C212"/>
      <c r="D212"/>
      <c r="E212"/>
      <c r="F212"/>
      <c r="G212"/>
      <c r="H212"/>
      <c r="I212"/>
      <c r="J212" s="8"/>
      <c r="K212" s="24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/>
      <c r="B213"/>
      <c r="C213"/>
      <c r="D213"/>
      <c r="E213"/>
      <c r="F213"/>
      <c r="G213"/>
      <c r="H213"/>
      <c r="I213"/>
      <c r="J213" s="8"/>
      <c r="K213" s="24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/>
      <c r="B214"/>
      <c r="C214"/>
      <c r="D214"/>
      <c r="E214"/>
      <c r="F214"/>
      <c r="G214"/>
      <c r="H214"/>
      <c r="I214"/>
      <c r="J214" s="8"/>
      <c r="K214" s="24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/>
      <c r="B215"/>
      <c r="C215"/>
      <c r="D215"/>
      <c r="E215"/>
      <c r="F215"/>
      <c r="G215"/>
      <c r="H215"/>
      <c r="I215"/>
      <c r="J215" s="8"/>
      <c r="K215" s="24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/>
      <c r="B216"/>
      <c r="C216"/>
      <c r="D216"/>
      <c r="E216"/>
      <c r="F216"/>
      <c r="G216"/>
      <c r="H216"/>
      <c r="I216"/>
      <c r="J216" s="8"/>
      <c r="K216" s="24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/>
      <c r="B217"/>
      <c r="C217"/>
      <c r="D217"/>
      <c r="E217"/>
      <c r="F217"/>
      <c r="G217"/>
      <c r="H217"/>
      <c r="I217"/>
      <c r="J217" s="8"/>
      <c r="K217" s="24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/>
      <c r="B218"/>
      <c r="C218"/>
      <c r="D218"/>
      <c r="E218"/>
      <c r="F218"/>
      <c r="G218"/>
      <c r="H218"/>
      <c r="I218"/>
      <c r="J218" s="8"/>
      <c r="K218" s="24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/>
      <c r="B219"/>
      <c r="C219"/>
      <c r="D219"/>
      <c r="E219"/>
      <c r="F219"/>
      <c r="G219"/>
      <c r="H219"/>
      <c r="I219"/>
      <c r="J219" s="8"/>
      <c r="K219" s="24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/>
      <c r="B220"/>
      <c r="C220"/>
      <c r="D220"/>
      <c r="E220"/>
      <c r="F220"/>
      <c r="G220"/>
      <c r="H220"/>
      <c r="I220"/>
      <c r="J220" s="8"/>
      <c r="K220" s="24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/>
      <c r="B221"/>
      <c r="C221"/>
      <c r="D221"/>
      <c r="E221"/>
      <c r="F221"/>
      <c r="G221"/>
      <c r="H221"/>
      <c r="I221"/>
      <c r="J221" s="8"/>
      <c r="K221" s="24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/>
      <c r="B222"/>
      <c r="C222"/>
      <c r="D222"/>
      <c r="E222"/>
      <c r="F222"/>
      <c r="G222"/>
      <c r="H222"/>
      <c r="I222"/>
      <c r="J222" s="8"/>
      <c r="K222" s="24"/>
      <c r="L222"/>
      <c r="M222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/>
      <c r="B223"/>
      <c r="C223"/>
      <c r="D223"/>
      <c r="E223"/>
      <c r="F223"/>
      <c r="G223"/>
      <c r="H223"/>
      <c r="I223"/>
      <c r="J223" s="8"/>
      <c r="K223" s="24"/>
      <c r="L223"/>
      <c r="M223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/>
      <c r="B224"/>
      <c r="C224"/>
      <c r="D224"/>
      <c r="E224"/>
      <c r="F224"/>
      <c r="G224"/>
      <c r="H224"/>
      <c r="I224"/>
      <c r="J224" s="8"/>
      <c r="K224" s="24"/>
      <c r="L224"/>
      <c r="M224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/>
      <c r="B225"/>
      <c r="C225"/>
      <c r="D225"/>
      <c r="E225"/>
      <c r="F225"/>
      <c r="G225"/>
      <c r="H225"/>
      <c r="I225"/>
      <c r="J225" s="8"/>
      <c r="K225" s="24"/>
      <c r="L225"/>
      <c r="M22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/>
      <c r="B226"/>
      <c r="C226"/>
      <c r="D226"/>
      <c r="E226"/>
      <c r="F226"/>
      <c r="G226"/>
      <c r="H226"/>
      <c r="I226"/>
      <c r="J226" s="8"/>
      <c r="K226" s="24"/>
      <c r="L226"/>
      <c r="M226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/>
      <c r="B227"/>
      <c r="C227"/>
      <c r="D227"/>
      <c r="E227"/>
      <c r="F227"/>
      <c r="G227"/>
      <c r="H227"/>
      <c r="I227"/>
      <c r="J227" s="8"/>
      <c r="K227" s="24"/>
      <c r="L227"/>
      <c r="M227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/>
      <c r="B228"/>
      <c r="C228"/>
      <c r="D228"/>
      <c r="E228"/>
      <c r="F228"/>
      <c r="G228"/>
      <c r="H228"/>
      <c r="I228"/>
      <c r="J228" s="8"/>
      <c r="K228" s="24"/>
      <c r="L228"/>
      <c r="M22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/>
      <c r="B229"/>
      <c r="C229"/>
      <c r="D229"/>
      <c r="E229"/>
      <c r="F229"/>
      <c r="G229"/>
      <c r="H229"/>
      <c r="I229"/>
      <c r="J229" s="8"/>
      <c r="K229" s="24"/>
      <c r="L229"/>
      <c r="M22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/>
      <c r="B230"/>
      <c r="C230"/>
      <c r="D230"/>
      <c r="E230"/>
      <c r="F230"/>
      <c r="G230"/>
      <c r="H230"/>
      <c r="I230"/>
      <c r="J230" s="8"/>
      <c r="K230" s="24"/>
      <c r="L230"/>
      <c r="M230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/>
      <c r="B231"/>
      <c r="C231"/>
      <c r="D231"/>
      <c r="E231"/>
      <c r="F231"/>
      <c r="G231"/>
      <c r="H231"/>
      <c r="I231"/>
      <c r="J231" s="8"/>
      <c r="L231"/>
      <c r="M231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/>
      <c r="B232"/>
      <c r="C232"/>
      <c r="D232"/>
      <c r="E232"/>
      <c r="F232"/>
      <c r="G232"/>
      <c r="H232"/>
      <c r="I232"/>
      <c r="J232" s="8"/>
      <c r="L232"/>
      <c r="M232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/>
      <c r="B233"/>
      <c r="C233"/>
      <c r="D233"/>
      <c r="E233"/>
      <c r="F233"/>
      <c r="G233"/>
      <c r="H233"/>
      <c r="I233"/>
      <c r="J233" s="8"/>
      <c r="L233"/>
      <c r="M233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/>
      <c r="B234"/>
      <c r="C234"/>
      <c r="D234"/>
      <c r="E234"/>
      <c r="F234"/>
      <c r="G234"/>
      <c r="H234"/>
      <c r="I234"/>
      <c r="J234" s="8"/>
      <c r="L234"/>
      <c r="M234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/>
      <c r="B235"/>
      <c r="C235"/>
      <c r="D235"/>
      <c r="E235"/>
      <c r="F235"/>
      <c r="G235"/>
      <c r="H235"/>
      <c r="I235"/>
      <c r="J235" s="8"/>
      <c r="L235"/>
      <c r="M235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/>
      <c r="B236"/>
      <c r="C236"/>
      <c r="D236"/>
      <c r="E236"/>
      <c r="F236"/>
      <c r="G236"/>
      <c r="H236"/>
      <c r="I236"/>
      <c r="J236" s="8"/>
      <c r="L236"/>
      <c r="M236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/>
      <c r="B237"/>
      <c r="C237"/>
      <c r="D237"/>
      <c r="E237"/>
      <c r="F237"/>
      <c r="G237"/>
      <c r="H237"/>
      <c r="I237"/>
      <c r="J237" s="8"/>
      <c r="L237"/>
      <c r="M237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/>
      <c r="B238"/>
      <c r="C238"/>
      <c r="D238"/>
      <c r="E238"/>
      <c r="F238"/>
      <c r="G238"/>
      <c r="H238"/>
      <c r="I238"/>
      <c r="J238" s="8"/>
      <c r="L238"/>
      <c r="M23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/>
      <c r="B239"/>
      <c r="C239"/>
      <c r="D239"/>
      <c r="E239"/>
      <c r="F239"/>
      <c r="G239"/>
      <c r="H239"/>
      <c r="I239"/>
      <c r="J239" s="8"/>
      <c r="L239"/>
      <c r="M23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/>
      <c r="B240"/>
      <c r="C240"/>
      <c r="D240"/>
      <c r="E240"/>
      <c r="F240"/>
      <c r="G240"/>
      <c r="H240"/>
      <c r="I240"/>
      <c r="J240" s="8"/>
      <c r="L240"/>
      <c r="M240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/>
      <c r="B241"/>
      <c r="C241"/>
      <c r="D241"/>
      <c r="E241"/>
      <c r="F241"/>
      <c r="G241"/>
      <c r="H241"/>
      <c r="I241"/>
      <c r="J241" s="8"/>
      <c r="K241"/>
      <c r="L241"/>
      <c r="M24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/>
      <c r="B242"/>
      <c r="C242"/>
      <c r="D242"/>
      <c r="E242"/>
      <c r="F242"/>
      <c r="G242"/>
      <c r="H242"/>
      <c r="I242"/>
      <c r="J242" s="8"/>
      <c r="K242"/>
      <c r="L242"/>
      <c r="M242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/>
      <c r="B243"/>
      <c r="C243"/>
      <c r="D243"/>
      <c r="E243"/>
      <c r="F243"/>
      <c r="G243"/>
      <c r="H243"/>
      <c r="I243"/>
      <c r="J243" s="8"/>
      <c r="K243"/>
      <c r="L243"/>
      <c r="M24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/>
      <c r="B244"/>
      <c r="C244"/>
      <c r="D244"/>
      <c r="E244"/>
      <c r="F244"/>
      <c r="G244"/>
      <c r="H244"/>
      <c r="I244"/>
      <c r="J244" s="8"/>
      <c r="K244"/>
      <c r="L244"/>
      <c r="M24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/>
      <c r="B245"/>
      <c r="C245"/>
      <c r="D245"/>
      <c r="E245"/>
      <c r="F245"/>
      <c r="G245"/>
      <c r="H245"/>
      <c r="I245"/>
      <c r="J245" s="8"/>
      <c r="K245"/>
      <c r="L245"/>
      <c r="M24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/>
      <c r="B246"/>
      <c r="C246"/>
      <c r="D246"/>
      <c r="E246"/>
      <c r="F246"/>
      <c r="G246"/>
      <c r="H246"/>
      <c r="I246"/>
      <c r="J246" s="8"/>
      <c r="K246"/>
      <c r="L246"/>
      <c r="M24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/>
      <c r="B247"/>
      <c r="C247"/>
      <c r="D247"/>
      <c r="E247"/>
      <c r="F247"/>
      <c r="G247"/>
      <c r="H247"/>
      <c r="I247"/>
      <c r="J247" s="8"/>
      <c r="K247"/>
      <c r="L247"/>
      <c r="M247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/>
      <c r="B248"/>
      <c r="C248"/>
      <c r="D248"/>
      <c r="E248"/>
      <c r="F248"/>
      <c r="G248"/>
      <c r="H248"/>
      <c r="I248"/>
      <c r="J248" s="8"/>
      <c r="K248"/>
      <c r="L248"/>
      <c r="M24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/>
      <c r="B249"/>
      <c r="C249"/>
      <c r="D249"/>
      <c r="E249"/>
      <c r="F249"/>
      <c r="G249"/>
      <c r="H249"/>
      <c r="I249"/>
      <c r="J249" s="8"/>
      <c r="K249"/>
      <c r="L249"/>
      <c r="M249"/>
      <c r="N249" s="24"/>
      <c r="O249" s="24"/>
      <c r="P249" s="24"/>
      <c r="Q249" s="1"/>
      <c r="R249" s="1"/>
      <c r="S249" s="1"/>
      <c r="T249" s="8"/>
      <c r="U249" s="8"/>
      <c r="V249" s="8"/>
      <c r="W249" s="8"/>
      <c r="X249" s="8"/>
    </row>
    <row r="250" spans="1:24" ht="15.75" customHeight="1">
      <c r="A250"/>
      <c r="B250"/>
      <c r="C250"/>
      <c r="D250"/>
      <c r="E250"/>
      <c r="F250"/>
      <c r="G250"/>
      <c r="H250"/>
      <c r="I250"/>
      <c r="J250" s="8"/>
      <c r="K250"/>
      <c r="L250"/>
      <c r="M250"/>
      <c r="N250" s="24"/>
      <c r="O250" s="24"/>
      <c r="P250" s="24"/>
      <c r="Q250" s="1"/>
      <c r="R250" s="1"/>
      <c r="S250" s="1"/>
      <c r="T250" s="8"/>
      <c r="U250" s="8"/>
      <c r="V250" s="8"/>
      <c r="W250" s="8"/>
      <c r="X250" s="8"/>
    </row>
    <row r="251" spans="1:24" ht="15.75" customHeight="1">
      <c r="A251"/>
      <c r="B251"/>
      <c r="C251"/>
      <c r="D251"/>
      <c r="E251"/>
      <c r="F251"/>
      <c r="G251"/>
      <c r="H251"/>
      <c r="I251"/>
      <c r="J251" s="8"/>
      <c r="K251"/>
      <c r="L251"/>
      <c r="M251"/>
      <c r="N251" s="24"/>
      <c r="O251" s="24"/>
      <c r="P251" s="24"/>
      <c r="Q251" s="1"/>
      <c r="R251" s="1"/>
      <c r="S251" s="1"/>
      <c r="T251" s="8"/>
      <c r="U251" s="8"/>
      <c r="V251" s="8"/>
      <c r="W251" s="8"/>
      <c r="X251" s="8"/>
    </row>
    <row r="252" spans="1:24" ht="15.75" customHeight="1">
      <c r="A252"/>
      <c r="B252"/>
      <c r="C252"/>
      <c r="D252"/>
      <c r="E252"/>
      <c r="F252"/>
      <c r="G252"/>
      <c r="H252"/>
      <c r="I252"/>
      <c r="J252" s="8"/>
      <c r="K252"/>
      <c r="L252"/>
      <c r="M252"/>
      <c r="N252" s="24"/>
      <c r="O252" s="24"/>
      <c r="P252" s="24"/>
      <c r="Q252" s="1"/>
      <c r="R252" s="1"/>
      <c r="S252" s="1"/>
      <c r="T252" s="8"/>
      <c r="U252" s="8"/>
      <c r="V252" s="8"/>
      <c r="W252" s="8"/>
      <c r="X252" s="8"/>
    </row>
    <row r="253" spans="1:24" ht="15.75" customHeight="1">
      <c r="A253"/>
      <c r="B253"/>
      <c r="C253"/>
      <c r="D253"/>
      <c r="E253"/>
      <c r="F253"/>
      <c r="G253"/>
      <c r="H253"/>
      <c r="I253"/>
      <c r="J253" s="8"/>
      <c r="K253"/>
      <c r="L253"/>
      <c r="M253"/>
      <c r="N253" s="24"/>
      <c r="O253" s="24"/>
      <c r="P253" s="24"/>
      <c r="Q253" s="1"/>
      <c r="R253" s="1"/>
      <c r="S253" s="1"/>
      <c r="T253" s="8"/>
      <c r="U253" s="8"/>
      <c r="V253" s="8"/>
      <c r="W253" s="8"/>
      <c r="X253" s="8"/>
    </row>
    <row r="254" spans="1:24" ht="15.75" customHeight="1">
      <c r="A254"/>
      <c r="B254"/>
      <c r="C254"/>
      <c r="D254"/>
      <c r="E254"/>
      <c r="F254"/>
      <c r="G254"/>
      <c r="H254"/>
      <c r="I254"/>
      <c r="J254" s="8"/>
      <c r="K254"/>
      <c r="L254"/>
      <c r="M254"/>
      <c r="N254" s="24"/>
      <c r="O254" s="24"/>
      <c r="P254" s="24"/>
      <c r="Q254" s="1"/>
      <c r="R254" s="1"/>
      <c r="S254" s="1"/>
      <c r="T254" s="8"/>
      <c r="U254" s="8"/>
      <c r="V254" s="8"/>
      <c r="W254" s="8"/>
      <c r="X254" s="8"/>
    </row>
    <row r="255" spans="1:24" ht="15.75" customHeight="1">
      <c r="A255"/>
      <c r="B255"/>
      <c r="C255"/>
      <c r="D255"/>
      <c r="E255"/>
      <c r="F255"/>
      <c r="G255"/>
      <c r="H255"/>
      <c r="I255"/>
      <c r="J255" s="8"/>
      <c r="K255"/>
      <c r="L255"/>
      <c r="M255"/>
      <c r="N255" s="24"/>
      <c r="O255" s="24"/>
      <c r="P255" s="24"/>
      <c r="Q255" s="1"/>
      <c r="R255" s="1"/>
      <c r="S255" s="1"/>
      <c r="T255" s="8"/>
      <c r="U255" s="8"/>
      <c r="V255" s="8"/>
      <c r="W255" s="8"/>
      <c r="X255" s="8"/>
    </row>
    <row r="256" spans="1:24" ht="15.75" customHeight="1">
      <c r="A256"/>
      <c r="B256"/>
      <c r="C256"/>
      <c r="D256"/>
      <c r="E256"/>
      <c r="F256"/>
      <c r="G256"/>
      <c r="H256"/>
      <c r="I256"/>
      <c r="J256" s="8"/>
      <c r="K256"/>
      <c r="L256"/>
      <c r="M256"/>
      <c r="N256" s="24"/>
      <c r="O256" s="24"/>
      <c r="P256" s="24"/>
      <c r="Q256" s="1"/>
      <c r="R256" s="1"/>
      <c r="S256" s="1"/>
      <c r="T256" s="8"/>
      <c r="U256" s="8"/>
      <c r="V256" s="8"/>
      <c r="W256" s="8"/>
      <c r="X256" s="8"/>
    </row>
    <row r="257" spans="1:24" ht="15.75" customHeight="1">
      <c r="A257"/>
      <c r="B257"/>
      <c r="C257"/>
      <c r="D257"/>
      <c r="F257"/>
      <c r="G257"/>
      <c r="H257"/>
      <c r="I257"/>
      <c r="J257" s="8"/>
      <c r="K257"/>
      <c r="L257"/>
      <c r="M257"/>
      <c r="N257" s="24"/>
      <c r="O257" s="24"/>
      <c r="P257" s="24"/>
      <c r="Q257" s="1"/>
      <c r="R257" s="1"/>
      <c r="S257" s="1"/>
      <c r="T257" s="8"/>
      <c r="U257" s="8"/>
      <c r="V257" s="8"/>
      <c r="W257" s="8"/>
      <c r="X257" s="8"/>
    </row>
    <row r="258" spans="1:24" ht="15.75" customHeight="1">
      <c r="A258"/>
      <c r="B258"/>
      <c r="C258"/>
      <c r="D258"/>
      <c r="F258"/>
      <c r="G258"/>
      <c r="H258"/>
      <c r="I258"/>
      <c r="J258" s="8"/>
      <c r="K258"/>
      <c r="L258"/>
      <c r="M258"/>
      <c r="N258" s="24"/>
      <c r="O258" s="24"/>
      <c r="P258" s="24"/>
      <c r="Q258" s="1"/>
      <c r="R258" s="1"/>
      <c r="S258" s="1"/>
      <c r="T258" s="8"/>
      <c r="U258" s="8"/>
      <c r="V258" s="8"/>
      <c r="W258" s="8"/>
      <c r="X258" s="8"/>
    </row>
    <row r="259" spans="1:24" ht="15.75" customHeight="1">
      <c r="A259"/>
      <c r="B259"/>
      <c r="C259"/>
      <c r="D259"/>
      <c r="E259" s="48"/>
      <c r="F259"/>
      <c r="G259"/>
      <c r="H259"/>
      <c r="I259"/>
      <c r="J259" s="8"/>
      <c r="K259"/>
      <c r="L259"/>
      <c r="M259"/>
      <c r="N259" s="24"/>
      <c r="O259" s="24"/>
      <c r="P259" s="24"/>
      <c r="Q259" s="1"/>
      <c r="R259" s="1"/>
      <c r="S259" s="1"/>
      <c r="T259" s="8"/>
      <c r="U259" s="8"/>
      <c r="V259" s="8"/>
      <c r="W259" s="8"/>
      <c r="X259" s="8"/>
    </row>
    <row r="260" spans="1:24" ht="15.75" customHeight="1">
      <c r="A260"/>
      <c r="B260"/>
      <c r="C260"/>
      <c r="D260"/>
      <c r="F260"/>
      <c r="G260"/>
      <c r="H260"/>
      <c r="I260"/>
      <c r="J260" s="8"/>
      <c r="K260"/>
      <c r="L260"/>
      <c r="M260"/>
      <c r="N260" s="24"/>
      <c r="O260" s="24"/>
      <c r="P260" s="24"/>
      <c r="Q260" s="1"/>
      <c r="R260" s="1"/>
      <c r="S260" s="1"/>
      <c r="T260" s="8"/>
      <c r="U260" s="8"/>
      <c r="V260" s="8"/>
      <c r="W260" s="8"/>
      <c r="X260" s="8"/>
    </row>
    <row r="261" spans="1:24" ht="15.75" customHeight="1">
      <c r="A261"/>
      <c r="B261"/>
      <c r="C261"/>
      <c r="D261"/>
      <c r="F261"/>
      <c r="G261"/>
      <c r="H261"/>
      <c r="I261"/>
      <c r="J261" s="8"/>
      <c r="K261"/>
      <c r="L261"/>
      <c r="M261"/>
      <c r="N261" s="24"/>
      <c r="O261" s="24"/>
      <c r="P261" s="24"/>
      <c r="Q261" s="1"/>
      <c r="R261" s="1"/>
      <c r="S261" s="1"/>
      <c r="T261" s="8"/>
      <c r="U261" s="8"/>
      <c r="V261" s="8"/>
      <c r="W261" s="8"/>
      <c r="X261" s="8"/>
    </row>
    <row r="262" spans="1:24" ht="15.75" customHeight="1">
      <c r="A262"/>
      <c r="B262"/>
      <c r="C262"/>
      <c r="D262"/>
      <c r="F262"/>
      <c r="G262"/>
      <c r="H262"/>
      <c r="I262"/>
      <c r="J262" s="8"/>
      <c r="K262"/>
      <c r="L262"/>
      <c r="M262"/>
      <c r="N262" s="24"/>
      <c r="O262" s="24"/>
      <c r="P262" s="24"/>
      <c r="Q262" s="1"/>
      <c r="R262" s="1"/>
      <c r="S262" s="1"/>
      <c r="T262" s="8"/>
      <c r="U262" s="8"/>
      <c r="V262" s="8"/>
      <c r="W262" s="8"/>
      <c r="X262" s="8"/>
    </row>
    <row r="263" spans="1:24" ht="15.75" customHeight="1">
      <c r="A263"/>
      <c r="B263"/>
      <c r="C263"/>
      <c r="D263"/>
      <c r="F263"/>
      <c r="G263"/>
      <c r="H263"/>
      <c r="I263"/>
      <c r="J263" s="8"/>
      <c r="K263"/>
      <c r="L263"/>
      <c r="M263"/>
      <c r="N263" s="24"/>
      <c r="O263" s="24"/>
      <c r="P263" s="24"/>
      <c r="Q263" s="1"/>
      <c r="R263" s="1"/>
      <c r="S263" s="1"/>
      <c r="T263" s="8"/>
      <c r="U263" s="8"/>
      <c r="V263" s="8"/>
      <c r="W263" s="8"/>
      <c r="X263" s="8"/>
    </row>
    <row r="264" spans="1:24" ht="15.75" customHeight="1">
      <c r="A264"/>
      <c r="B264"/>
      <c r="C264"/>
      <c r="D264"/>
      <c r="F264"/>
      <c r="G264"/>
      <c r="H264"/>
      <c r="I264"/>
      <c r="J264" s="8"/>
      <c r="K264"/>
      <c r="L264"/>
      <c r="M264"/>
      <c r="N264" s="24"/>
      <c r="O264" s="24"/>
      <c r="P264" s="24"/>
      <c r="Q264" s="1"/>
      <c r="R264" s="1"/>
      <c r="S264" s="1"/>
      <c r="T264" s="8"/>
      <c r="U264" s="8"/>
      <c r="V264" s="8"/>
      <c r="W264" s="8"/>
      <c r="X264" s="8"/>
    </row>
    <row r="265" spans="1:24" ht="15.75" customHeight="1">
      <c r="A265"/>
      <c r="B265"/>
      <c r="C265"/>
      <c r="D265"/>
      <c r="F265"/>
      <c r="G265"/>
      <c r="H265"/>
      <c r="I265"/>
      <c r="J265" s="8"/>
      <c r="K265"/>
      <c r="L265"/>
      <c r="M265"/>
      <c r="N265" s="24"/>
      <c r="O265" s="24"/>
      <c r="P265" s="24"/>
      <c r="Q265" s="1"/>
      <c r="R265" s="1"/>
      <c r="S265" s="1"/>
      <c r="T265" s="8"/>
      <c r="U265" s="8"/>
      <c r="V265" s="8"/>
      <c r="W265" s="8"/>
      <c r="X265" s="8"/>
    </row>
    <row r="266" spans="1:24" ht="15.75" customHeight="1">
      <c r="A266"/>
      <c r="B266"/>
      <c r="C266"/>
      <c r="D266"/>
      <c r="F266"/>
      <c r="G266"/>
      <c r="H266"/>
      <c r="I266"/>
      <c r="J266" s="8"/>
      <c r="K266"/>
      <c r="L266"/>
      <c r="M266"/>
      <c r="N266" s="24"/>
      <c r="O266" s="24"/>
      <c r="P266" s="24"/>
      <c r="Q266" s="1"/>
      <c r="R266" s="1"/>
      <c r="S266" s="1"/>
      <c r="T266" s="8"/>
      <c r="U266" s="8"/>
      <c r="V266" s="8"/>
      <c r="W266" s="8"/>
      <c r="X266" s="8"/>
    </row>
    <row r="267" spans="1:24" ht="15.75" customHeight="1">
      <c r="A267"/>
      <c r="B267"/>
      <c r="C267"/>
      <c r="D267"/>
      <c r="F267"/>
      <c r="G267"/>
      <c r="H267"/>
      <c r="I267"/>
      <c r="J267" s="8"/>
      <c r="K267"/>
      <c r="L267"/>
      <c r="M267"/>
      <c r="N267" s="24"/>
      <c r="O267" s="24"/>
      <c r="P267" s="24"/>
      <c r="Q267" s="1"/>
      <c r="R267" s="1"/>
      <c r="S267" s="1"/>
      <c r="T267" s="8"/>
      <c r="U267" s="8"/>
      <c r="V267" s="8"/>
      <c r="W267" s="8"/>
      <c r="X267" s="8"/>
    </row>
    <row r="268" spans="1:24" ht="15.75" customHeight="1">
      <c r="A268"/>
      <c r="B268"/>
      <c r="C268"/>
      <c r="D268"/>
      <c r="F268"/>
      <c r="G268"/>
      <c r="H268"/>
      <c r="I268"/>
      <c r="J268" s="1"/>
      <c r="K268"/>
      <c r="L268"/>
      <c r="M268"/>
      <c r="N268" s="24"/>
      <c r="O268" s="24"/>
      <c r="P268" s="24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F269"/>
      <c r="G269"/>
      <c r="H269"/>
      <c r="I269"/>
      <c r="J269" s="1"/>
      <c r="K269"/>
      <c r="L269"/>
      <c r="M269"/>
      <c r="N269" s="24"/>
      <c r="O269" s="24"/>
      <c r="P269" s="24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F270"/>
      <c r="G270"/>
      <c r="H270"/>
      <c r="I270"/>
      <c r="J270" s="1"/>
      <c r="K270"/>
      <c r="L270"/>
      <c r="M270"/>
      <c r="N270" s="24"/>
      <c r="O270" s="24"/>
      <c r="P270" s="24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F271"/>
      <c r="G271"/>
      <c r="H271"/>
      <c r="I271"/>
      <c r="J271" s="1"/>
      <c r="K271"/>
      <c r="L271"/>
      <c r="M271"/>
      <c r="N271" s="24"/>
      <c r="O271" s="24"/>
      <c r="P271" s="24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F272"/>
      <c r="G272"/>
      <c r="H272"/>
      <c r="I272"/>
      <c r="J272" s="1"/>
      <c r="K272"/>
      <c r="L272"/>
      <c r="M272"/>
      <c r="N272" s="24"/>
      <c r="O272" s="24"/>
      <c r="P272" s="24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24"/>
      <c r="O273" s="24"/>
      <c r="P273" s="24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24"/>
      <c r="O274" s="24"/>
      <c r="P274" s="24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24"/>
      <c r="O275" s="24"/>
      <c r="P275" s="24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24"/>
      <c r="O276" s="24"/>
      <c r="P276" s="24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24"/>
      <c r="O277" s="24"/>
      <c r="P277" s="24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24"/>
      <c r="O278" s="24"/>
      <c r="P278" s="24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24"/>
      <c r="O279" s="24"/>
      <c r="P279" s="24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24"/>
      <c r="O280" s="24"/>
      <c r="P280" s="24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24"/>
      <c r="O281" s="24"/>
      <c r="P281" s="24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24"/>
      <c r="O282" s="24"/>
      <c r="P282" s="24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24"/>
      <c r="O283" s="24"/>
      <c r="P283" s="24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24"/>
      <c r="O284" s="24"/>
      <c r="P284" s="24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24"/>
      <c r="O285" s="24"/>
      <c r="P285" s="24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24"/>
      <c r="O286" s="24"/>
      <c r="P286" s="24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24"/>
      <c r="O287" s="24"/>
      <c r="P287" s="24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24"/>
      <c r="O288" s="24"/>
      <c r="P288" s="24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24"/>
      <c r="O289" s="24"/>
      <c r="P289" s="24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24"/>
      <c r="O290" s="24"/>
      <c r="P290" s="24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24"/>
      <c r="O291" s="24"/>
      <c r="P291" s="24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/>
      <c r="O302"/>
      <c r="P302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/>
      <c r="O303"/>
      <c r="P303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/>
      <c r="O304"/>
      <c r="P304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/>
      <c r="O305"/>
      <c r="P305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/>
      <c r="O306"/>
      <c r="P306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/>
      <c r="O307"/>
      <c r="P307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/>
      <c r="O308"/>
      <c r="P308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/>
      <c r="O309"/>
      <c r="P309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/>
      <c r="O310"/>
      <c r="P310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  <c r="N311"/>
      <c r="O311"/>
      <c r="P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  <c r="N312"/>
      <c r="O312"/>
      <c r="P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  <c r="N313"/>
      <c r="O313"/>
      <c r="P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  <c r="N314"/>
      <c r="O314"/>
      <c r="P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  <c r="N315"/>
      <c r="O315"/>
      <c r="P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  <c r="N316"/>
      <c r="O316"/>
      <c r="P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  <c r="N317"/>
      <c r="O317"/>
      <c r="P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  <c r="N318"/>
      <c r="O318"/>
      <c r="P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  <c r="N319"/>
      <c r="O319"/>
      <c r="P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  <c r="N320"/>
      <c r="O320"/>
      <c r="P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spans="1:9" customFormat="1" ht="15.75" customHeight="1"/>
    <row r="786" spans="1:9" customFormat="1" ht="15.75" customHeight="1"/>
    <row r="787" spans="1:9" customFormat="1" ht="15.75" customHeight="1"/>
    <row r="788" spans="1:9" customFormat="1" ht="15.75" customHeight="1"/>
    <row r="789" spans="1:9" customFormat="1" ht="15.75" customHeight="1"/>
    <row r="790" spans="1:9" customFormat="1" ht="15.75" customHeight="1"/>
    <row r="791" spans="1:9" customFormat="1" ht="15.75" customHeight="1"/>
    <row r="792" spans="1:9" customFormat="1" ht="15.75" customHeight="1"/>
    <row r="793" spans="1:9" customFormat="1" ht="15.75" customHeight="1"/>
    <row r="794" spans="1:9" customFormat="1" ht="15.75" customHeight="1">
      <c r="F794" s="29"/>
      <c r="G794" s="29"/>
      <c r="H794" s="29"/>
      <c r="I794" s="29"/>
    </row>
    <row r="795" spans="1:9" customFormat="1" ht="15.75" customHeight="1">
      <c r="F795" s="29"/>
      <c r="G795" s="29"/>
      <c r="H795" s="29"/>
      <c r="I795" s="29"/>
    </row>
    <row r="796" spans="1:9" customFormat="1" ht="15.75" customHeight="1">
      <c r="F796" s="29"/>
      <c r="G796" s="29"/>
      <c r="H796" s="29"/>
      <c r="I796" s="29"/>
    </row>
    <row r="797" spans="1:9" customFormat="1" ht="15.75" customHeight="1">
      <c r="F797" s="29"/>
      <c r="G797" s="29"/>
      <c r="H797" s="29"/>
      <c r="I797" s="29"/>
    </row>
    <row r="798" spans="1:9" customFormat="1" ht="15.75" customHeight="1">
      <c r="F798" s="29"/>
      <c r="G798" s="29"/>
      <c r="H798" s="29"/>
      <c r="I798" s="29"/>
    </row>
    <row r="799" spans="1:9" customFormat="1" ht="15.75" customHeight="1">
      <c r="F799" s="29"/>
      <c r="G799" s="29"/>
      <c r="H799" s="29"/>
      <c r="I799" s="29"/>
    </row>
    <row r="800" spans="1:9" customFormat="1" ht="15.75" customHeight="1">
      <c r="A800" s="29"/>
      <c r="B800" s="29"/>
      <c r="C800" s="29"/>
      <c r="D800" s="29"/>
      <c r="F800" s="29"/>
      <c r="G800" s="29"/>
      <c r="H800" s="29"/>
      <c r="I800" s="29"/>
    </row>
    <row r="801" spans="1:9" customFormat="1" ht="15.75" customHeight="1">
      <c r="A801" s="29"/>
      <c r="B801" s="29"/>
      <c r="C801" s="29"/>
      <c r="D801" s="29"/>
      <c r="F801" s="29"/>
      <c r="G801" s="29"/>
      <c r="H801" s="29"/>
      <c r="I801" s="29"/>
    </row>
    <row r="802" spans="1:9" customFormat="1" ht="15.75" customHeight="1">
      <c r="A802" s="29"/>
      <c r="B802" s="29"/>
      <c r="C802" s="29"/>
      <c r="D802" s="29"/>
      <c r="F802" s="29"/>
      <c r="G802" s="29"/>
      <c r="H802" s="29"/>
      <c r="I802" s="29"/>
    </row>
    <row r="803" spans="1:9" customFormat="1" ht="15.75" customHeight="1">
      <c r="A803" s="29"/>
      <c r="B803" s="29"/>
      <c r="C803" s="29"/>
      <c r="D803" s="29"/>
      <c r="F803" s="29"/>
      <c r="G803" s="29"/>
      <c r="H803" s="29"/>
      <c r="I803" s="29"/>
    </row>
    <row r="804" spans="1:9" customFormat="1" ht="15.75" customHeight="1">
      <c r="A804" s="29"/>
      <c r="B804" s="29"/>
      <c r="C804" s="29"/>
      <c r="D804" s="29"/>
      <c r="F804" s="29"/>
      <c r="G804" s="29"/>
      <c r="H804" s="29"/>
      <c r="I804" s="29"/>
    </row>
    <row r="805" spans="1:9" customFormat="1" ht="15.75" customHeight="1">
      <c r="A805" s="29"/>
      <c r="B805" s="29"/>
      <c r="C805" s="29"/>
      <c r="D805" s="29"/>
      <c r="F805" s="29"/>
      <c r="G805" s="29"/>
      <c r="H805" s="29"/>
      <c r="I805" s="29"/>
    </row>
    <row r="806" spans="1:9" customFormat="1" ht="15.75" customHeight="1">
      <c r="A806" s="29"/>
      <c r="B806" s="29"/>
      <c r="C806" s="29"/>
      <c r="D806" s="29"/>
      <c r="F806" s="29"/>
      <c r="G806" s="29"/>
      <c r="H806" s="29"/>
      <c r="I806" s="29"/>
    </row>
    <row r="807" spans="1:9" customFormat="1" ht="15.75" customHeight="1">
      <c r="A807" s="29"/>
      <c r="B807" s="29"/>
      <c r="C807" s="29"/>
      <c r="D807" s="29"/>
      <c r="F807" s="29"/>
      <c r="G807" s="29"/>
      <c r="H807" s="29"/>
      <c r="I807" s="29"/>
    </row>
    <row r="808" spans="1:9" customFormat="1" ht="15.75" customHeight="1">
      <c r="A808" s="29"/>
      <c r="B808" s="29"/>
      <c r="C808" s="29"/>
      <c r="D808" s="29"/>
      <c r="F808" s="29"/>
      <c r="G808" s="29"/>
      <c r="H808" s="29"/>
      <c r="I808" s="29"/>
    </row>
    <row r="809" spans="1:9" customFormat="1" ht="15.75" customHeight="1">
      <c r="A809" s="29"/>
      <c r="B809" s="29"/>
      <c r="C809" s="29"/>
      <c r="D809" s="29"/>
      <c r="F809" s="29"/>
      <c r="G809" s="29"/>
      <c r="H809" s="29"/>
      <c r="I809" s="29"/>
    </row>
    <row r="810" spans="1:9" customFormat="1" ht="15.75" customHeight="1">
      <c r="A810" s="29"/>
      <c r="B810" s="29"/>
      <c r="C810" s="29"/>
      <c r="D810" s="29"/>
      <c r="F810" s="29"/>
      <c r="G810" s="29"/>
      <c r="H810" s="29"/>
      <c r="I810" s="29"/>
    </row>
    <row r="811" spans="1:9" customFormat="1" ht="15.75" customHeight="1">
      <c r="A811" s="29"/>
      <c r="B811" s="29"/>
      <c r="C811" s="29"/>
      <c r="D811" s="29"/>
      <c r="F811" s="29"/>
      <c r="G811" s="29"/>
      <c r="H811" s="29"/>
      <c r="I811" s="29"/>
    </row>
    <row r="812" spans="1:9" customFormat="1" ht="15.75" customHeight="1">
      <c r="A812" s="29"/>
      <c r="B812" s="29"/>
      <c r="C812" s="29"/>
      <c r="D812" s="29"/>
      <c r="F812" s="29"/>
      <c r="G812" s="29"/>
      <c r="H812" s="29"/>
      <c r="I812" s="29"/>
    </row>
    <row r="813" spans="1:9" customFormat="1" ht="15.75" customHeight="1">
      <c r="A813" s="29"/>
      <c r="B813" s="29"/>
      <c r="C813" s="29"/>
      <c r="D813" s="29"/>
      <c r="F813" s="29"/>
      <c r="G813" s="29"/>
      <c r="H813" s="29"/>
      <c r="I813" s="29"/>
    </row>
    <row r="814" spans="1:9" customFormat="1" ht="15.75" customHeight="1">
      <c r="A814" s="29"/>
      <c r="B814" s="29"/>
      <c r="C814" s="29"/>
      <c r="D814" s="29"/>
      <c r="F814" s="29"/>
      <c r="G814" s="29"/>
      <c r="H814" s="29"/>
      <c r="I814" s="29"/>
    </row>
    <row r="815" spans="1:9" customFormat="1" ht="15.75" customHeight="1">
      <c r="A815" s="29"/>
      <c r="B815" s="29"/>
      <c r="C815" s="29"/>
      <c r="D815" s="29"/>
      <c r="F815" s="29"/>
      <c r="G815" s="29"/>
      <c r="H815" s="29"/>
      <c r="I815" s="29"/>
    </row>
    <row r="816" spans="1:9" customFormat="1" ht="15.75" customHeight="1">
      <c r="A816" s="29"/>
      <c r="B816" s="29"/>
      <c r="C816" s="29"/>
      <c r="D816" s="29"/>
      <c r="F816" s="29"/>
      <c r="G816" s="29"/>
      <c r="H816" s="29"/>
      <c r="I816" s="29"/>
    </row>
    <row r="817" spans="1:9" customFormat="1" ht="15.75" customHeight="1">
      <c r="A817" s="29"/>
      <c r="B817" s="29"/>
      <c r="C817" s="29"/>
      <c r="D817" s="29"/>
      <c r="F817" s="29"/>
      <c r="G817" s="29"/>
      <c r="H817" s="29"/>
      <c r="I817" s="29"/>
    </row>
    <row r="818" spans="1:9" customFormat="1" ht="15.75" customHeight="1">
      <c r="A818" s="29"/>
      <c r="B818" s="29"/>
      <c r="C818" s="29"/>
      <c r="D818" s="29"/>
      <c r="F818" s="29"/>
      <c r="G818" s="29"/>
      <c r="H818" s="29"/>
      <c r="I818" s="29"/>
    </row>
    <row r="819" spans="1:9" customFormat="1" ht="15.75" customHeight="1">
      <c r="A819" s="29"/>
      <c r="B819" s="29"/>
      <c r="C819" s="29"/>
      <c r="D819" s="29"/>
      <c r="F819" s="29"/>
      <c r="G819" s="29"/>
      <c r="H819" s="29"/>
      <c r="I819" s="29"/>
    </row>
    <row r="820" spans="1:9" customFormat="1" ht="15.75" customHeight="1">
      <c r="A820" s="29"/>
      <c r="B820" s="29"/>
      <c r="C820" s="29"/>
      <c r="D820" s="29"/>
      <c r="F820" s="29"/>
      <c r="G820" s="29"/>
      <c r="H820" s="29"/>
      <c r="I820" s="29"/>
    </row>
    <row r="821" spans="1:9" customFormat="1" ht="15.75" customHeight="1">
      <c r="A821" s="29"/>
      <c r="B821" s="29"/>
      <c r="C821" s="29"/>
      <c r="D821" s="29"/>
      <c r="F821" s="29"/>
      <c r="G821" s="29"/>
      <c r="H821" s="29"/>
      <c r="I821" s="29"/>
    </row>
    <row r="822" spans="1:9" customFormat="1" ht="15.75" customHeight="1">
      <c r="A822" s="29"/>
      <c r="B822" s="29"/>
      <c r="C822" s="29"/>
      <c r="D822" s="29"/>
      <c r="F822" s="29"/>
      <c r="G822" s="29"/>
      <c r="H822" s="29"/>
      <c r="I822" s="29"/>
    </row>
    <row r="823" spans="1:9" customFormat="1" ht="15.75" customHeight="1">
      <c r="A823" s="29"/>
      <c r="B823" s="29"/>
      <c r="C823" s="29"/>
      <c r="D823" s="29"/>
      <c r="F823" s="29"/>
      <c r="G823" s="29"/>
      <c r="H823" s="29"/>
      <c r="I823" s="29"/>
    </row>
    <row r="824" spans="1:9" customFormat="1" ht="15.75" customHeight="1">
      <c r="A824" s="29"/>
      <c r="B824" s="29"/>
      <c r="C824" s="29"/>
      <c r="D824" s="29"/>
      <c r="F824" s="29"/>
      <c r="G824" s="29"/>
      <c r="H824" s="29"/>
      <c r="I824" s="29"/>
    </row>
    <row r="825" spans="1:9" customFormat="1" ht="15.75" customHeight="1">
      <c r="A825" s="29"/>
      <c r="B825" s="29"/>
      <c r="C825" s="29"/>
      <c r="D825" s="29"/>
      <c r="F825" s="29"/>
      <c r="G825" s="29"/>
      <c r="H825" s="29"/>
      <c r="I825" s="29"/>
    </row>
    <row r="826" spans="1:9" customFormat="1" ht="15.75" customHeight="1">
      <c r="A826" s="29"/>
      <c r="B826" s="29"/>
      <c r="C826" s="29"/>
      <c r="D826" s="29"/>
      <c r="F826" s="29"/>
      <c r="G826" s="29"/>
      <c r="H826" s="29"/>
      <c r="I826" s="29"/>
    </row>
    <row r="827" spans="1:9" customFormat="1" ht="15.75" customHeight="1">
      <c r="A827" s="29"/>
      <c r="B827" s="29"/>
      <c r="C827" s="29"/>
      <c r="D827" s="29"/>
      <c r="F827" s="29"/>
      <c r="G827" s="29"/>
      <c r="H827" s="29"/>
      <c r="I827" s="29"/>
    </row>
    <row r="828" spans="1:9" customFormat="1" ht="15.75" customHeight="1">
      <c r="A828" s="29"/>
      <c r="B828" s="29"/>
      <c r="C828" s="29"/>
      <c r="D828" s="29"/>
      <c r="F828" s="29"/>
      <c r="G828" s="29"/>
      <c r="H828" s="29"/>
      <c r="I828" s="29"/>
    </row>
    <row r="829" spans="1:9" customFormat="1" ht="15.75" customHeight="1">
      <c r="A829" s="29"/>
      <c r="B829" s="29"/>
      <c r="C829" s="29"/>
      <c r="D829" s="29"/>
      <c r="F829" s="29"/>
      <c r="G829" s="29"/>
      <c r="H829" s="29"/>
      <c r="I829" s="29"/>
    </row>
    <row r="830" spans="1:9" customFormat="1" ht="15.75" customHeight="1">
      <c r="A830" s="29"/>
      <c r="B830" s="29"/>
      <c r="C830" s="29"/>
      <c r="D830" s="29"/>
      <c r="F830" s="29"/>
      <c r="G830" s="29"/>
      <c r="H830" s="29"/>
      <c r="I830" s="29"/>
    </row>
    <row r="831" spans="1:9" customFormat="1" ht="15.75" customHeight="1">
      <c r="A831" s="29"/>
      <c r="B831" s="29"/>
      <c r="C831" s="29"/>
      <c r="D831" s="29"/>
      <c r="F831" s="29"/>
      <c r="G831" s="29"/>
      <c r="H831" s="29"/>
      <c r="I831" s="29"/>
    </row>
    <row r="832" spans="1:9" customFormat="1" ht="15.75" customHeight="1">
      <c r="A832" s="29"/>
      <c r="B832" s="29"/>
      <c r="C832" s="29"/>
      <c r="D832" s="29"/>
      <c r="F832" s="29"/>
      <c r="G832" s="29"/>
      <c r="H832" s="29"/>
      <c r="I832" s="29"/>
    </row>
    <row r="833" spans="1:9" customFormat="1" ht="15.75" customHeight="1">
      <c r="A833" s="29"/>
      <c r="B833" s="29"/>
      <c r="C833" s="29"/>
      <c r="D833" s="29"/>
      <c r="F833" s="29"/>
      <c r="G833" s="29"/>
      <c r="H833" s="29"/>
      <c r="I833" s="29"/>
    </row>
    <row r="834" spans="1:9" customFormat="1" ht="15.75" customHeight="1">
      <c r="A834" s="29"/>
      <c r="B834" s="29"/>
      <c r="C834" s="29"/>
      <c r="D834" s="29"/>
      <c r="F834" s="29"/>
      <c r="G834" s="29"/>
      <c r="H834" s="29"/>
      <c r="I834" s="29"/>
    </row>
    <row r="835" spans="1:9" customFormat="1" ht="15.75" customHeight="1">
      <c r="A835" s="29"/>
      <c r="B835" s="29"/>
      <c r="C835" s="29"/>
      <c r="D835" s="29"/>
      <c r="F835" s="29"/>
      <c r="G835" s="29"/>
      <c r="H835" s="29"/>
      <c r="I835" s="29"/>
    </row>
    <row r="836" spans="1:9" customFormat="1" ht="15.75" customHeight="1">
      <c r="A836" s="29"/>
      <c r="B836" s="29"/>
      <c r="C836" s="29"/>
      <c r="D836" s="29"/>
      <c r="F836" s="29"/>
      <c r="G836" s="29"/>
      <c r="H836" s="29"/>
      <c r="I836" s="29"/>
    </row>
    <row r="837" spans="1:9" customFormat="1" ht="15.75" customHeight="1">
      <c r="A837" s="29"/>
      <c r="B837" s="29"/>
      <c r="C837" s="29"/>
      <c r="D837" s="29"/>
      <c r="F837" s="29"/>
      <c r="G837" s="29"/>
      <c r="H837" s="29"/>
      <c r="I837" s="29"/>
    </row>
    <row r="838" spans="1:9" customFormat="1" ht="15.75" customHeight="1">
      <c r="A838" s="29"/>
      <c r="B838" s="29"/>
      <c r="C838" s="29"/>
      <c r="D838" s="29"/>
      <c r="F838" s="29"/>
      <c r="G838" s="29"/>
      <c r="H838" s="29"/>
      <c r="I838" s="29"/>
    </row>
    <row r="839" spans="1:9" customFormat="1" ht="15.75" customHeight="1">
      <c r="A839" s="29"/>
      <c r="B839" s="29"/>
      <c r="C839" s="29"/>
      <c r="D839" s="29"/>
      <c r="F839" s="29"/>
      <c r="G839" s="29"/>
      <c r="H839" s="29"/>
      <c r="I839" s="29"/>
    </row>
    <row r="840" spans="1:9" customFormat="1" ht="15.75" customHeight="1">
      <c r="A840" s="29"/>
      <c r="B840" s="29"/>
      <c r="C840" s="29"/>
      <c r="D840" s="29"/>
      <c r="F840" s="29"/>
      <c r="G840" s="29"/>
      <c r="H840" s="29"/>
      <c r="I840" s="29"/>
    </row>
    <row r="841" spans="1:9" customFormat="1" ht="15.75" customHeight="1">
      <c r="A841" s="29"/>
      <c r="B841" s="29"/>
      <c r="C841" s="29"/>
      <c r="D841" s="29"/>
      <c r="F841" s="29"/>
      <c r="G841" s="29"/>
      <c r="H841" s="29"/>
      <c r="I841" s="29"/>
    </row>
    <row r="842" spans="1:9" customFormat="1" ht="15.75" customHeight="1">
      <c r="A842" s="29"/>
      <c r="B842" s="29"/>
      <c r="C842" s="29"/>
      <c r="D842" s="29"/>
      <c r="F842" s="29"/>
      <c r="G842" s="29"/>
      <c r="H842" s="29"/>
      <c r="I842" s="29"/>
    </row>
    <row r="843" spans="1:9" customFormat="1" ht="15.75" customHeight="1">
      <c r="A843" s="29"/>
      <c r="B843" s="29"/>
      <c r="C843" s="29"/>
      <c r="D843" s="29"/>
      <c r="F843" s="29"/>
      <c r="G843" s="29"/>
      <c r="H843" s="29"/>
      <c r="I843" s="29"/>
    </row>
    <row r="844" spans="1:9" customFormat="1" ht="15.75" customHeight="1">
      <c r="A844" s="29"/>
      <c r="B844" s="29"/>
      <c r="C844" s="29"/>
      <c r="D844" s="29"/>
      <c r="F844" s="29"/>
      <c r="G844" s="29"/>
      <c r="H844" s="29"/>
      <c r="I844" s="29"/>
    </row>
    <row r="845" spans="1:9" customFormat="1" ht="15.75" customHeight="1">
      <c r="A845" s="29"/>
      <c r="B845" s="29"/>
      <c r="C845" s="29"/>
      <c r="D845" s="29"/>
      <c r="F845" s="29"/>
      <c r="G845" s="29"/>
      <c r="H845" s="29"/>
      <c r="I845" s="29"/>
    </row>
    <row r="846" spans="1:9" customFormat="1" ht="15.75" customHeight="1">
      <c r="A846" s="29"/>
      <c r="B846" s="29"/>
      <c r="C846" s="29"/>
      <c r="D846" s="29"/>
      <c r="F846" s="29"/>
      <c r="G846" s="29"/>
      <c r="H846" s="29"/>
      <c r="I846" s="29"/>
    </row>
    <row r="847" spans="1:9" customFormat="1" ht="15.75" customHeight="1">
      <c r="A847" s="29"/>
      <c r="B847" s="29"/>
      <c r="C847" s="29"/>
      <c r="D847" s="29"/>
      <c r="F847" s="29"/>
      <c r="G847" s="29"/>
      <c r="H847" s="29"/>
      <c r="I847" s="29"/>
    </row>
    <row r="848" spans="1:9" customFormat="1" ht="15.75" customHeight="1">
      <c r="A848" s="29"/>
      <c r="B848" s="29"/>
      <c r="C848" s="29"/>
      <c r="D848" s="29"/>
      <c r="F848" s="29"/>
      <c r="G848" s="29"/>
      <c r="H848" s="29"/>
      <c r="I848" s="29"/>
    </row>
    <row r="849" spans="1:9" customFormat="1" ht="15.75" customHeight="1">
      <c r="A849" s="29"/>
      <c r="B849" s="29"/>
      <c r="C849" s="29"/>
      <c r="D849" s="29"/>
      <c r="F849" s="29"/>
      <c r="G849" s="29"/>
      <c r="H849" s="29"/>
      <c r="I849" s="29"/>
    </row>
    <row r="850" spans="1:9" customFormat="1" ht="15.75" customHeight="1">
      <c r="A850" s="29"/>
      <c r="B850" s="29"/>
      <c r="C850" s="29"/>
      <c r="D850" s="29"/>
      <c r="F850" s="29"/>
      <c r="G850" s="29"/>
      <c r="H850" s="29"/>
      <c r="I850" s="29"/>
    </row>
    <row r="851" spans="1:9" customFormat="1" ht="15.75" customHeight="1">
      <c r="A851" s="29"/>
      <c r="B851" s="29"/>
      <c r="C851" s="29"/>
      <c r="D851" s="29"/>
      <c r="F851" s="29"/>
      <c r="G851" s="29"/>
      <c r="H851" s="29"/>
      <c r="I851" s="29"/>
    </row>
    <row r="852" spans="1:9" customFormat="1" ht="15.75" customHeight="1">
      <c r="A852" s="29"/>
      <c r="B852" s="29"/>
      <c r="C852" s="29"/>
      <c r="D852" s="29"/>
      <c r="F852" s="29"/>
      <c r="G852" s="29"/>
      <c r="H852" s="29"/>
      <c r="I852" s="29"/>
    </row>
    <row r="853" spans="1:9" customFormat="1" ht="15.75" customHeight="1">
      <c r="A853" s="29"/>
      <c r="B853" s="29"/>
      <c r="C853" s="29"/>
      <c r="D853" s="29"/>
      <c r="F853" s="29"/>
      <c r="G853" s="29"/>
      <c r="H853" s="29"/>
      <c r="I853" s="29"/>
    </row>
    <row r="854" spans="1:9" customFormat="1" ht="15.75" customHeight="1">
      <c r="A854" s="29"/>
      <c r="B854" s="29"/>
      <c r="C854" s="29"/>
      <c r="D854" s="29"/>
      <c r="F854" s="29"/>
      <c r="G854" s="29"/>
      <c r="H854" s="29"/>
      <c r="I854" s="29"/>
    </row>
    <row r="855" spans="1:9" customFormat="1" ht="15.75" customHeight="1">
      <c r="A855" s="29"/>
      <c r="B855" s="29"/>
      <c r="C855" s="29"/>
      <c r="D855" s="29"/>
      <c r="F855" s="29"/>
      <c r="G855" s="29"/>
      <c r="H855" s="29"/>
      <c r="I855" s="29"/>
    </row>
    <row r="856" spans="1:9" customFormat="1" ht="15.75" customHeight="1">
      <c r="A856" s="29"/>
      <c r="B856" s="29"/>
      <c r="C856" s="29"/>
      <c r="D856" s="29"/>
      <c r="F856" s="29"/>
      <c r="G856" s="29"/>
      <c r="H856" s="29"/>
      <c r="I856" s="29"/>
    </row>
    <row r="857" spans="1:9" customFormat="1" ht="15.75" customHeight="1">
      <c r="A857" s="29"/>
      <c r="B857" s="29"/>
      <c r="C857" s="29"/>
      <c r="D857" s="29"/>
      <c r="F857" s="29"/>
      <c r="G857" s="29"/>
      <c r="H857" s="29"/>
      <c r="I857" s="29"/>
    </row>
    <row r="858" spans="1:9" customFormat="1" ht="15.75" customHeight="1">
      <c r="A858" s="29"/>
      <c r="B858" s="29"/>
      <c r="C858" s="29"/>
      <c r="D858" s="29"/>
      <c r="F858" s="29"/>
      <c r="G858" s="29"/>
      <c r="H858" s="29"/>
      <c r="I858" s="29"/>
    </row>
    <row r="859" spans="1:9" customFormat="1" ht="15.75" customHeight="1">
      <c r="A859" s="29"/>
      <c r="B859" s="29"/>
      <c r="C859" s="29"/>
      <c r="D859" s="29"/>
      <c r="F859" s="29"/>
      <c r="G859" s="29"/>
      <c r="H859" s="29"/>
      <c r="I859" s="29"/>
    </row>
    <row r="860" spans="1:9" customFormat="1" ht="15.75" customHeight="1">
      <c r="A860" s="29"/>
      <c r="B860" s="29"/>
      <c r="C860" s="29"/>
      <c r="D860" s="29"/>
      <c r="F860" s="29"/>
      <c r="G860" s="29"/>
      <c r="H860" s="29"/>
      <c r="I860" s="29"/>
    </row>
    <row r="861" spans="1:9" customFormat="1" ht="15.75" customHeight="1">
      <c r="A861" s="29"/>
      <c r="B861" s="29"/>
      <c r="C861" s="29"/>
      <c r="D861" s="29"/>
      <c r="F861" s="29"/>
      <c r="G861" s="29"/>
      <c r="H861" s="29"/>
      <c r="I861" s="29"/>
    </row>
    <row r="862" spans="1:9" customFormat="1" ht="15.75" customHeight="1">
      <c r="A862" s="29"/>
      <c r="B862" s="29"/>
      <c r="C862" s="29"/>
      <c r="D862" s="29"/>
      <c r="F862" s="29"/>
      <c r="G862" s="29"/>
      <c r="H862" s="29"/>
      <c r="I862" s="29"/>
    </row>
    <row r="863" spans="1:9" customFormat="1" ht="15.75" customHeight="1">
      <c r="A863" s="29"/>
      <c r="B863" s="29"/>
      <c r="C863" s="29"/>
      <c r="D863" s="29"/>
      <c r="F863" s="29"/>
      <c r="G863" s="29"/>
      <c r="H863" s="29"/>
      <c r="I863" s="29"/>
    </row>
    <row r="864" spans="1:9" customFormat="1" ht="15.75" customHeight="1">
      <c r="A864" s="29"/>
      <c r="B864" s="29"/>
      <c r="C864" s="29"/>
      <c r="D864" s="29"/>
      <c r="F864" s="29"/>
      <c r="G864" s="29"/>
      <c r="H864" s="29"/>
      <c r="I864" s="29"/>
    </row>
    <row r="865" spans="1:9" customFormat="1" ht="15.75" customHeight="1">
      <c r="A865" s="29"/>
      <c r="B865" s="29"/>
      <c r="C865" s="29"/>
      <c r="D865" s="29"/>
      <c r="F865" s="29"/>
      <c r="G865" s="29"/>
      <c r="H865" s="29"/>
      <c r="I865" s="29"/>
    </row>
    <row r="866" spans="1:9" customFormat="1" ht="15.75" customHeight="1">
      <c r="A866" s="29"/>
      <c r="B866" s="29"/>
      <c r="C866" s="29"/>
      <c r="D866" s="29"/>
      <c r="F866" s="29"/>
      <c r="G866" s="29"/>
      <c r="H866" s="29"/>
      <c r="I866" s="29"/>
    </row>
    <row r="867" spans="1:9" customFormat="1" ht="15.75" customHeight="1">
      <c r="A867" s="29"/>
      <c r="B867" s="29"/>
      <c r="C867" s="29"/>
      <c r="D867" s="29"/>
      <c r="F867" s="29"/>
      <c r="G867" s="29"/>
      <c r="H867" s="29"/>
      <c r="I867" s="29"/>
    </row>
    <row r="868" spans="1:9" customFormat="1" ht="15.75" customHeight="1">
      <c r="A868" s="29"/>
      <c r="B868" s="29"/>
      <c r="C868" s="29"/>
      <c r="D868" s="29"/>
      <c r="F868" s="29"/>
      <c r="G868" s="29"/>
      <c r="H868" s="29"/>
      <c r="I868" s="29"/>
    </row>
    <row r="869" spans="1:9" customFormat="1" ht="15.75" customHeight="1">
      <c r="A869" s="29"/>
      <c r="B869" s="29"/>
      <c r="C869" s="29"/>
      <c r="D869" s="29"/>
      <c r="F869" s="29"/>
      <c r="G869" s="29"/>
      <c r="H869" s="29"/>
      <c r="I869" s="29"/>
    </row>
    <row r="870" spans="1:9" customFormat="1" ht="15.75" customHeight="1">
      <c r="A870" s="29"/>
      <c r="B870" s="29"/>
      <c r="C870" s="29"/>
      <c r="D870" s="29"/>
      <c r="F870" s="29"/>
      <c r="G870" s="29"/>
      <c r="H870" s="29"/>
      <c r="I870" s="29"/>
    </row>
    <row r="871" spans="1:9" customFormat="1" ht="15.75" customHeight="1">
      <c r="A871" s="29"/>
      <c r="B871" s="29"/>
      <c r="C871" s="29"/>
      <c r="D871" s="29"/>
      <c r="F871" s="29"/>
      <c r="G871" s="29"/>
      <c r="H871" s="29"/>
      <c r="I871" s="29"/>
    </row>
    <row r="872" spans="1:9" customFormat="1" ht="15.75" customHeight="1">
      <c r="A872" s="29"/>
      <c r="B872" s="29"/>
      <c r="C872" s="29"/>
      <c r="D872" s="29"/>
      <c r="F872" s="29"/>
      <c r="G872" s="29"/>
      <c r="H872" s="29"/>
      <c r="I872" s="29"/>
    </row>
    <row r="873" spans="1:9" customFormat="1" ht="15.75" customHeight="1">
      <c r="A873" s="29"/>
      <c r="B873" s="29"/>
      <c r="C873" s="29"/>
      <c r="D873" s="29"/>
      <c r="F873" s="29"/>
      <c r="G873" s="29"/>
      <c r="H873" s="29"/>
      <c r="I873" s="29"/>
    </row>
    <row r="874" spans="1:9" customFormat="1" ht="15.75" customHeight="1">
      <c r="A874" s="29"/>
      <c r="B874" s="29"/>
      <c r="C874" s="29"/>
      <c r="D874" s="29"/>
      <c r="F874" s="29"/>
      <c r="G874" s="29"/>
      <c r="H874" s="29"/>
      <c r="I874" s="29"/>
    </row>
    <row r="875" spans="1:9" customFormat="1" ht="15.75" customHeight="1">
      <c r="A875" s="29"/>
      <c r="B875" s="29"/>
      <c r="C875" s="29"/>
      <c r="D875" s="29"/>
      <c r="F875" s="29"/>
      <c r="G875" s="29"/>
      <c r="H875" s="29"/>
      <c r="I875" s="29"/>
    </row>
    <row r="876" spans="1:9" customFormat="1" ht="15.75" customHeight="1">
      <c r="A876" s="29"/>
      <c r="B876" s="29"/>
      <c r="C876" s="29"/>
      <c r="D876" s="29"/>
      <c r="F876" s="29"/>
      <c r="G876" s="29"/>
      <c r="H876" s="29"/>
      <c r="I876" s="29"/>
    </row>
    <row r="877" spans="1:9" customFormat="1" ht="15.75" customHeight="1">
      <c r="A877" s="29"/>
      <c r="B877" s="29"/>
      <c r="C877" s="29"/>
      <c r="D877" s="29"/>
      <c r="F877" s="29"/>
      <c r="G877" s="29"/>
      <c r="H877" s="29"/>
      <c r="I877" s="29"/>
    </row>
    <row r="878" spans="1:9" customFormat="1" ht="15.75" customHeight="1">
      <c r="A878" s="29"/>
      <c r="B878" s="29"/>
      <c r="C878" s="29"/>
      <c r="D878" s="29"/>
      <c r="F878" s="29"/>
      <c r="G878" s="29"/>
      <c r="H878" s="29"/>
      <c r="I878" s="29"/>
    </row>
    <row r="879" spans="1:9" customFormat="1" ht="15.75" customHeight="1">
      <c r="A879" s="29"/>
      <c r="B879" s="29"/>
      <c r="C879" s="29"/>
      <c r="D879" s="29"/>
      <c r="F879" s="29"/>
      <c r="G879" s="29"/>
      <c r="H879" s="29"/>
      <c r="I879" s="29"/>
    </row>
    <row r="880" spans="1:9" customFormat="1" ht="15.75" customHeight="1">
      <c r="A880" s="29"/>
      <c r="B880" s="29"/>
      <c r="C880" s="29"/>
      <c r="D880" s="29"/>
      <c r="F880" s="29"/>
      <c r="G880" s="29"/>
      <c r="H880" s="29"/>
      <c r="I880" s="29"/>
    </row>
    <row r="881" spans="5:16" ht="15.75" customHeight="1">
      <c r="E881"/>
      <c r="K881"/>
      <c r="L881"/>
      <c r="M881"/>
      <c r="N881"/>
      <c r="O881"/>
      <c r="P881"/>
    </row>
    <row r="882" spans="5:16" ht="15.75" customHeight="1">
      <c r="E882"/>
      <c r="K882"/>
      <c r="L882"/>
      <c r="M882"/>
      <c r="N882"/>
      <c r="O882"/>
      <c r="P882"/>
    </row>
    <row r="883" spans="5:16" ht="15.75" customHeight="1">
      <c r="E883"/>
      <c r="K883"/>
      <c r="L883"/>
      <c r="M883"/>
      <c r="N883"/>
      <c r="O883"/>
      <c r="P883"/>
    </row>
    <row r="884" spans="5:16" ht="15.75" customHeight="1">
      <c r="E884"/>
      <c r="K884"/>
      <c r="L884"/>
      <c r="M884"/>
      <c r="N884"/>
      <c r="O884"/>
      <c r="P884"/>
    </row>
    <row r="885" spans="5:16" ht="15.75" customHeight="1">
      <c r="E885"/>
      <c r="K885"/>
      <c r="L885"/>
      <c r="M885"/>
      <c r="N885"/>
      <c r="O885"/>
      <c r="P885"/>
    </row>
    <row r="886" spans="5:16" ht="15.75" customHeight="1">
      <c r="E886"/>
      <c r="K886"/>
      <c r="L886"/>
      <c r="M886"/>
      <c r="N886"/>
      <c r="O886"/>
      <c r="P886"/>
    </row>
    <row r="887" spans="5:16" ht="15.75" customHeight="1">
      <c r="E887"/>
      <c r="K887"/>
      <c r="L887"/>
      <c r="M887"/>
      <c r="N887"/>
      <c r="O887"/>
      <c r="P887"/>
    </row>
    <row r="888" spans="5:16" ht="15.75" customHeight="1">
      <c r="E888"/>
      <c r="K888"/>
      <c r="L888"/>
      <c r="M888"/>
      <c r="N888"/>
      <c r="O888"/>
      <c r="P888"/>
    </row>
    <row r="889" spans="5:16" ht="15.75" customHeight="1">
      <c r="E889"/>
      <c r="K889"/>
      <c r="L889"/>
      <c r="M889"/>
      <c r="N889"/>
      <c r="O889"/>
      <c r="P889"/>
    </row>
    <row r="890" spans="5:16" ht="15.75" customHeight="1">
      <c r="E890"/>
      <c r="K890"/>
      <c r="L890"/>
      <c r="M890"/>
      <c r="N890"/>
      <c r="O890"/>
      <c r="P890"/>
    </row>
    <row r="891" spans="5:16" ht="15.75" customHeight="1">
      <c r="E891"/>
      <c r="K891"/>
      <c r="L891"/>
      <c r="M891"/>
      <c r="N891"/>
      <c r="O891"/>
      <c r="P891"/>
    </row>
    <row r="892" spans="5:16" ht="15.75" customHeight="1">
      <c r="E892"/>
      <c r="K892"/>
      <c r="L892"/>
      <c r="M892"/>
      <c r="N892"/>
      <c r="O892"/>
      <c r="P892"/>
    </row>
    <row r="893" spans="5:16" ht="15.75" customHeight="1">
      <c r="E893"/>
      <c r="K893"/>
      <c r="L893"/>
      <c r="M893"/>
      <c r="N893"/>
      <c r="O893"/>
      <c r="P893"/>
    </row>
    <row r="894" spans="5:16" ht="15.75" customHeight="1">
      <c r="E894"/>
      <c r="K894"/>
      <c r="L894"/>
      <c r="M894"/>
      <c r="N894"/>
      <c r="O894"/>
      <c r="P894"/>
    </row>
    <row r="895" spans="5:16" ht="15.75" customHeight="1">
      <c r="E895"/>
      <c r="K895"/>
      <c r="L895"/>
      <c r="M895"/>
      <c r="N895"/>
      <c r="O895"/>
      <c r="P895"/>
    </row>
    <row r="896" spans="5:16" ht="15.75" customHeight="1">
      <c r="E896"/>
      <c r="K896"/>
      <c r="L896"/>
      <c r="M896"/>
      <c r="N896"/>
      <c r="O896"/>
      <c r="P896"/>
    </row>
    <row r="897" spans="5:16" ht="15.75" customHeight="1">
      <c r="E897"/>
      <c r="K897"/>
      <c r="L897"/>
      <c r="M897"/>
      <c r="N897"/>
      <c r="O897"/>
      <c r="P897"/>
    </row>
    <row r="898" spans="5:16" ht="15.75" customHeight="1">
      <c r="E898"/>
      <c r="K898"/>
      <c r="L898"/>
      <c r="M898"/>
      <c r="N898"/>
      <c r="O898"/>
      <c r="P898"/>
    </row>
    <row r="899" spans="5:16" ht="15.75" customHeight="1">
      <c r="E899"/>
      <c r="K899"/>
      <c r="L899"/>
      <c r="M899"/>
      <c r="N899"/>
      <c r="O899"/>
      <c r="P899"/>
    </row>
    <row r="900" spans="5:16" ht="15.75" customHeight="1">
      <c r="E900"/>
      <c r="K900"/>
      <c r="L900"/>
      <c r="M900"/>
      <c r="N900"/>
      <c r="O900"/>
      <c r="P900"/>
    </row>
    <row r="901" spans="5:16" ht="15.75" customHeight="1">
      <c r="E901"/>
      <c r="K901"/>
      <c r="L901"/>
      <c r="M901"/>
      <c r="N901"/>
      <c r="O901"/>
      <c r="P901"/>
    </row>
    <row r="902" spans="5:16" ht="15.75" customHeight="1">
      <c r="E902"/>
      <c r="K902"/>
      <c r="L902"/>
      <c r="M902"/>
      <c r="N902"/>
      <c r="O902"/>
      <c r="P902"/>
    </row>
    <row r="903" spans="5:16" ht="15.75" customHeight="1">
      <c r="E903"/>
      <c r="K903"/>
      <c r="N903"/>
      <c r="O903"/>
      <c r="P903"/>
    </row>
    <row r="904" spans="5:16" ht="15.75" customHeight="1">
      <c r="E904"/>
      <c r="K904"/>
      <c r="N904"/>
      <c r="O904"/>
      <c r="P904"/>
    </row>
    <row r="905" spans="5:16" ht="15.75" customHeight="1">
      <c r="E905"/>
      <c r="K905"/>
      <c r="N905"/>
      <c r="O905"/>
      <c r="P905"/>
    </row>
    <row r="906" spans="5:16" ht="15.75" customHeight="1">
      <c r="E906"/>
      <c r="K906"/>
      <c r="N906"/>
      <c r="O906"/>
      <c r="P906"/>
    </row>
    <row r="907" spans="5:16" ht="15.75" customHeight="1">
      <c r="E907"/>
      <c r="K907"/>
      <c r="N907"/>
      <c r="O907"/>
      <c r="P907"/>
    </row>
    <row r="908" spans="5:16" ht="15.75" customHeight="1">
      <c r="E908"/>
      <c r="K908"/>
      <c r="N908"/>
      <c r="O908"/>
      <c r="P908"/>
    </row>
    <row r="909" spans="5:16" ht="15.75" customHeight="1">
      <c r="E909"/>
      <c r="K909"/>
      <c r="N909"/>
      <c r="O909"/>
      <c r="P909"/>
    </row>
    <row r="910" spans="5:16" ht="15.75" customHeight="1">
      <c r="E910"/>
      <c r="K910"/>
      <c r="N910"/>
      <c r="O910"/>
      <c r="P910"/>
    </row>
    <row r="911" spans="5:16" ht="15.75" customHeight="1">
      <c r="E911"/>
      <c r="K911"/>
      <c r="N911"/>
      <c r="O911"/>
      <c r="P911"/>
    </row>
    <row r="912" spans="5:16" ht="15.75" customHeight="1">
      <c r="E912"/>
      <c r="K912"/>
      <c r="N912"/>
      <c r="O912"/>
      <c r="P912"/>
    </row>
    <row r="913" spans="5:16" ht="15.75" customHeight="1">
      <c r="E913"/>
      <c r="K913"/>
      <c r="N913"/>
      <c r="O913"/>
      <c r="P913"/>
    </row>
    <row r="914" spans="5:16" ht="15.75" customHeight="1">
      <c r="E914"/>
      <c r="K914"/>
      <c r="N914"/>
      <c r="O914"/>
      <c r="P914"/>
    </row>
    <row r="915" spans="5:16" ht="15.75" customHeight="1">
      <c r="E915"/>
      <c r="K915"/>
      <c r="N915"/>
      <c r="O915"/>
      <c r="P915"/>
    </row>
    <row r="916" spans="5:16" ht="15.75" customHeight="1">
      <c r="E916"/>
      <c r="K916"/>
      <c r="N916"/>
      <c r="O916"/>
      <c r="P916"/>
    </row>
    <row r="917" spans="5:16" ht="15.75" customHeight="1">
      <c r="E917"/>
      <c r="K917"/>
      <c r="N917"/>
      <c r="O917"/>
      <c r="P917"/>
    </row>
    <row r="918" spans="5:16" ht="15.75" customHeight="1">
      <c r="E918"/>
      <c r="K918"/>
      <c r="N918"/>
      <c r="O918"/>
      <c r="P918"/>
    </row>
    <row r="919" spans="5:16" ht="15.75" customHeight="1">
      <c r="E919"/>
      <c r="K919"/>
      <c r="N919"/>
      <c r="O919"/>
      <c r="P919"/>
    </row>
    <row r="920" spans="5:16" ht="15.75" customHeight="1">
      <c r="E920"/>
      <c r="K920"/>
      <c r="N920"/>
      <c r="O920"/>
      <c r="P920"/>
    </row>
    <row r="921" spans="5:16" ht="15.75" customHeight="1">
      <c r="E921"/>
      <c r="K921"/>
      <c r="N921"/>
      <c r="O921"/>
      <c r="P921"/>
    </row>
    <row r="922" spans="5:16" ht="15.75" customHeight="1">
      <c r="E922"/>
      <c r="N922"/>
      <c r="O922"/>
      <c r="P922"/>
    </row>
    <row r="923" spans="5:16" ht="15.75" customHeight="1">
      <c r="E923"/>
      <c r="N923"/>
      <c r="O923"/>
      <c r="P923"/>
    </row>
    <row r="924" spans="5:16" ht="15.75" customHeight="1">
      <c r="E924"/>
      <c r="N924"/>
      <c r="O924"/>
      <c r="P924"/>
    </row>
    <row r="925" spans="5:16" ht="15.75" customHeight="1">
      <c r="E925"/>
      <c r="N925"/>
      <c r="O925"/>
      <c r="P925"/>
    </row>
    <row r="926" spans="5:16" ht="15.75" customHeight="1">
      <c r="E926"/>
      <c r="N926"/>
      <c r="O926"/>
      <c r="P926"/>
    </row>
    <row r="927" spans="5:16" ht="15.75" customHeight="1">
      <c r="E927"/>
      <c r="N927"/>
      <c r="O927"/>
      <c r="P927"/>
    </row>
    <row r="928" spans="5:16" ht="15.75" customHeight="1">
      <c r="E928"/>
      <c r="N928"/>
      <c r="O928"/>
      <c r="P928"/>
    </row>
    <row r="929" spans="5:16" ht="15.75" customHeight="1">
      <c r="E929"/>
      <c r="N929"/>
      <c r="O929"/>
      <c r="P929"/>
    </row>
    <row r="930" spans="5:16" ht="15.75" customHeight="1">
      <c r="E930"/>
      <c r="N930"/>
      <c r="O930"/>
      <c r="P930"/>
    </row>
    <row r="931" spans="5:16" ht="15.75" customHeight="1">
      <c r="E931"/>
      <c r="N931"/>
      <c r="O931"/>
      <c r="P931"/>
    </row>
    <row r="932" spans="5:16" ht="15.75" customHeight="1">
      <c r="E932"/>
      <c r="N932"/>
      <c r="O932"/>
      <c r="P932"/>
    </row>
    <row r="933" spans="5:16" ht="15.75" customHeight="1">
      <c r="E933"/>
      <c r="N933"/>
      <c r="O933"/>
      <c r="P933"/>
    </row>
    <row r="934" spans="5:16" ht="15.75" customHeight="1">
      <c r="E934"/>
      <c r="N934"/>
      <c r="O934"/>
      <c r="P934"/>
    </row>
    <row r="935" spans="5:16" ht="15.75" customHeight="1">
      <c r="E935"/>
      <c r="N935"/>
      <c r="O935"/>
      <c r="P935"/>
    </row>
    <row r="936" spans="5:16" ht="15.75" customHeight="1">
      <c r="E936"/>
      <c r="N936"/>
      <c r="O936"/>
      <c r="P936"/>
    </row>
    <row r="937" spans="5:16" ht="15.75" customHeight="1">
      <c r="E937"/>
      <c r="N937"/>
      <c r="O937"/>
      <c r="P937"/>
    </row>
    <row r="938" spans="5:16" ht="15.75" customHeight="1">
      <c r="E938"/>
      <c r="N938"/>
      <c r="O938"/>
      <c r="P938"/>
    </row>
    <row r="939" spans="5:16" ht="15.75" customHeight="1">
      <c r="E939"/>
      <c r="N939"/>
      <c r="O939"/>
      <c r="P939"/>
    </row>
    <row r="940" spans="5:16" ht="15.75" customHeight="1">
      <c r="E940"/>
      <c r="N940"/>
      <c r="O940"/>
      <c r="P940"/>
    </row>
    <row r="941" spans="5:16" ht="15.75" customHeight="1">
      <c r="E941"/>
      <c r="N941"/>
      <c r="O941"/>
      <c r="P941"/>
    </row>
    <row r="942" spans="5:16" ht="15.75" customHeight="1">
      <c r="E942"/>
      <c r="N942"/>
      <c r="O942"/>
      <c r="P942"/>
    </row>
    <row r="943" spans="5:16" ht="15.75" customHeight="1">
      <c r="E943"/>
      <c r="N943"/>
      <c r="O943"/>
      <c r="P943"/>
    </row>
    <row r="944" spans="5:16" ht="15.75" customHeight="1">
      <c r="E944"/>
      <c r="N944"/>
      <c r="O944"/>
      <c r="P944"/>
    </row>
    <row r="945" spans="5:16" ht="15.75" customHeight="1">
      <c r="E945"/>
      <c r="N945"/>
      <c r="O945"/>
      <c r="P945"/>
    </row>
    <row r="946" spans="5:16" ht="15.75" customHeight="1">
      <c r="E946"/>
      <c r="N946"/>
      <c r="O946"/>
      <c r="P946"/>
    </row>
    <row r="947" spans="5:16" ht="15.75" customHeight="1">
      <c r="E947"/>
      <c r="N947"/>
      <c r="O947"/>
      <c r="P947"/>
    </row>
    <row r="948" spans="5:16" ht="15.75" customHeight="1">
      <c r="E948"/>
      <c r="N948"/>
      <c r="O948"/>
      <c r="P948"/>
    </row>
    <row r="949" spans="5:16" ht="15.75" customHeight="1">
      <c r="E949"/>
      <c r="N949"/>
      <c r="O949"/>
      <c r="P949"/>
    </row>
    <row r="950" spans="5:16" ht="15.75" customHeight="1">
      <c r="E950"/>
      <c r="N950"/>
      <c r="O950"/>
      <c r="P950"/>
    </row>
    <row r="951" spans="5:16" ht="15.75" customHeight="1">
      <c r="E951"/>
      <c r="N951"/>
      <c r="O951"/>
      <c r="P951"/>
    </row>
    <row r="952" spans="5:16" ht="15.75" customHeight="1">
      <c r="E952"/>
      <c r="N952"/>
      <c r="O952"/>
      <c r="P952"/>
    </row>
    <row r="953" spans="5:16" ht="15.75" customHeight="1">
      <c r="E953"/>
      <c r="N953"/>
      <c r="O953"/>
      <c r="P953"/>
    </row>
    <row r="954" spans="5:16" ht="15.75" customHeight="1">
      <c r="E954"/>
      <c r="N954"/>
      <c r="O954"/>
      <c r="P954"/>
    </row>
    <row r="955" spans="5:16" ht="15.75" customHeight="1">
      <c r="E955"/>
      <c r="N955"/>
      <c r="O955"/>
      <c r="P955"/>
    </row>
    <row r="956" spans="5:16" ht="15.75" customHeight="1">
      <c r="E956"/>
      <c r="N956"/>
      <c r="O956"/>
      <c r="P956"/>
    </row>
    <row r="957" spans="5:16" ht="15.75" customHeight="1">
      <c r="E957"/>
      <c r="N957"/>
      <c r="O957"/>
      <c r="P957"/>
    </row>
    <row r="958" spans="5:16" ht="15.75" customHeight="1">
      <c r="E958"/>
      <c r="N958"/>
      <c r="O958"/>
      <c r="P958"/>
    </row>
    <row r="959" spans="5:16" ht="15.75" customHeight="1">
      <c r="E959"/>
      <c r="N959"/>
      <c r="O959"/>
      <c r="P959"/>
    </row>
    <row r="960" spans="5:16" ht="15.75" customHeight="1">
      <c r="E960"/>
      <c r="N960"/>
      <c r="O960"/>
      <c r="P960"/>
    </row>
    <row r="961" spans="5:16" ht="15.75" customHeight="1">
      <c r="E961"/>
      <c r="N961"/>
      <c r="O961"/>
      <c r="P961"/>
    </row>
    <row r="962" spans="5:16" ht="15.75" customHeight="1">
      <c r="E962"/>
      <c r="N962"/>
      <c r="O962"/>
      <c r="P962"/>
    </row>
    <row r="963" spans="5:16" ht="15.75" customHeight="1">
      <c r="E963"/>
      <c r="N963"/>
      <c r="O963"/>
      <c r="P963"/>
    </row>
    <row r="964" spans="5:16" ht="15.75" customHeight="1">
      <c r="E964"/>
      <c r="N964"/>
      <c r="O964"/>
      <c r="P964"/>
    </row>
    <row r="965" spans="5:16" ht="15.75" customHeight="1">
      <c r="E965"/>
      <c r="N965"/>
      <c r="O965"/>
      <c r="P965"/>
    </row>
    <row r="966" spans="5:16" ht="15.75" customHeight="1">
      <c r="E966"/>
      <c r="N966"/>
      <c r="O966"/>
      <c r="P966"/>
    </row>
    <row r="967" spans="5:16" ht="15.75" customHeight="1">
      <c r="E967"/>
      <c r="N967"/>
      <c r="O967"/>
      <c r="P967"/>
    </row>
    <row r="968" spans="5:16" ht="15.75" customHeight="1">
      <c r="E968"/>
      <c r="N968"/>
      <c r="O968"/>
      <c r="P968"/>
    </row>
    <row r="969" spans="5:16" ht="15.75" customHeight="1">
      <c r="E969"/>
      <c r="N969"/>
      <c r="O969"/>
      <c r="P969"/>
    </row>
    <row r="970" spans="5:16" ht="15.75" customHeight="1">
      <c r="E970"/>
      <c r="N970"/>
      <c r="O970"/>
      <c r="P970"/>
    </row>
    <row r="971" spans="5:16" ht="15.75" customHeight="1">
      <c r="E971"/>
      <c r="N971"/>
      <c r="O971"/>
      <c r="P971"/>
    </row>
    <row r="972" spans="5:16" ht="15.75" customHeight="1">
      <c r="E972"/>
      <c r="N972"/>
      <c r="O972"/>
      <c r="P972"/>
    </row>
    <row r="973" spans="5:16" ht="15.75" customHeight="1">
      <c r="E973"/>
      <c r="N973"/>
      <c r="O973"/>
      <c r="P973"/>
    </row>
    <row r="974" spans="5:16" ht="15.75" customHeight="1">
      <c r="E974"/>
      <c r="N974"/>
      <c r="O974"/>
      <c r="P974"/>
    </row>
    <row r="975" spans="5:16" ht="15.75" customHeight="1">
      <c r="E975"/>
      <c r="N975"/>
      <c r="O975"/>
      <c r="P975"/>
    </row>
    <row r="976" spans="5:16" ht="15.75" customHeight="1">
      <c r="E976"/>
      <c r="N976"/>
      <c r="O976"/>
      <c r="P976"/>
    </row>
    <row r="977" spans="5:16" ht="15.75" customHeight="1">
      <c r="E977"/>
      <c r="N977"/>
      <c r="O977"/>
      <c r="P977"/>
    </row>
    <row r="978" spans="5:16" ht="15.75" customHeight="1">
      <c r="E978"/>
      <c r="N978"/>
      <c r="O978"/>
      <c r="P978"/>
    </row>
    <row r="979" spans="5:16" ht="15.75" customHeight="1">
      <c r="E979"/>
      <c r="N979"/>
      <c r="O979"/>
      <c r="P979"/>
    </row>
    <row r="980" spans="5:16" ht="15.75" customHeight="1">
      <c r="E980"/>
      <c r="N980"/>
      <c r="O980"/>
      <c r="P980"/>
    </row>
    <row r="981" spans="5:16" ht="15.75" customHeight="1">
      <c r="E981"/>
      <c r="N981"/>
      <c r="O981"/>
      <c r="P981"/>
    </row>
    <row r="982" spans="5:16" ht="15.75" customHeight="1">
      <c r="E982"/>
      <c r="N982"/>
      <c r="O982"/>
      <c r="P982"/>
    </row>
    <row r="983" spans="5:16" ht="15.75" customHeight="1">
      <c r="E983"/>
    </row>
    <row r="984" spans="5:16" ht="15.75" customHeight="1">
      <c r="E984"/>
    </row>
    <row r="985" spans="5:16" ht="15.75" customHeight="1">
      <c r="E985"/>
    </row>
    <row r="986" spans="5:16" ht="15.75" customHeight="1">
      <c r="E986"/>
    </row>
    <row r="987" spans="5:16" ht="15.75" customHeight="1">
      <c r="E987"/>
    </row>
    <row r="988" spans="5:16" ht="15.75" customHeight="1">
      <c r="E988"/>
    </row>
    <row r="989" spans="5:16" ht="15.75" customHeight="1">
      <c r="E989"/>
    </row>
    <row r="990" spans="5:16" ht="15.75" customHeight="1">
      <c r="E990"/>
    </row>
    <row r="991" spans="5:16" ht="15.75" customHeight="1">
      <c r="E991"/>
    </row>
    <row r="992" spans="5:16" ht="15.75" customHeight="1">
      <c r="E992"/>
    </row>
    <row r="993" spans="5:5" ht="15.75" customHeight="1">
      <c r="E993"/>
    </row>
    <row r="994" spans="5:5" ht="15.75" customHeight="1">
      <c r="E994"/>
    </row>
    <row r="995" spans="5:5" ht="15.75" customHeight="1">
      <c r="E995"/>
    </row>
    <row r="996" spans="5:5" ht="15.75" customHeight="1">
      <c r="E996"/>
    </row>
    <row r="997" spans="5:5" ht="15.75" customHeight="1">
      <c r="E997"/>
    </row>
    <row r="998" spans="5:5" ht="15.75" customHeight="1">
      <c r="E998"/>
    </row>
    <row r="999" spans="5:5" ht="15.75" customHeight="1">
      <c r="E999"/>
    </row>
    <row r="1000" spans="5:5" ht="15.75" customHeight="1">
      <c r="E1000"/>
    </row>
    <row r="1001" spans="5:5" ht="15.75" customHeight="1">
      <c r="E1001"/>
    </row>
  </sheetData>
  <mergeCells count="17">
    <mergeCell ref="M8:O8"/>
    <mergeCell ref="M39:O39"/>
    <mergeCell ref="L40:M40"/>
    <mergeCell ref="L41:M41"/>
    <mergeCell ref="O40:P40"/>
    <mergeCell ref="O41:P41"/>
    <mergeCell ref="A5:D5"/>
    <mergeCell ref="F5:I5"/>
    <mergeCell ref="C2:I2"/>
    <mergeCell ref="L106:M106"/>
    <mergeCell ref="L110:S110"/>
    <mergeCell ref="A87:B87"/>
    <mergeCell ref="F87:G87"/>
    <mergeCell ref="L111:S111"/>
    <mergeCell ref="K109:S109"/>
    <mergeCell ref="M24:O24"/>
    <mergeCell ref="M31:O31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K1001"/>
  <sheetViews>
    <sheetView zoomScale="85" zoomScaleNormal="85" workbookViewId="0">
      <selection activeCell="I3" sqref="I3"/>
    </sheetView>
  </sheetViews>
  <sheetFormatPr defaultColWidth="12.6640625" defaultRowHeight="15" customHeight="1"/>
  <cols>
    <col min="1" max="1" width="8.44140625" customWidth="1"/>
    <col min="2" max="2" width="12.44140625" bestFit="1" customWidth="1"/>
    <col min="3" max="6" width="8.44140625" hidden="1" customWidth="1"/>
    <col min="8" max="11" width="8.44140625" customWidth="1"/>
  </cols>
  <sheetData>
    <row r="1" spans="1:11" ht="15.75" customHeight="1">
      <c r="A1" s="1"/>
      <c r="B1" s="1"/>
      <c r="C1" s="1"/>
      <c r="D1" s="1"/>
      <c r="E1" s="1"/>
      <c r="F1" s="1"/>
      <c r="H1" s="1"/>
      <c r="I1" s="2">
        <f>SUM(G6:G153)</f>
        <v>-13.715687500000005</v>
      </c>
      <c r="K1" s="1">
        <f>0.001/80</f>
        <v>1.2500000000000001E-5</v>
      </c>
    </row>
    <row r="2" spans="1:11" ht="15.75" customHeight="1">
      <c r="A2" s="1"/>
      <c r="B2" s="1"/>
      <c r="C2" s="1"/>
      <c r="D2" s="1"/>
      <c r="E2" s="1"/>
      <c r="F2" s="1"/>
      <c r="H2" s="1"/>
      <c r="I2" s="57">
        <f>SUM(H:H)-H153</f>
        <v>47</v>
      </c>
      <c r="J2" s="1"/>
      <c r="K2" s="1"/>
    </row>
    <row r="3" spans="1:11" ht="15.75" customHeight="1">
      <c r="A3" s="1"/>
      <c r="B3" s="1"/>
      <c r="C3" s="1"/>
      <c r="D3" s="1"/>
      <c r="E3" s="1"/>
      <c r="F3" s="1"/>
      <c r="H3" s="1"/>
      <c r="I3" s="1"/>
      <c r="J3" s="1"/>
      <c r="K3" s="1"/>
    </row>
    <row r="4" spans="1:11" ht="15.75" customHeight="1" thickBot="1">
      <c r="I4" s="1"/>
      <c r="J4" s="1"/>
      <c r="K4" s="1"/>
    </row>
    <row r="5" spans="1:11" ht="15.75" customHeight="1" thickBot="1">
      <c r="A5" s="23">
        <v>719005</v>
      </c>
      <c r="B5" s="27" t="s">
        <v>2790</v>
      </c>
      <c r="C5" s="6">
        <f>VLOOKUP(A5,'Журнал наблюдений'!D:G,4,0)</f>
        <v>1.4253</v>
      </c>
      <c r="D5" s="2"/>
      <c r="E5" s="2"/>
      <c r="F5" s="2"/>
      <c r="G5" s="20" t="s">
        <v>3</v>
      </c>
      <c r="H5" s="68" t="str">
        <f>IF(B5=B6,1,"")</f>
        <v/>
      </c>
      <c r="I5" s="57"/>
      <c r="J5" s="2"/>
      <c r="K5" s="1"/>
    </row>
    <row r="6" spans="1:11" ht="15.75" customHeight="1" thickBot="1">
      <c r="A6" s="26">
        <v>719006</v>
      </c>
      <c r="B6" s="66" t="s">
        <v>2791</v>
      </c>
      <c r="C6" s="6">
        <f>VLOOKUP(A6,'Журнал наблюдений'!D:G,4,0)</f>
        <v>1.26606</v>
      </c>
      <c r="D6" s="2">
        <f t="shared" ref="D6:D69" si="0">IF(B5=B6,"",C5-C6)</f>
        <v>0.15924000000000005</v>
      </c>
      <c r="E6" s="2">
        <f t="shared" ref="E6:E69" si="1">IF(D6="","",IF(COUNTIF(B5,"*бол*"),D6+E4,D6))</f>
        <v>0.15924000000000005</v>
      </c>
      <c r="F6" s="2">
        <f t="shared" ref="F6:F69" si="2">IF(COUNTIF(B6,"*бол*"),"",E6)</f>
        <v>0.15924000000000005</v>
      </c>
      <c r="G6" s="20">
        <v>0.15922750000000005</v>
      </c>
      <c r="H6" s="68">
        <f t="shared" ref="H6:H67" si="3">IF(B6=B7,1,"")</f>
        <v>1</v>
      </c>
      <c r="I6" s="57"/>
      <c r="J6" s="2"/>
      <c r="K6" s="1"/>
    </row>
    <row r="7" spans="1:11" ht="15.75" hidden="1" customHeight="1" thickBot="1">
      <c r="A7" s="23">
        <v>719007</v>
      </c>
      <c r="B7" s="22" t="s">
        <v>2791</v>
      </c>
      <c r="C7" s="6">
        <f>VLOOKUP(A7,'Журнал наблюдений'!D:G,4,0)</f>
        <v>1.3125899999999999</v>
      </c>
      <c r="D7" s="2" t="str">
        <f t="shared" si="0"/>
        <v/>
      </c>
      <c r="E7" s="2" t="str">
        <f t="shared" si="1"/>
        <v/>
      </c>
      <c r="F7" s="2" t="str">
        <f t="shared" si="2"/>
        <v/>
      </c>
      <c r="G7" s="20" t="s">
        <v>3</v>
      </c>
      <c r="H7" s="68" t="str">
        <f t="shared" si="3"/>
        <v/>
      </c>
      <c r="I7" s="58"/>
      <c r="J7" s="2"/>
      <c r="K7" s="1"/>
    </row>
    <row r="8" spans="1:11" ht="15.75" customHeight="1" thickBot="1">
      <c r="A8" s="26">
        <v>719008</v>
      </c>
      <c r="B8" s="66" t="s">
        <v>2792</v>
      </c>
      <c r="C8" s="6">
        <f>VLOOKUP(A8,'Журнал наблюдений'!D:G,4,0)</f>
        <v>1.3642799999999999</v>
      </c>
      <c r="D8" s="2">
        <f t="shared" si="0"/>
        <v>-5.1690000000000014E-2</v>
      </c>
      <c r="E8" s="2">
        <f t="shared" si="1"/>
        <v>-5.1690000000000014E-2</v>
      </c>
      <c r="F8" s="2">
        <f t="shared" si="2"/>
        <v>-5.1690000000000014E-2</v>
      </c>
      <c r="G8" s="20">
        <v>-5.1702500000000012E-2</v>
      </c>
      <c r="H8" s="68" t="str">
        <f t="shared" si="3"/>
        <v/>
      </c>
      <c r="I8" s="57"/>
      <c r="J8" s="2"/>
      <c r="K8" s="1"/>
    </row>
    <row r="9" spans="1:11" ht="15.75" customHeight="1" thickBot="1">
      <c r="A9" s="26">
        <v>719009</v>
      </c>
      <c r="B9" s="66" t="s">
        <v>2793</v>
      </c>
      <c r="C9" s="6">
        <f>VLOOKUP(A9,'Журнал наблюдений'!D:G,4,0)</f>
        <v>1.4216899999999999</v>
      </c>
      <c r="D9" s="2">
        <f t="shared" si="0"/>
        <v>-5.7409999999999961E-2</v>
      </c>
      <c r="E9" s="2">
        <f t="shared" si="1"/>
        <v>-5.7409999999999961E-2</v>
      </c>
      <c r="F9" s="2">
        <f t="shared" si="2"/>
        <v>-5.7409999999999961E-2</v>
      </c>
      <c r="G9" s="20">
        <v>-5.742249999999996E-2</v>
      </c>
      <c r="H9" s="68">
        <f t="shared" si="3"/>
        <v>1</v>
      </c>
      <c r="I9" s="57"/>
      <c r="J9" s="2"/>
      <c r="K9" s="1"/>
    </row>
    <row r="10" spans="1:11" ht="15.75" hidden="1" customHeight="1" thickBot="1">
      <c r="A10" s="23">
        <v>719010</v>
      </c>
      <c r="B10" s="22" t="s">
        <v>2793</v>
      </c>
      <c r="C10" s="6">
        <f>VLOOKUP(A10,'Журнал наблюдений'!D:G,4,0)</f>
        <v>1.2705500000000001</v>
      </c>
      <c r="D10" s="2" t="str">
        <f t="shared" si="0"/>
        <v/>
      </c>
      <c r="E10" s="2" t="str">
        <f t="shared" si="1"/>
        <v/>
      </c>
      <c r="F10" s="2" t="str">
        <f t="shared" si="2"/>
        <v/>
      </c>
      <c r="G10" s="20" t="s">
        <v>3</v>
      </c>
      <c r="H10" s="68" t="str">
        <f t="shared" si="3"/>
        <v/>
      </c>
      <c r="I10" s="57"/>
      <c r="J10" s="2"/>
      <c r="K10" s="1"/>
    </row>
    <row r="11" spans="1:11" ht="15.75" customHeight="1" thickBot="1">
      <c r="A11" s="26">
        <v>719011</v>
      </c>
      <c r="B11" s="66" t="s">
        <v>2794</v>
      </c>
      <c r="C11" s="6">
        <f>VLOOKUP(A11,'Журнал наблюдений'!D:G,4,0)</f>
        <v>1.33151</v>
      </c>
      <c r="D11" s="2">
        <f t="shared" si="0"/>
        <v>-6.0959999999999903E-2</v>
      </c>
      <c r="E11" s="2">
        <f t="shared" si="1"/>
        <v>-6.0959999999999903E-2</v>
      </c>
      <c r="F11" s="2">
        <f t="shared" si="2"/>
        <v>-6.0959999999999903E-2</v>
      </c>
      <c r="G11" s="20">
        <v>-6.0972499999999902E-2</v>
      </c>
      <c r="H11" s="68" t="str">
        <f t="shared" si="3"/>
        <v/>
      </c>
      <c r="I11" s="57"/>
      <c r="J11" s="2"/>
      <c r="K11" s="1"/>
    </row>
    <row r="12" spans="1:11" ht="15.75" customHeight="1" thickBot="1">
      <c r="A12" s="26">
        <v>719012</v>
      </c>
      <c r="B12" s="66" t="s">
        <v>2795</v>
      </c>
      <c r="C12" s="6">
        <f>VLOOKUP(A12,'Журнал наблюдений'!D:G,4,0)</f>
        <v>1.39612</v>
      </c>
      <c r="D12" s="2">
        <f t="shared" si="0"/>
        <v>-6.4610000000000056E-2</v>
      </c>
      <c r="E12" s="2">
        <f t="shared" si="1"/>
        <v>-6.4610000000000056E-2</v>
      </c>
      <c r="F12" s="2">
        <f t="shared" si="2"/>
        <v>-6.4610000000000056E-2</v>
      </c>
      <c r="G12" s="20">
        <v>-6.4622500000000055E-2</v>
      </c>
      <c r="H12" s="68" t="str">
        <f t="shared" si="3"/>
        <v/>
      </c>
      <c r="I12" s="57"/>
      <c r="J12" s="2"/>
      <c r="K12" s="1"/>
    </row>
    <row r="13" spans="1:11" ht="15.75" customHeight="1" thickBot="1">
      <c r="A13" s="26">
        <v>719013</v>
      </c>
      <c r="B13" s="66" t="s">
        <v>2796</v>
      </c>
      <c r="C13" s="6">
        <f>VLOOKUP(A13,'Журнал наблюдений'!D:G,4,0)</f>
        <v>1.4534899999999999</v>
      </c>
      <c r="D13" s="2">
        <f t="shared" si="0"/>
        <v>-5.7369999999999921E-2</v>
      </c>
      <c r="E13" s="2">
        <f t="shared" si="1"/>
        <v>-5.7369999999999921E-2</v>
      </c>
      <c r="F13" s="2">
        <f t="shared" si="2"/>
        <v>-5.7369999999999921E-2</v>
      </c>
      <c r="G13" s="20">
        <v>-5.738249999999992E-2</v>
      </c>
      <c r="H13" s="68">
        <f t="shared" si="3"/>
        <v>1</v>
      </c>
      <c r="I13" s="57"/>
      <c r="J13" s="2"/>
      <c r="K13" s="1"/>
    </row>
    <row r="14" spans="1:11" ht="15.75" hidden="1" customHeight="1" thickBot="1">
      <c r="A14" s="23">
        <v>719014</v>
      </c>
      <c r="B14" s="22" t="s">
        <v>2796</v>
      </c>
      <c r="C14" s="6">
        <f>VLOOKUP(A14,'Журнал наблюдений'!D:G,4,0)</f>
        <v>1.2807500000000001</v>
      </c>
      <c r="D14" s="2" t="str">
        <f t="shared" si="0"/>
        <v/>
      </c>
      <c r="E14" s="2" t="str">
        <f t="shared" si="1"/>
        <v/>
      </c>
      <c r="F14" s="2" t="str">
        <f t="shared" si="2"/>
        <v/>
      </c>
      <c r="G14" s="20" t="s">
        <v>3</v>
      </c>
      <c r="H14" s="68" t="str">
        <f t="shared" si="3"/>
        <v/>
      </c>
      <c r="I14" s="57"/>
      <c r="J14" s="2"/>
      <c r="K14" s="1"/>
    </row>
    <row r="15" spans="1:11" ht="15.75" customHeight="1" thickBot="1">
      <c r="A15" s="26">
        <v>719015</v>
      </c>
      <c r="B15" s="66" t="s">
        <v>2797</v>
      </c>
      <c r="C15" s="6">
        <f>VLOOKUP(A15,'Журнал наблюдений'!D:G,4,0)</f>
        <v>1.33958</v>
      </c>
      <c r="D15" s="2">
        <f t="shared" si="0"/>
        <v>-5.8829999999999938E-2</v>
      </c>
      <c r="E15" s="2">
        <f t="shared" si="1"/>
        <v>-5.8829999999999938E-2</v>
      </c>
      <c r="F15" s="2">
        <f t="shared" si="2"/>
        <v>-5.8829999999999938E-2</v>
      </c>
      <c r="G15" s="20">
        <v>-5.8842499999999937E-2</v>
      </c>
      <c r="H15" s="68" t="str">
        <f t="shared" si="3"/>
        <v/>
      </c>
      <c r="I15" s="57"/>
      <c r="J15" s="2"/>
      <c r="K15" s="1"/>
    </row>
    <row r="16" spans="1:11" ht="15.75" customHeight="1" thickBot="1">
      <c r="A16" s="26">
        <v>719016</v>
      </c>
      <c r="B16" s="66" t="s">
        <v>2798</v>
      </c>
      <c r="C16" s="6">
        <f>VLOOKUP(A16,'Журнал наблюдений'!D:G,4,0)</f>
        <v>1.39839</v>
      </c>
      <c r="D16" s="2">
        <f t="shared" si="0"/>
        <v>-5.8810000000000029E-2</v>
      </c>
      <c r="E16" s="2">
        <f t="shared" si="1"/>
        <v>-5.8810000000000029E-2</v>
      </c>
      <c r="F16" s="2">
        <f t="shared" si="2"/>
        <v>-5.8810000000000029E-2</v>
      </c>
      <c r="G16" s="20">
        <v>-5.8822500000000028E-2</v>
      </c>
      <c r="H16" s="68" t="str">
        <f t="shared" si="3"/>
        <v/>
      </c>
      <c r="I16" s="57"/>
      <c r="J16" s="2"/>
      <c r="K16" s="1"/>
    </row>
    <row r="17" spans="1:11" ht="15.75" customHeight="1" thickBot="1">
      <c r="A17" s="26">
        <v>719017</v>
      </c>
      <c r="B17" s="66" t="s">
        <v>2799</v>
      </c>
      <c r="C17" s="6">
        <f>VLOOKUP(A17,'Журнал наблюдений'!D:G,4,0)</f>
        <v>1.45143</v>
      </c>
      <c r="D17" s="2">
        <f t="shared" si="0"/>
        <v>-5.3039999999999976E-2</v>
      </c>
      <c r="E17" s="2">
        <f t="shared" si="1"/>
        <v>-5.3039999999999976E-2</v>
      </c>
      <c r="F17" s="2">
        <f t="shared" si="2"/>
        <v>-5.3039999999999976E-2</v>
      </c>
      <c r="G17" s="20">
        <v>-5.3052499999999975E-2</v>
      </c>
      <c r="H17" s="68">
        <f t="shared" si="3"/>
        <v>1</v>
      </c>
      <c r="I17" s="57"/>
      <c r="J17" s="2"/>
      <c r="K17" s="1"/>
    </row>
    <row r="18" spans="1:11" ht="15.75" hidden="1" customHeight="1" thickBot="1">
      <c r="A18" s="23">
        <v>719018</v>
      </c>
      <c r="B18" s="22" t="s">
        <v>2799</v>
      </c>
      <c r="C18" s="6">
        <f>VLOOKUP(A18,'Журнал наблюдений'!D:G,4,0)</f>
        <v>1.2679400000000001</v>
      </c>
      <c r="D18" s="2" t="str">
        <f t="shared" si="0"/>
        <v/>
      </c>
      <c r="E18" s="2" t="str">
        <f t="shared" si="1"/>
        <v/>
      </c>
      <c r="F18" s="2" t="str">
        <f t="shared" si="2"/>
        <v/>
      </c>
      <c r="G18" s="20" t="s">
        <v>3</v>
      </c>
      <c r="H18" s="68" t="str">
        <f t="shared" si="3"/>
        <v/>
      </c>
      <c r="I18" s="57"/>
      <c r="J18" s="2"/>
      <c r="K18" s="1"/>
    </row>
    <row r="19" spans="1:11" ht="15.75" customHeight="1" thickBot="1">
      <c r="A19" s="26">
        <v>719019</v>
      </c>
      <c r="B19" s="66" t="s">
        <v>2800</v>
      </c>
      <c r="C19" s="6">
        <f>VLOOKUP(A19,'Журнал наблюдений'!D:G,4,0)</f>
        <v>1.3342400000000001</v>
      </c>
      <c r="D19" s="2">
        <f t="shared" si="0"/>
        <v>-6.6300000000000026E-2</v>
      </c>
      <c r="E19" s="2">
        <f t="shared" si="1"/>
        <v>-6.6300000000000026E-2</v>
      </c>
      <c r="F19" s="2">
        <f t="shared" si="2"/>
        <v>-6.6300000000000026E-2</v>
      </c>
      <c r="G19" s="20">
        <v>-6.6312500000000024E-2</v>
      </c>
      <c r="H19" s="68" t="str">
        <f t="shared" si="3"/>
        <v/>
      </c>
      <c r="I19" s="57"/>
      <c r="J19" s="2"/>
      <c r="K19" s="1"/>
    </row>
    <row r="20" spans="1:11" ht="15.75" customHeight="1" thickBot="1">
      <c r="A20" s="26">
        <v>719020</v>
      </c>
      <c r="B20" s="66" t="s">
        <v>2801</v>
      </c>
      <c r="C20" s="6">
        <f>VLOOKUP(A20,'Журнал наблюдений'!D:G,4,0)</f>
        <v>1.47864</v>
      </c>
      <c r="D20" s="2">
        <f t="shared" si="0"/>
        <v>-0.14439999999999986</v>
      </c>
      <c r="E20" s="2">
        <f t="shared" si="1"/>
        <v>-0.14439999999999986</v>
      </c>
      <c r="F20" s="2">
        <f t="shared" si="2"/>
        <v>-0.14439999999999986</v>
      </c>
      <c r="G20" s="20">
        <v>-0.14441249999999986</v>
      </c>
      <c r="H20" s="68">
        <f t="shared" si="3"/>
        <v>1</v>
      </c>
      <c r="I20" s="57"/>
      <c r="J20" s="1"/>
      <c r="K20" s="1"/>
    </row>
    <row r="21" spans="1:11" ht="15.75" hidden="1" customHeight="1" thickBot="1">
      <c r="A21" s="23">
        <v>719021</v>
      </c>
      <c r="B21" s="22" t="s">
        <v>2801</v>
      </c>
      <c r="C21" s="6">
        <f>VLOOKUP(A21,'Журнал наблюдений'!D:G,4,0)</f>
        <v>0.94708999999999999</v>
      </c>
      <c r="D21" s="2" t="str">
        <f t="shared" si="0"/>
        <v/>
      </c>
      <c r="E21" s="2" t="str">
        <f t="shared" si="1"/>
        <v/>
      </c>
      <c r="F21" s="2" t="str">
        <f t="shared" si="2"/>
        <v/>
      </c>
      <c r="G21" s="20" t="s">
        <v>3</v>
      </c>
      <c r="H21" s="68" t="str">
        <f t="shared" si="3"/>
        <v/>
      </c>
      <c r="I21" s="58"/>
      <c r="J21" s="2"/>
      <c r="K21" s="1"/>
    </row>
    <row r="22" spans="1:11" ht="15.75" customHeight="1" thickBot="1">
      <c r="A22" s="26">
        <v>719022</v>
      </c>
      <c r="B22" s="66" t="s">
        <v>2802</v>
      </c>
      <c r="C22" s="6">
        <f>VLOOKUP(A22,'Журнал наблюдений'!D:G,4,0)</f>
        <v>1.1417999999999999</v>
      </c>
      <c r="D22" s="2">
        <f t="shared" si="0"/>
        <v>-0.19470999999999994</v>
      </c>
      <c r="E22" s="2">
        <f t="shared" si="1"/>
        <v>-0.19470999999999994</v>
      </c>
      <c r="F22" s="2">
        <f t="shared" si="2"/>
        <v>-0.19470999999999994</v>
      </c>
      <c r="G22" s="20">
        <v>-0.19472249999999994</v>
      </c>
      <c r="H22" s="68" t="str">
        <f t="shared" si="3"/>
        <v/>
      </c>
      <c r="I22" s="58"/>
      <c r="J22" s="2"/>
      <c r="K22" s="1"/>
    </row>
    <row r="23" spans="1:11" ht="15.75" customHeight="1" thickBot="1">
      <c r="A23" s="26">
        <v>719023</v>
      </c>
      <c r="B23" s="66" t="s">
        <v>2803</v>
      </c>
      <c r="C23" s="6">
        <f>VLOOKUP(A23,'Журнал наблюдений'!D:G,4,0)</f>
        <v>1.9244399999999999</v>
      </c>
      <c r="D23" s="2">
        <f t="shared" si="0"/>
        <v>-0.78264</v>
      </c>
      <c r="E23" s="2">
        <f t="shared" si="1"/>
        <v>-0.78264</v>
      </c>
      <c r="F23" s="2">
        <f t="shared" si="2"/>
        <v>-0.78264</v>
      </c>
      <c r="G23" s="20">
        <v>-0.78265249999999997</v>
      </c>
      <c r="H23" s="68">
        <f t="shared" si="3"/>
        <v>1</v>
      </c>
      <c r="I23" s="58"/>
      <c r="J23" s="2"/>
      <c r="K23" s="1"/>
    </row>
    <row r="24" spans="1:11" ht="15.75" hidden="1" customHeight="1" thickBot="1">
      <c r="A24" s="23">
        <v>719024</v>
      </c>
      <c r="B24" s="22" t="s">
        <v>2803</v>
      </c>
      <c r="C24" s="6">
        <f>VLOOKUP(A24,'Журнал наблюдений'!D:G,4,0)</f>
        <v>0.33918999999999999</v>
      </c>
      <c r="D24" s="2" t="str">
        <f t="shared" si="0"/>
        <v/>
      </c>
      <c r="E24" s="2" t="str">
        <f t="shared" si="1"/>
        <v/>
      </c>
      <c r="F24" s="2" t="str">
        <f t="shared" si="2"/>
        <v/>
      </c>
      <c r="G24" s="20" t="s">
        <v>3</v>
      </c>
      <c r="H24" s="68" t="str">
        <f t="shared" si="3"/>
        <v/>
      </c>
      <c r="I24" s="57"/>
      <c r="J24" s="1"/>
      <c r="K24" s="1"/>
    </row>
    <row r="25" spans="1:11" ht="15.75" customHeight="1" thickBot="1">
      <c r="A25" s="26">
        <v>719025</v>
      </c>
      <c r="B25" s="66" t="s">
        <v>2804</v>
      </c>
      <c r="C25" s="6">
        <f>VLOOKUP(A25,'Журнал наблюдений'!D:G,4,0)</f>
        <v>0.76739000000000002</v>
      </c>
      <c r="D25" s="2">
        <f t="shared" si="0"/>
        <v>-0.42820000000000003</v>
      </c>
      <c r="E25" s="2">
        <f t="shared" si="1"/>
        <v>-0.42820000000000003</v>
      </c>
      <c r="F25" s="2">
        <f t="shared" si="2"/>
        <v>-0.42820000000000003</v>
      </c>
      <c r="G25" s="20">
        <v>-0.42821250000000005</v>
      </c>
      <c r="H25" s="68" t="str">
        <f t="shared" si="3"/>
        <v/>
      </c>
      <c r="I25" s="58"/>
      <c r="J25" s="2"/>
      <c r="K25" s="1"/>
    </row>
    <row r="26" spans="1:11" ht="15.75" customHeight="1" thickBot="1">
      <c r="A26" s="26">
        <v>719026</v>
      </c>
      <c r="B26" s="66" t="s">
        <v>2805</v>
      </c>
      <c r="C26" s="6">
        <f>VLOOKUP(A26,'Журнал наблюдений'!D:G,4,0)</f>
        <v>1.2731300000000001</v>
      </c>
      <c r="D26" s="2">
        <f t="shared" si="0"/>
        <v>-0.50574000000000008</v>
      </c>
      <c r="E26" s="2">
        <f t="shared" si="1"/>
        <v>-0.50574000000000008</v>
      </c>
      <c r="F26" s="2">
        <f t="shared" si="2"/>
        <v>-0.50574000000000008</v>
      </c>
      <c r="G26" s="20">
        <v>-0.50575250000000005</v>
      </c>
      <c r="H26" s="68" t="str">
        <f t="shared" si="3"/>
        <v/>
      </c>
      <c r="I26" s="57"/>
      <c r="J26" s="2"/>
      <c r="K26" s="1"/>
    </row>
    <row r="27" spans="1:11" ht="15.75" hidden="1" customHeight="1" thickBot="1">
      <c r="A27" s="23">
        <v>719027</v>
      </c>
      <c r="B27" s="22" t="s">
        <v>2</v>
      </c>
      <c r="C27" s="6">
        <f>VLOOKUP(A27,'Журнал наблюдений'!D:G,4,0)</f>
        <v>1.85287</v>
      </c>
      <c r="D27" s="2">
        <f t="shared" si="0"/>
        <v>-0.57973999999999992</v>
      </c>
      <c r="E27" s="2">
        <f t="shared" si="1"/>
        <v>-0.57973999999999992</v>
      </c>
      <c r="F27" s="2" t="str">
        <f t="shared" si="2"/>
        <v/>
      </c>
      <c r="G27" s="20" t="s">
        <v>3</v>
      </c>
      <c r="H27" s="68"/>
      <c r="I27" s="57"/>
      <c r="J27" s="2"/>
      <c r="K27" s="1"/>
    </row>
    <row r="28" spans="1:11" ht="15.75" hidden="1" customHeight="1" thickBot="1">
      <c r="A28" s="23">
        <v>719028</v>
      </c>
      <c r="B28" s="22" t="s">
        <v>2</v>
      </c>
      <c r="C28" s="6">
        <f>VLOOKUP(A28,'Журнал наблюдений'!D:G,4,0)</f>
        <v>0.19849</v>
      </c>
      <c r="D28" s="2" t="str">
        <f t="shared" si="0"/>
        <v/>
      </c>
      <c r="E28" s="2" t="str">
        <f t="shared" si="1"/>
        <v/>
      </c>
      <c r="F28" s="2" t="str">
        <f t="shared" si="2"/>
        <v/>
      </c>
      <c r="G28" s="20" t="s">
        <v>3</v>
      </c>
      <c r="H28" s="68" t="str">
        <f t="shared" si="3"/>
        <v/>
      </c>
      <c r="I28" s="57"/>
      <c r="J28" s="2"/>
      <c r="K28" s="1"/>
    </row>
    <row r="29" spans="1:11" ht="15.75" customHeight="1" thickBot="1">
      <c r="A29" s="26">
        <v>719029</v>
      </c>
      <c r="B29" s="66" t="s">
        <v>2806</v>
      </c>
      <c r="C29" s="6">
        <f>VLOOKUP(A29,'Журнал наблюдений'!D:G,4,0)</f>
        <v>0.72167000000000003</v>
      </c>
      <c r="D29" s="2">
        <f t="shared" si="0"/>
        <v>-0.52317999999999998</v>
      </c>
      <c r="E29" s="2">
        <f t="shared" si="1"/>
        <v>-1.1029199999999999</v>
      </c>
      <c r="F29" s="2">
        <f t="shared" si="2"/>
        <v>-1.1029199999999999</v>
      </c>
      <c r="G29" s="20">
        <v>-1.1029324999999999</v>
      </c>
      <c r="H29" s="68">
        <v>1</v>
      </c>
      <c r="I29" s="57"/>
      <c r="J29" s="2"/>
      <c r="K29" s="1"/>
    </row>
    <row r="30" spans="1:11" ht="15.75" customHeight="1" thickBot="1">
      <c r="A30" s="26">
        <v>719030</v>
      </c>
      <c r="B30" s="66" t="s">
        <v>2807</v>
      </c>
      <c r="C30" s="6">
        <f>VLOOKUP(A30,'Журнал наблюдений'!D:G,4,0)</f>
        <v>1.58236</v>
      </c>
      <c r="D30" s="2">
        <f t="shared" si="0"/>
        <v>-0.86068999999999996</v>
      </c>
      <c r="E30" s="2">
        <f t="shared" si="1"/>
        <v>-0.86068999999999996</v>
      </c>
      <c r="F30" s="2">
        <f t="shared" si="2"/>
        <v>-0.86068999999999996</v>
      </c>
      <c r="G30" s="20">
        <v>-0.86070249999999993</v>
      </c>
      <c r="H30" s="68">
        <f t="shared" si="3"/>
        <v>1</v>
      </c>
      <c r="I30" s="57"/>
      <c r="J30" s="2"/>
      <c r="K30" s="1"/>
    </row>
    <row r="31" spans="1:11" ht="15.75" hidden="1" customHeight="1" thickBot="1">
      <c r="A31" s="23">
        <v>719031</v>
      </c>
      <c r="B31" s="22" t="s">
        <v>2807</v>
      </c>
      <c r="C31" s="6">
        <f>VLOOKUP(A31,'Журнал наблюдений'!D:G,4,0)</f>
        <v>0.23361000000000001</v>
      </c>
      <c r="D31" s="2" t="str">
        <f t="shared" si="0"/>
        <v/>
      </c>
      <c r="E31" s="2" t="str">
        <f t="shared" si="1"/>
        <v/>
      </c>
      <c r="F31" s="2" t="str">
        <f t="shared" si="2"/>
        <v/>
      </c>
      <c r="G31" s="20" t="s">
        <v>3</v>
      </c>
      <c r="H31" s="68" t="str">
        <f t="shared" si="3"/>
        <v/>
      </c>
      <c r="I31" s="58"/>
      <c r="J31" s="2"/>
      <c r="K31" s="1"/>
    </row>
    <row r="32" spans="1:11" ht="15.75" customHeight="1" thickBot="1">
      <c r="A32" s="26">
        <v>719032</v>
      </c>
      <c r="B32" s="66" t="s">
        <v>2808</v>
      </c>
      <c r="C32" s="6">
        <f>VLOOKUP(A32,'Журнал наблюдений'!D:G,4,0)</f>
        <v>1.0150999999999999</v>
      </c>
      <c r="D32" s="2">
        <f t="shared" si="0"/>
        <v>-0.78148999999999991</v>
      </c>
      <c r="E32" s="2">
        <f t="shared" si="1"/>
        <v>-0.78148999999999991</v>
      </c>
      <c r="F32" s="2">
        <f t="shared" si="2"/>
        <v>-0.78148999999999991</v>
      </c>
      <c r="G32" s="20">
        <v>-0.78150249999999988</v>
      </c>
      <c r="H32" s="68">
        <f>IF(B33=B34,1,"")</f>
        <v>1</v>
      </c>
      <c r="I32" s="57"/>
      <c r="J32" s="1"/>
      <c r="K32" s="1"/>
    </row>
    <row r="33" spans="1:11" ht="15.75" hidden="1" customHeight="1" thickBot="1">
      <c r="A33" s="23">
        <v>719033</v>
      </c>
      <c r="B33" s="22" t="s">
        <v>2</v>
      </c>
      <c r="C33" s="6">
        <f>VLOOKUP(A33,'Журнал наблюдений'!D:G,4,0)</f>
        <v>1.8728</v>
      </c>
      <c r="D33" s="2">
        <f t="shared" si="0"/>
        <v>-0.85770000000000013</v>
      </c>
      <c r="E33" s="2">
        <f t="shared" si="1"/>
        <v>-0.85770000000000013</v>
      </c>
      <c r="F33" s="2" t="str">
        <f t="shared" si="2"/>
        <v/>
      </c>
      <c r="G33" s="20" t="s">
        <v>3</v>
      </c>
      <c r="I33" s="58"/>
      <c r="J33" s="2"/>
      <c r="K33" s="1"/>
    </row>
    <row r="34" spans="1:11" ht="15.75" hidden="1" customHeight="1" thickBot="1">
      <c r="A34" s="23">
        <v>719034</v>
      </c>
      <c r="B34" s="22" t="s">
        <v>2</v>
      </c>
      <c r="C34" s="6">
        <f>VLOOKUP(A34,'Журнал наблюдений'!D:G,4,0)</f>
        <v>0.12898999999999999</v>
      </c>
      <c r="D34" s="2" t="str">
        <f t="shared" si="0"/>
        <v/>
      </c>
      <c r="E34" s="2" t="str">
        <f t="shared" si="1"/>
        <v/>
      </c>
      <c r="F34" s="2" t="str">
        <f t="shared" si="2"/>
        <v/>
      </c>
      <c r="G34" s="20" t="s">
        <v>3</v>
      </c>
      <c r="H34" s="68" t="str">
        <f t="shared" si="3"/>
        <v/>
      </c>
      <c r="I34" s="57"/>
      <c r="J34" s="2"/>
      <c r="K34" s="1"/>
    </row>
    <row r="35" spans="1:11" ht="15.75" customHeight="1" thickBot="1">
      <c r="A35" s="26">
        <v>719035</v>
      </c>
      <c r="B35" s="66" t="s">
        <v>2809</v>
      </c>
      <c r="C35" s="6">
        <f>VLOOKUP(A35,'Журнал наблюдений'!D:G,4,0)</f>
        <v>0.20995</v>
      </c>
      <c r="D35" s="2">
        <f t="shared" si="0"/>
        <v>-8.0960000000000004E-2</v>
      </c>
      <c r="E35" s="2">
        <f t="shared" si="1"/>
        <v>-0.93866000000000016</v>
      </c>
      <c r="F35" s="2">
        <f t="shared" si="2"/>
        <v>-0.93866000000000016</v>
      </c>
      <c r="G35" s="20">
        <v>-0.93867250000000013</v>
      </c>
      <c r="H35" s="68" t="str">
        <f t="shared" si="3"/>
        <v/>
      </c>
      <c r="I35" s="58"/>
      <c r="J35" s="2"/>
      <c r="K35" s="1"/>
    </row>
    <row r="36" spans="1:11" ht="15.75" customHeight="1" thickBot="1">
      <c r="A36" s="26">
        <v>719036</v>
      </c>
      <c r="B36" s="66" t="s">
        <v>2810</v>
      </c>
      <c r="C36" s="6">
        <f>VLOOKUP(A36,'Журнал наблюдений'!D:G,4,0)</f>
        <v>0.76768000000000003</v>
      </c>
      <c r="D36" s="2">
        <f t="shared" si="0"/>
        <v>-0.55773000000000006</v>
      </c>
      <c r="E36" s="2">
        <f t="shared" si="1"/>
        <v>-0.55773000000000006</v>
      </c>
      <c r="F36" s="2">
        <f t="shared" si="2"/>
        <v>-0.55773000000000006</v>
      </c>
      <c r="G36" s="20">
        <v>-0.55774250000000003</v>
      </c>
      <c r="H36" s="68" t="str">
        <f t="shared" si="3"/>
        <v/>
      </c>
      <c r="I36" s="57"/>
      <c r="J36" s="2"/>
      <c r="K36" s="1"/>
    </row>
    <row r="37" spans="1:11" ht="15.75" customHeight="1" thickBot="1">
      <c r="A37" s="26">
        <v>719037</v>
      </c>
      <c r="B37" s="66" t="s">
        <v>2811</v>
      </c>
      <c r="C37" s="6">
        <f>VLOOKUP(A37,'Журнал наблюдений'!D:G,4,0)</f>
        <v>1.6220699999999999</v>
      </c>
      <c r="D37" s="2">
        <f t="shared" si="0"/>
        <v>-0.85438999999999987</v>
      </c>
      <c r="E37" s="2">
        <f t="shared" si="1"/>
        <v>-0.85438999999999987</v>
      </c>
      <c r="F37" s="2">
        <f t="shared" si="2"/>
        <v>-0.85438999999999987</v>
      </c>
      <c r="G37" s="20">
        <v>-0.85440249999999984</v>
      </c>
      <c r="H37" s="68">
        <f t="shared" si="3"/>
        <v>1</v>
      </c>
      <c r="I37" s="57"/>
      <c r="J37" s="2"/>
      <c r="K37" s="1"/>
    </row>
    <row r="38" spans="1:11" ht="15.75" hidden="1" customHeight="1" thickBot="1">
      <c r="A38" s="23">
        <v>719038</v>
      </c>
      <c r="B38" s="22" t="s">
        <v>2811</v>
      </c>
      <c r="C38" s="6">
        <f>VLOOKUP(A38,'Журнал наблюдений'!D:G,4,0)</f>
        <v>0.18493000000000001</v>
      </c>
      <c r="D38" s="2" t="str">
        <f t="shared" si="0"/>
        <v/>
      </c>
      <c r="E38" s="2" t="str">
        <f t="shared" si="1"/>
        <v/>
      </c>
      <c r="F38" s="2" t="str">
        <f t="shared" si="2"/>
        <v/>
      </c>
      <c r="G38" s="20" t="s">
        <v>3</v>
      </c>
      <c r="H38" s="68" t="str">
        <f t="shared" si="3"/>
        <v/>
      </c>
      <c r="I38" s="58"/>
      <c r="J38" s="2"/>
      <c r="K38" s="1"/>
    </row>
    <row r="39" spans="1:11" ht="15.75" customHeight="1" thickBot="1">
      <c r="A39" s="26">
        <v>719039</v>
      </c>
      <c r="B39" s="66" t="s">
        <v>2812</v>
      </c>
      <c r="C39" s="6">
        <f>VLOOKUP(A39,'Журнал наблюдений'!D:G,4,0)</f>
        <v>1.23604</v>
      </c>
      <c r="D39" s="2">
        <f t="shared" si="0"/>
        <v>-1.05111</v>
      </c>
      <c r="E39" s="2">
        <f t="shared" si="1"/>
        <v>-1.05111</v>
      </c>
      <c r="F39" s="2">
        <f t="shared" si="2"/>
        <v>-1.05111</v>
      </c>
      <c r="G39" s="20">
        <v>-1.0511225</v>
      </c>
      <c r="H39" s="68">
        <f>IF(B40=B41,1,"")</f>
        <v>1</v>
      </c>
      <c r="I39" s="57"/>
      <c r="J39" s="2"/>
      <c r="K39" s="1"/>
    </row>
    <row r="40" spans="1:11" ht="15.75" hidden="1" customHeight="1" thickBot="1">
      <c r="A40" s="23">
        <v>719040</v>
      </c>
      <c r="B40" s="22" t="s">
        <v>2</v>
      </c>
      <c r="C40" s="6">
        <f>VLOOKUP(A40,'Журнал наблюдений'!D:G,4,0)</f>
        <v>1.8763099999999999</v>
      </c>
      <c r="D40" s="2">
        <f t="shared" si="0"/>
        <v>-0.64026999999999989</v>
      </c>
      <c r="E40" s="2">
        <f t="shared" si="1"/>
        <v>-0.64026999999999989</v>
      </c>
      <c r="F40" s="2" t="str">
        <f t="shared" si="2"/>
        <v/>
      </c>
      <c r="G40" s="20" t="s">
        <v>3</v>
      </c>
      <c r="I40" s="57"/>
      <c r="J40" s="2"/>
      <c r="K40" s="1"/>
    </row>
    <row r="41" spans="1:11" ht="15.75" hidden="1" customHeight="1" thickBot="1">
      <c r="A41" s="23">
        <v>719041</v>
      </c>
      <c r="B41" s="22" t="s">
        <v>2</v>
      </c>
      <c r="C41" s="6">
        <f>VLOOKUP(A41,'Журнал наблюдений'!D:G,4,0)</f>
        <v>0.38916000000000001</v>
      </c>
      <c r="D41" s="2" t="str">
        <f t="shared" si="0"/>
        <v/>
      </c>
      <c r="E41" s="2" t="str">
        <f t="shared" si="1"/>
        <v/>
      </c>
      <c r="F41" s="2" t="str">
        <f t="shared" si="2"/>
        <v/>
      </c>
      <c r="G41" s="20" t="s">
        <v>3</v>
      </c>
      <c r="H41" s="68" t="str">
        <f t="shared" si="3"/>
        <v/>
      </c>
      <c r="I41" s="57"/>
      <c r="J41" s="2"/>
      <c r="K41" s="1"/>
    </row>
    <row r="42" spans="1:11" ht="15.75" customHeight="1" thickBot="1">
      <c r="A42" s="26">
        <v>719042</v>
      </c>
      <c r="B42" s="66" t="s">
        <v>2813</v>
      </c>
      <c r="C42" s="6">
        <f>VLOOKUP(A42,'Журнал наблюдений'!D:G,4,0)</f>
        <v>0.59902999999999995</v>
      </c>
      <c r="D42" s="2">
        <f t="shared" si="0"/>
        <v>-0.20986999999999995</v>
      </c>
      <c r="E42" s="2">
        <f t="shared" si="1"/>
        <v>-0.8501399999999999</v>
      </c>
      <c r="F42" s="2">
        <f t="shared" si="2"/>
        <v>-0.8501399999999999</v>
      </c>
      <c r="G42" s="20">
        <v>-0.85015249999999987</v>
      </c>
      <c r="H42" s="68" t="str">
        <f t="shared" si="3"/>
        <v/>
      </c>
      <c r="I42" s="57"/>
      <c r="J42" s="2"/>
      <c r="K42" s="1"/>
    </row>
    <row r="43" spans="1:11" ht="15.75" customHeight="1" thickBot="1">
      <c r="A43" s="26">
        <v>719043</v>
      </c>
      <c r="B43" s="66" t="s">
        <v>2814</v>
      </c>
      <c r="C43" s="6">
        <f>VLOOKUP(A43,'Журнал наблюдений'!D:G,4,0)</f>
        <v>1.4555</v>
      </c>
      <c r="D43" s="2">
        <f t="shared" si="0"/>
        <v>-0.85647000000000006</v>
      </c>
      <c r="E43" s="2">
        <f t="shared" si="1"/>
        <v>-0.85647000000000006</v>
      </c>
      <c r="F43" s="2">
        <f t="shared" si="2"/>
        <v>-0.85647000000000006</v>
      </c>
      <c r="G43" s="20">
        <v>-0.85648250000000004</v>
      </c>
      <c r="H43" s="68">
        <f>IF(B44=B45,1,"")</f>
        <v>1</v>
      </c>
      <c r="I43" s="58"/>
      <c r="J43" s="2"/>
      <c r="K43" s="1"/>
    </row>
    <row r="44" spans="1:11" ht="15.75" hidden="1" customHeight="1" thickBot="1">
      <c r="A44" s="23">
        <v>719044</v>
      </c>
      <c r="B44" s="22" t="s">
        <v>2</v>
      </c>
      <c r="C44" s="6">
        <f>VLOOKUP(A44,'Журнал наблюдений'!D:G,4,0)</f>
        <v>1.86917</v>
      </c>
      <c r="D44" s="2">
        <f t="shared" si="0"/>
        <v>-0.41366999999999998</v>
      </c>
      <c r="E44" s="2">
        <f t="shared" si="1"/>
        <v>-0.41366999999999998</v>
      </c>
      <c r="F44" s="2" t="str">
        <f t="shared" si="2"/>
        <v/>
      </c>
      <c r="G44" s="20" t="s">
        <v>3</v>
      </c>
      <c r="I44" s="57"/>
      <c r="J44" s="2"/>
      <c r="K44" s="1"/>
    </row>
    <row r="45" spans="1:11" ht="15.75" hidden="1" customHeight="1" thickBot="1">
      <c r="A45" s="23">
        <v>719045</v>
      </c>
      <c r="B45" s="22" t="s">
        <v>2</v>
      </c>
      <c r="C45" s="6">
        <f>VLOOKUP(A45,'Журнал наблюдений'!D:G,4,0)</f>
        <v>0.36351</v>
      </c>
      <c r="D45" s="2" t="str">
        <f t="shared" si="0"/>
        <v/>
      </c>
      <c r="E45" s="2" t="str">
        <f t="shared" si="1"/>
        <v/>
      </c>
      <c r="F45" s="2" t="str">
        <f t="shared" si="2"/>
        <v/>
      </c>
      <c r="G45" s="20" t="s">
        <v>3</v>
      </c>
      <c r="H45" s="68" t="str">
        <f t="shared" si="3"/>
        <v/>
      </c>
      <c r="I45" s="57"/>
      <c r="J45" s="2"/>
      <c r="K45" s="1"/>
    </row>
    <row r="46" spans="1:11" ht="15.75" customHeight="1" thickBot="1">
      <c r="A46" s="26">
        <v>719046</v>
      </c>
      <c r="B46" s="66" t="s">
        <v>2815</v>
      </c>
      <c r="C46" s="6">
        <f>VLOOKUP(A46,'Журнал наблюдений'!D:G,4,0)</f>
        <v>0.80937999999999999</v>
      </c>
      <c r="D46" s="2">
        <f t="shared" si="0"/>
        <v>-0.44586999999999999</v>
      </c>
      <c r="E46" s="2">
        <f t="shared" si="1"/>
        <v>-0.85953999999999997</v>
      </c>
      <c r="F46" s="2">
        <f t="shared" si="2"/>
        <v>-0.85953999999999997</v>
      </c>
      <c r="G46" s="20">
        <v>-0.85955249999999994</v>
      </c>
      <c r="H46" s="68" t="str">
        <f t="shared" si="3"/>
        <v/>
      </c>
      <c r="I46" s="58"/>
      <c r="J46" s="2"/>
      <c r="K46" s="1"/>
    </row>
    <row r="47" spans="1:11" ht="15.75" customHeight="1" thickBot="1">
      <c r="A47" s="23">
        <v>719047</v>
      </c>
      <c r="B47" s="84" t="s">
        <v>2816</v>
      </c>
      <c r="C47" s="6">
        <f>VLOOKUP(A47,'Журнал наблюдений'!D:G,4,0)</f>
        <v>1.6698900000000001</v>
      </c>
      <c r="D47" s="2">
        <f t="shared" si="0"/>
        <v>-0.86051000000000011</v>
      </c>
      <c r="E47" s="2">
        <f t="shared" si="1"/>
        <v>-0.86051000000000011</v>
      </c>
      <c r="F47" s="2">
        <f t="shared" si="2"/>
        <v>-0.86051000000000011</v>
      </c>
      <c r="G47" s="20">
        <v>-0.86052250000000008</v>
      </c>
      <c r="H47" s="68">
        <f t="shared" si="3"/>
        <v>1</v>
      </c>
      <c r="I47" s="58"/>
      <c r="J47" s="2"/>
      <c r="K47" s="1"/>
    </row>
    <row r="48" spans="1:11" ht="15.75" hidden="1" customHeight="1" thickBot="1">
      <c r="A48" s="23">
        <v>719048</v>
      </c>
      <c r="B48" s="22" t="s">
        <v>2816</v>
      </c>
      <c r="C48" s="6">
        <f>VLOOKUP(A48,'Журнал наблюдений'!D:G,4,0)</f>
        <v>0.29271999999999998</v>
      </c>
      <c r="D48" s="2" t="str">
        <f t="shared" si="0"/>
        <v/>
      </c>
      <c r="E48" s="2" t="str">
        <f t="shared" si="1"/>
        <v/>
      </c>
      <c r="F48" s="2" t="str">
        <f t="shared" si="2"/>
        <v/>
      </c>
      <c r="G48" s="20" t="s">
        <v>3</v>
      </c>
      <c r="H48" s="68" t="str">
        <f t="shared" si="3"/>
        <v/>
      </c>
      <c r="I48" s="57"/>
      <c r="J48" s="2"/>
      <c r="K48" s="1"/>
    </row>
    <row r="49" spans="1:11" ht="15.75" customHeight="1" thickBot="1">
      <c r="A49" s="26">
        <v>719049</v>
      </c>
      <c r="B49" s="66" t="s">
        <v>2817</v>
      </c>
      <c r="C49" s="6">
        <f>VLOOKUP(A49,'Журнал наблюдений'!D:G,4,0)</f>
        <v>1.15194</v>
      </c>
      <c r="D49" s="2">
        <f t="shared" si="0"/>
        <v>-0.85921999999999998</v>
      </c>
      <c r="E49" s="2">
        <f t="shared" si="1"/>
        <v>-0.85921999999999998</v>
      </c>
      <c r="F49" s="2">
        <f t="shared" si="2"/>
        <v>-0.85921999999999998</v>
      </c>
      <c r="G49" s="20">
        <v>-0.85923249999999995</v>
      </c>
      <c r="H49" s="68">
        <f>IF(B50=B51,1,"")</f>
        <v>1</v>
      </c>
      <c r="I49" s="57"/>
      <c r="J49" s="2"/>
      <c r="K49" s="1"/>
    </row>
    <row r="50" spans="1:11" ht="15.75" hidden="1" customHeight="1" thickBot="1">
      <c r="A50" s="23">
        <v>719050</v>
      </c>
      <c r="B50" s="22" t="s">
        <v>2</v>
      </c>
      <c r="C50" s="6">
        <f>VLOOKUP(A50,'Журнал наблюдений'!D:G,4,0)</f>
        <v>1.9002399999999999</v>
      </c>
      <c r="D50" s="2">
        <f t="shared" si="0"/>
        <v>-0.74829999999999997</v>
      </c>
      <c r="E50" s="2">
        <f t="shared" si="1"/>
        <v>-0.74829999999999997</v>
      </c>
      <c r="F50" s="2" t="str">
        <f t="shared" si="2"/>
        <v/>
      </c>
      <c r="G50" s="20" t="s">
        <v>3</v>
      </c>
      <c r="I50" s="57"/>
      <c r="J50" s="2"/>
      <c r="K50" s="1"/>
    </row>
    <row r="51" spans="1:11" ht="15.75" hidden="1" customHeight="1" thickBot="1">
      <c r="A51" s="23">
        <v>719051</v>
      </c>
      <c r="B51" s="22" t="s">
        <v>2</v>
      </c>
      <c r="C51" s="6">
        <f>VLOOKUP(A51,'Журнал наблюдений'!D:G,4,0)</f>
        <v>0.15351999999999999</v>
      </c>
      <c r="D51" s="2" t="str">
        <f t="shared" si="0"/>
        <v/>
      </c>
      <c r="E51" s="2" t="str">
        <f t="shared" si="1"/>
        <v/>
      </c>
      <c r="F51" s="2" t="str">
        <f t="shared" si="2"/>
        <v/>
      </c>
      <c r="G51" s="20" t="s">
        <v>3</v>
      </c>
      <c r="H51" s="68" t="str">
        <f t="shared" si="3"/>
        <v/>
      </c>
      <c r="I51" s="58"/>
      <c r="J51" s="2"/>
      <c r="K51" s="1"/>
    </row>
    <row r="52" spans="1:11" ht="15.75" customHeight="1" thickBot="1">
      <c r="A52" s="26">
        <v>719052</v>
      </c>
      <c r="B52" s="66" t="s">
        <v>2818</v>
      </c>
      <c r="C52" s="6">
        <f>VLOOKUP(A52,'Журнал наблюдений'!D:G,4,0)</f>
        <v>0.25613000000000002</v>
      </c>
      <c r="D52" s="2">
        <f t="shared" si="0"/>
        <v>-0.10261000000000003</v>
      </c>
      <c r="E52" s="2">
        <f t="shared" si="1"/>
        <v>-0.85091000000000006</v>
      </c>
      <c r="F52" s="2">
        <f t="shared" si="2"/>
        <v>-0.85091000000000006</v>
      </c>
      <c r="G52" s="20">
        <v>-0.85092250000000003</v>
      </c>
      <c r="H52" s="68" t="str">
        <f t="shared" si="3"/>
        <v/>
      </c>
      <c r="I52" s="57"/>
      <c r="J52" s="1"/>
      <c r="K52" s="1"/>
    </row>
    <row r="53" spans="1:11" ht="15.75" customHeight="1" thickBot="1">
      <c r="A53" s="26">
        <v>719053</v>
      </c>
      <c r="B53" s="66" t="s">
        <v>2819</v>
      </c>
      <c r="C53" s="6">
        <f>VLOOKUP(A53,'Журнал наблюдений'!D:G,4,0)</f>
        <v>1.20757</v>
      </c>
      <c r="D53" s="2">
        <f t="shared" si="0"/>
        <v>-0.95144000000000006</v>
      </c>
      <c r="E53" s="2">
        <f t="shared" si="1"/>
        <v>-0.95144000000000006</v>
      </c>
      <c r="F53" s="2">
        <f t="shared" si="2"/>
        <v>-0.95144000000000006</v>
      </c>
      <c r="G53" s="20">
        <v>-0.95145250000000003</v>
      </c>
      <c r="H53" s="68">
        <f>IF(B54=B55,1,"")</f>
        <v>1</v>
      </c>
      <c r="I53" s="58"/>
      <c r="J53" s="2"/>
      <c r="K53" s="1"/>
    </row>
    <row r="54" spans="1:11" ht="15.75" hidden="1" customHeight="1" thickBot="1">
      <c r="A54" s="23">
        <v>719054</v>
      </c>
      <c r="B54" s="22" t="s">
        <v>2</v>
      </c>
      <c r="C54" s="6">
        <f>VLOOKUP(A54,'Журнал наблюдений'!D:G,4,0)</f>
        <v>1.85209</v>
      </c>
      <c r="D54" s="2">
        <f t="shared" si="0"/>
        <v>-0.64451999999999998</v>
      </c>
      <c r="E54" s="2">
        <f t="shared" si="1"/>
        <v>-0.64451999999999998</v>
      </c>
      <c r="F54" s="2" t="str">
        <f t="shared" si="2"/>
        <v/>
      </c>
      <c r="G54" s="20" t="s">
        <v>3</v>
      </c>
      <c r="I54" s="57"/>
      <c r="J54" s="2"/>
      <c r="K54" s="1"/>
    </row>
    <row r="55" spans="1:11" ht="15.75" hidden="1" customHeight="1" thickBot="1">
      <c r="A55" s="23">
        <v>719055</v>
      </c>
      <c r="B55" s="22" t="s">
        <v>2</v>
      </c>
      <c r="C55" s="6">
        <f>VLOOKUP(A55,'Журнал наблюдений'!D:G,4,0)</f>
        <v>0.23311999999999999</v>
      </c>
      <c r="D55" s="2" t="str">
        <f t="shared" si="0"/>
        <v/>
      </c>
      <c r="E55" s="2" t="str">
        <f t="shared" si="1"/>
        <v/>
      </c>
      <c r="F55" s="2" t="str">
        <f t="shared" si="2"/>
        <v/>
      </c>
      <c r="G55" s="20" t="s">
        <v>3</v>
      </c>
      <c r="H55" s="68" t="str">
        <f t="shared" si="3"/>
        <v/>
      </c>
      <c r="I55" s="58"/>
      <c r="J55" s="2"/>
      <c r="K55" s="1"/>
    </row>
    <row r="56" spans="1:11" ht="15.75" customHeight="1" thickBot="1">
      <c r="A56" s="26">
        <v>719056</v>
      </c>
      <c r="B56" s="66" t="s">
        <v>2820</v>
      </c>
      <c r="C56" s="6">
        <f>VLOOKUP(A56,'Журнал наблюдений'!D:G,4,0)</f>
        <v>0.36437999999999998</v>
      </c>
      <c r="D56" s="2">
        <f t="shared" si="0"/>
        <v>-0.13125999999999999</v>
      </c>
      <c r="E56" s="2">
        <f t="shared" si="1"/>
        <v>-0.77577999999999991</v>
      </c>
      <c r="F56" s="2">
        <f t="shared" si="2"/>
        <v>-0.77577999999999991</v>
      </c>
      <c r="G56" s="20">
        <v>-0.77579249999999988</v>
      </c>
      <c r="H56" s="68" t="str">
        <f t="shared" si="3"/>
        <v/>
      </c>
      <c r="I56" s="57"/>
      <c r="J56" s="2"/>
      <c r="K56" s="1"/>
    </row>
    <row r="57" spans="1:11" ht="15.75" customHeight="1" thickBot="1">
      <c r="A57" s="26">
        <v>719057</v>
      </c>
      <c r="B57" s="66" t="s">
        <v>2821</v>
      </c>
      <c r="C57" s="6">
        <f>VLOOKUP(A57,'Журнал наблюдений'!D:G,4,0)</f>
        <v>1.22566</v>
      </c>
      <c r="D57" s="2">
        <f t="shared" si="0"/>
        <v>-0.86128000000000005</v>
      </c>
      <c r="E57" s="2">
        <f t="shared" si="1"/>
        <v>-0.86128000000000005</v>
      </c>
      <c r="F57" s="2">
        <f t="shared" si="2"/>
        <v>-0.86128000000000005</v>
      </c>
      <c r="G57" s="20">
        <v>-0.86129250000000002</v>
      </c>
      <c r="H57" s="68" t="str">
        <f t="shared" si="3"/>
        <v/>
      </c>
      <c r="I57" s="57"/>
      <c r="J57" s="2"/>
      <c r="K57" s="1"/>
    </row>
    <row r="58" spans="1:11" ht="15.75" hidden="1" customHeight="1" thickBot="1">
      <c r="A58" s="23">
        <v>719058</v>
      </c>
      <c r="B58" s="22" t="s">
        <v>2</v>
      </c>
      <c r="C58" s="6">
        <f>VLOOKUP(A58,'Журнал наблюдений'!D:G,4,0)</f>
        <v>1.8677999999999999</v>
      </c>
      <c r="D58" s="2">
        <f t="shared" si="0"/>
        <v>-0.64213999999999993</v>
      </c>
      <c r="E58" s="2">
        <f t="shared" si="1"/>
        <v>-0.64213999999999993</v>
      </c>
      <c r="F58" s="2" t="str">
        <f t="shared" si="2"/>
        <v/>
      </c>
      <c r="G58" s="20" t="s">
        <v>3</v>
      </c>
      <c r="H58" s="68">
        <f t="shared" si="3"/>
        <v>1</v>
      </c>
      <c r="I58" s="57"/>
      <c r="J58" s="2"/>
      <c r="K58" s="1"/>
    </row>
    <row r="59" spans="1:11" ht="15.75" hidden="1" customHeight="1" thickBot="1">
      <c r="A59" s="23">
        <v>719059</v>
      </c>
      <c r="B59" s="22" t="s">
        <v>2</v>
      </c>
      <c r="C59" s="6">
        <f>VLOOKUP(A59,'Журнал наблюдений'!D:G,4,0)</f>
        <v>9.5049999999999996E-2</v>
      </c>
      <c r="D59" s="2" t="str">
        <f t="shared" si="0"/>
        <v/>
      </c>
      <c r="E59" s="2" t="str">
        <f t="shared" si="1"/>
        <v/>
      </c>
      <c r="F59" s="2" t="str">
        <f t="shared" si="2"/>
        <v/>
      </c>
      <c r="G59" s="20" t="s">
        <v>3</v>
      </c>
      <c r="H59" s="68" t="str">
        <f t="shared" si="3"/>
        <v/>
      </c>
      <c r="I59" s="58"/>
      <c r="J59" s="2"/>
      <c r="K59" s="1"/>
    </row>
    <row r="60" spans="1:11" ht="15.75" customHeight="1" thickBot="1">
      <c r="A60" s="26">
        <v>719060</v>
      </c>
      <c r="B60" s="66" t="s">
        <v>2822</v>
      </c>
      <c r="C60" s="6">
        <f>VLOOKUP(A60,'Журнал наблюдений'!D:G,4,0)</f>
        <v>0.31347000000000003</v>
      </c>
      <c r="D60" s="2">
        <f t="shared" si="0"/>
        <v>-0.21842000000000003</v>
      </c>
      <c r="E60" s="2">
        <f t="shared" si="1"/>
        <v>-0.86055999999999999</v>
      </c>
      <c r="F60" s="2">
        <f t="shared" si="2"/>
        <v>-0.86055999999999999</v>
      </c>
      <c r="G60" s="20">
        <v>-0.86057249999999996</v>
      </c>
      <c r="H60" s="68" t="str">
        <f t="shared" si="3"/>
        <v/>
      </c>
      <c r="I60" s="57"/>
      <c r="J60" s="2"/>
      <c r="K60" s="1"/>
    </row>
    <row r="61" spans="1:11" ht="15.75" customHeight="1" thickBot="1">
      <c r="A61" s="23">
        <v>719061</v>
      </c>
      <c r="B61" s="84" t="s">
        <v>2823</v>
      </c>
      <c r="C61" s="6">
        <f>VLOOKUP(A61,'Журнал наблюдений'!D:G,4,0)</f>
        <v>1.16994</v>
      </c>
      <c r="D61" s="2">
        <f t="shared" si="0"/>
        <v>-0.85646999999999995</v>
      </c>
      <c r="E61" s="2">
        <f t="shared" si="1"/>
        <v>-0.85646999999999995</v>
      </c>
      <c r="F61" s="2">
        <f t="shared" si="2"/>
        <v>-0.85646999999999995</v>
      </c>
      <c r="G61" s="20">
        <v>-0.85648249999999992</v>
      </c>
      <c r="H61" s="68">
        <f>IF(B62=B63,1,"")</f>
        <v>1</v>
      </c>
      <c r="I61" s="57"/>
      <c r="J61" s="2"/>
      <c r="K61" s="1"/>
    </row>
    <row r="62" spans="1:11" ht="15.75" hidden="1" customHeight="1" thickBot="1">
      <c r="A62" s="23">
        <v>719062</v>
      </c>
      <c r="B62" s="22" t="s">
        <v>2</v>
      </c>
      <c r="C62" s="6">
        <f>VLOOKUP(A62,'Журнал наблюдений'!D:G,4,0)</f>
        <v>1.9158200000000001</v>
      </c>
      <c r="D62" s="2">
        <f t="shared" si="0"/>
        <v>-0.7458800000000001</v>
      </c>
      <c r="E62" s="2">
        <f t="shared" si="1"/>
        <v>-0.7458800000000001</v>
      </c>
      <c r="F62" s="2" t="str">
        <f t="shared" si="2"/>
        <v/>
      </c>
      <c r="G62" s="20" t="s">
        <v>3</v>
      </c>
      <c r="I62" s="58"/>
      <c r="J62" s="2"/>
      <c r="K62" s="1"/>
    </row>
    <row r="63" spans="1:11" ht="15.75" hidden="1" customHeight="1" thickBot="1">
      <c r="A63" s="23">
        <v>719063</v>
      </c>
      <c r="B63" s="22" t="s">
        <v>2</v>
      </c>
      <c r="C63" s="6">
        <f>VLOOKUP(A63,'Журнал наблюдений'!D:G,4,0)</f>
        <v>0.22792000000000001</v>
      </c>
      <c r="D63" s="2" t="str">
        <f t="shared" si="0"/>
        <v/>
      </c>
      <c r="E63" s="2" t="str">
        <f t="shared" si="1"/>
        <v/>
      </c>
      <c r="F63" s="2" t="str">
        <f t="shared" si="2"/>
        <v/>
      </c>
      <c r="G63" s="20" t="s">
        <v>3</v>
      </c>
      <c r="H63" s="68" t="str">
        <f t="shared" si="3"/>
        <v/>
      </c>
      <c r="I63" s="58"/>
      <c r="J63" s="2"/>
      <c r="K63" s="1"/>
    </row>
    <row r="64" spans="1:11" ht="15.75" customHeight="1" thickBot="1">
      <c r="A64" s="26">
        <v>719064</v>
      </c>
      <c r="B64" s="66" t="s">
        <v>2824</v>
      </c>
      <c r="C64" s="6">
        <f>VLOOKUP(A64,'Журнал наблюдений'!D:G,4,0)</f>
        <v>0.42747000000000002</v>
      </c>
      <c r="D64" s="2">
        <f t="shared" si="0"/>
        <v>-0.19955000000000001</v>
      </c>
      <c r="E64" s="2">
        <f t="shared" si="1"/>
        <v>-0.9454300000000001</v>
      </c>
      <c r="F64" s="2">
        <f t="shared" si="2"/>
        <v>-0.9454300000000001</v>
      </c>
      <c r="G64" s="20">
        <v>-0.94544250000000007</v>
      </c>
      <c r="H64" s="68" t="str">
        <f t="shared" si="3"/>
        <v/>
      </c>
      <c r="I64" s="57"/>
      <c r="J64" s="2"/>
      <c r="K64" s="1"/>
    </row>
    <row r="65" spans="1:11" ht="15.75" customHeight="1" thickBot="1">
      <c r="A65" s="26">
        <v>719065</v>
      </c>
      <c r="B65" s="66" t="s">
        <v>2825</v>
      </c>
      <c r="C65" s="6">
        <f>VLOOKUP(A65,'Журнал наблюдений'!D:G,4,0)</f>
        <v>1.2028399999999999</v>
      </c>
      <c r="D65" s="2">
        <f t="shared" si="0"/>
        <v>-0.77536999999999989</v>
      </c>
      <c r="E65" s="2">
        <f t="shared" si="1"/>
        <v>-0.77536999999999989</v>
      </c>
      <c r="F65" s="2">
        <f t="shared" si="2"/>
        <v>-0.77536999999999989</v>
      </c>
      <c r="G65" s="20">
        <v>-0.77538249999999986</v>
      </c>
      <c r="H65" s="68">
        <f>IF(B66=B67,1,"")</f>
        <v>1</v>
      </c>
      <c r="I65" s="58"/>
      <c r="J65" s="2"/>
      <c r="K65" s="1"/>
    </row>
    <row r="66" spans="1:11" ht="15.75" hidden="1" customHeight="1" thickBot="1">
      <c r="A66" s="23">
        <v>719066</v>
      </c>
      <c r="B66" s="22" t="s">
        <v>2</v>
      </c>
      <c r="C66" s="6">
        <f>VLOOKUP(A66,'Журнал наблюдений'!D:G,4,0)</f>
        <v>1.8582700000000001</v>
      </c>
      <c r="D66" s="2">
        <f t="shared" si="0"/>
        <v>-0.65543000000000018</v>
      </c>
      <c r="E66" s="2">
        <f t="shared" si="1"/>
        <v>-0.65543000000000018</v>
      </c>
      <c r="F66" s="2" t="str">
        <f t="shared" si="2"/>
        <v/>
      </c>
      <c r="G66" s="20" t="s">
        <v>3</v>
      </c>
      <c r="I66" s="58"/>
      <c r="J66" s="2"/>
      <c r="K66" s="1"/>
    </row>
    <row r="67" spans="1:11" ht="15.75" hidden="1" customHeight="1" thickBot="1">
      <c r="A67" s="23">
        <v>719067</v>
      </c>
      <c r="B67" s="22" t="s">
        <v>2</v>
      </c>
      <c r="C67" s="6">
        <f>VLOOKUP(A67,'Журнал наблюдений'!D:G,4,0)</f>
        <v>0.18842999999999999</v>
      </c>
      <c r="D67" s="2" t="str">
        <f t="shared" si="0"/>
        <v/>
      </c>
      <c r="E67" s="2" t="str">
        <f t="shared" si="1"/>
        <v/>
      </c>
      <c r="F67" s="2" t="str">
        <f t="shared" si="2"/>
        <v/>
      </c>
      <c r="G67" s="20" t="s">
        <v>3</v>
      </c>
      <c r="H67" s="68" t="str">
        <f t="shared" si="3"/>
        <v/>
      </c>
      <c r="I67" s="58"/>
      <c r="J67" s="2"/>
      <c r="K67" s="1"/>
    </row>
    <row r="68" spans="1:11" ht="15.75" customHeight="1" thickBot="1">
      <c r="A68" s="26">
        <v>719068</v>
      </c>
      <c r="B68" s="66" t="s">
        <v>2826</v>
      </c>
      <c r="C68" s="6">
        <f>VLOOKUP(A68,'Журнал наблюдений'!D:G,4,0)</f>
        <v>1.25522</v>
      </c>
      <c r="D68" s="2">
        <f t="shared" si="0"/>
        <v>-1.0667900000000001</v>
      </c>
      <c r="E68" s="2">
        <f t="shared" si="1"/>
        <v>-1.7222200000000003</v>
      </c>
      <c r="F68" s="2">
        <f t="shared" si="2"/>
        <v>-1.7222200000000003</v>
      </c>
      <c r="G68" s="20">
        <v>-1.7222325000000003</v>
      </c>
      <c r="H68" s="68">
        <f>IF(B69=B70,1,"")</f>
        <v>1</v>
      </c>
      <c r="I68" s="57"/>
      <c r="J68" s="2"/>
      <c r="K68" s="1"/>
    </row>
    <row r="69" spans="1:11" ht="15.75" hidden="1" customHeight="1" thickBot="1">
      <c r="A69" s="23">
        <v>719069</v>
      </c>
      <c r="B69" s="22" t="s">
        <v>2</v>
      </c>
      <c r="C69" s="6">
        <f>VLOOKUP(A69,'Журнал наблюдений'!D:G,4,0)</f>
        <v>1.8946700000000001</v>
      </c>
      <c r="D69" s="2">
        <f t="shared" si="0"/>
        <v>-0.63945000000000007</v>
      </c>
      <c r="E69" s="2">
        <f t="shared" si="1"/>
        <v>-0.63945000000000007</v>
      </c>
      <c r="F69" s="2" t="str">
        <f t="shared" si="2"/>
        <v/>
      </c>
      <c r="G69" s="20" t="s">
        <v>3</v>
      </c>
      <c r="I69" s="57"/>
      <c r="J69" s="2"/>
      <c r="K69" s="1"/>
    </row>
    <row r="70" spans="1:11" ht="15.75" hidden="1" customHeight="1" thickBot="1">
      <c r="A70" s="23">
        <v>719070</v>
      </c>
      <c r="B70" s="22" t="s">
        <v>2</v>
      </c>
      <c r="C70" s="6">
        <f>VLOOKUP(A70,'Журнал наблюдений'!D:G,4,0)</f>
        <v>0.25135999999999997</v>
      </c>
      <c r="D70" s="2" t="str">
        <f t="shared" ref="D70:D133" si="4">IF(B69=B70,"",C69-C70)</f>
        <v/>
      </c>
      <c r="E70" s="2" t="str">
        <f t="shared" ref="E70:E133" si="5">IF(D70="","",IF(COUNTIF(B69,"*бол*"),D70+E68,D70))</f>
        <v/>
      </c>
      <c r="F70" s="2" t="str">
        <f t="shared" ref="F70:F133" si="6">IF(COUNTIF(B70,"*бол*"),"",E70)</f>
        <v/>
      </c>
      <c r="G70" s="20" t="s">
        <v>3</v>
      </c>
      <c r="H70" s="68" t="str">
        <f t="shared" ref="H70:H133" si="7">IF(B70=B71,1,"")</f>
        <v/>
      </c>
      <c r="I70" s="58"/>
      <c r="J70" s="2"/>
      <c r="K70" s="1"/>
    </row>
    <row r="71" spans="1:11" ht="15.75" customHeight="1" thickBot="1">
      <c r="A71" s="26">
        <v>719071</v>
      </c>
      <c r="B71" s="66" t="s">
        <v>2827</v>
      </c>
      <c r="C71" s="6">
        <f>VLOOKUP(A71,'Журнал наблюдений'!D:G,4,0)</f>
        <v>0.46156000000000003</v>
      </c>
      <c r="D71" s="2">
        <f t="shared" si="4"/>
        <v>-0.21020000000000005</v>
      </c>
      <c r="E71" s="2">
        <f t="shared" si="5"/>
        <v>-0.84965000000000013</v>
      </c>
      <c r="F71" s="2">
        <f t="shared" si="6"/>
        <v>-0.84965000000000013</v>
      </c>
      <c r="G71" s="20">
        <v>-0.8496625000000001</v>
      </c>
      <c r="H71" s="68" t="str">
        <f t="shared" si="7"/>
        <v/>
      </c>
      <c r="I71" s="57"/>
      <c r="J71" s="2"/>
      <c r="K71" s="1"/>
    </row>
    <row r="72" spans="1:11" ht="15.75" customHeight="1" thickBot="1">
      <c r="A72" s="26">
        <v>719072</v>
      </c>
      <c r="B72" s="66" t="s">
        <v>2828</v>
      </c>
      <c r="C72" s="6">
        <f>VLOOKUP(A72,'Журнал наблюдений'!D:G,4,0)</f>
        <v>1.24607</v>
      </c>
      <c r="D72" s="2">
        <f t="shared" si="4"/>
        <v>-0.78451000000000004</v>
      </c>
      <c r="E72" s="2">
        <f t="shared" si="5"/>
        <v>-0.78451000000000004</v>
      </c>
      <c r="F72" s="2">
        <f t="shared" si="6"/>
        <v>-0.78451000000000004</v>
      </c>
      <c r="G72" s="20">
        <v>-0.78452250000000001</v>
      </c>
      <c r="H72" s="68">
        <f>IF(B73=B74,1,"")</f>
        <v>1</v>
      </c>
      <c r="I72" s="57"/>
      <c r="J72" s="2"/>
      <c r="K72" s="1"/>
    </row>
    <row r="73" spans="1:11" ht="15.75" hidden="1" customHeight="1" thickBot="1">
      <c r="A73" s="23">
        <v>719073</v>
      </c>
      <c r="B73" s="22" t="s">
        <v>2</v>
      </c>
      <c r="C73" s="6">
        <f>VLOOKUP(A73,'Журнал наблюдений'!D:G,4,0)</f>
        <v>1.83555</v>
      </c>
      <c r="D73" s="2">
        <f t="shared" si="4"/>
        <v>-0.58948</v>
      </c>
      <c r="E73" s="2">
        <f t="shared" si="5"/>
        <v>-0.58948</v>
      </c>
      <c r="F73" s="2" t="str">
        <f t="shared" si="6"/>
        <v/>
      </c>
      <c r="G73" s="20" t="s">
        <v>3</v>
      </c>
      <c r="I73" s="58"/>
      <c r="J73" s="2"/>
      <c r="K73" s="1"/>
    </row>
    <row r="74" spans="1:11" ht="15.75" hidden="1" customHeight="1" thickBot="1">
      <c r="A74" s="23">
        <v>719074</v>
      </c>
      <c r="B74" s="22" t="s">
        <v>2</v>
      </c>
      <c r="C74" s="6">
        <f>VLOOKUP(A74,'Журнал наблюдений'!D:G,4,0)</f>
        <v>0.40514</v>
      </c>
      <c r="D74" s="2" t="str">
        <f t="shared" si="4"/>
        <v/>
      </c>
      <c r="E74" s="2" t="str">
        <f t="shared" si="5"/>
        <v/>
      </c>
      <c r="F74" s="2" t="str">
        <f t="shared" si="6"/>
        <v/>
      </c>
      <c r="G74" s="20" t="s">
        <v>3</v>
      </c>
      <c r="H74" s="68" t="str">
        <f t="shared" si="7"/>
        <v/>
      </c>
      <c r="I74" s="58"/>
      <c r="J74" s="2"/>
      <c r="K74" s="1"/>
    </row>
    <row r="75" spans="1:11" ht="15.75" customHeight="1" thickBot="1">
      <c r="A75" s="26">
        <v>719075</v>
      </c>
      <c r="B75" s="66" t="s">
        <v>2829</v>
      </c>
      <c r="C75" s="6">
        <f>VLOOKUP(A75,'Журнал наблюдений'!D:G,4,0)</f>
        <v>0.51834999999999998</v>
      </c>
      <c r="D75" s="2">
        <f t="shared" si="4"/>
        <v>-0.11320999999999998</v>
      </c>
      <c r="E75" s="2">
        <f t="shared" si="5"/>
        <v>-0.70269000000000004</v>
      </c>
      <c r="F75" s="2">
        <f t="shared" si="6"/>
        <v>-0.70269000000000004</v>
      </c>
      <c r="G75" s="20">
        <v>-0.70270250000000001</v>
      </c>
      <c r="H75" s="68" t="str">
        <f t="shared" si="7"/>
        <v/>
      </c>
      <c r="I75" s="57"/>
      <c r="J75" s="2"/>
      <c r="K75" s="1"/>
    </row>
    <row r="76" spans="1:11" ht="15.75" customHeight="1" thickBot="1">
      <c r="A76" s="26">
        <v>719076</v>
      </c>
      <c r="B76" s="66" t="s">
        <v>2830</v>
      </c>
      <c r="C76" s="6">
        <f>VLOOKUP(A76,'Журнал наблюдений'!D:G,4,0)</f>
        <v>1.13767</v>
      </c>
      <c r="D76" s="2">
        <f t="shared" si="4"/>
        <v>-0.61931999999999998</v>
      </c>
      <c r="E76" s="2">
        <f t="shared" si="5"/>
        <v>-0.61931999999999998</v>
      </c>
      <c r="F76" s="2">
        <f t="shared" si="6"/>
        <v>-0.61931999999999998</v>
      </c>
      <c r="G76" s="20">
        <v>-0.61933249999999995</v>
      </c>
      <c r="H76" s="68" t="str">
        <f t="shared" si="7"/>
        <v/>
      </c>
      <c r="I76" s="57"/>
      <c r="J76" s="2"/>
      <c r="K76" s="1"/>
    </row>
    <row r="77" spans="1:11" ht="15.75" customHeight="1" thickBot="1">
      <c r="A77" s="26">
        <v>719077</v>
      </c>
      <c r="B77" s="66" t="s">
        <v>2831</v>
      </c>
      <c r="C77" s="6">
        <f>VLOOKUP(A77,'Журнал наблюдений'!D:G,4,0)</f>
        <v>1.6853</v>
      </c>
      <c r="D77" s="2">
        <f t="shared" si="4"/>
        <v>-0.54763000000000006</v>
      </c>
      <c r="E77" s="2">
        <f t="shared" si="5"/>
        <v>-0.54763000000000006</v>
      </c>
      <c r="F77" s="2">
        <f t="shared" si="6"/>
        <v>-0.54763000000000006</v>
      </c>
      <c r="G77" s="20">
        <v>-0.54764250000000003</v>
      </c>
      <c r="H77" s="68">
        <f t="shared" si="7"/>
        <v>1</v>
      </c>
      <c r="I77" s="58"/>
      <c r="J77" s="2"/>
      <c r="K77" s="1"/>
    </row>
    <row r="78" spans="1:11" ht="15.75" hidden="1" customHeight="1" thickBot="1">
      <c r="A78" s="23">
        <v>719078</v>
      </c>
      <c r="B78" s="22" t="s">
        <v>2831</v>
      </c>
      <c r="C78" s="6">
        <f>VLOOKUP(A78,'Журнал наблюдений'!D:G,4,0)</f>
        <v>0.52788999999999997</v>
      </c>
      <c r="D78" s="2" t="str">
        <f t="shared" si="4"/>
        <v/>
      </c>
      <c r="E78" s="2" t="str">
        <f t="shared" si="5"/>
        <v/>
      </c>
      <c r="F78" s="2" t="str">
        <f t="shared" si="6"/>
        <v/>
      </c>
      <c r="G78" s="20" t="s">
        <v>3</v>
      </c>
      <c r="H78" s="68" t="str">
        <f t="shared" si="7"/>
        <v/>
      </c>
      <c r="I78" s="58"/>
      <c r="J78" s="2"/>
      <c r="K78" s="1"/>
    </row>
    <row r="79" spans="1:11" ht="15.75" customHeight="1" thickBot="1">
      <c r="A79" s="26">
        <v>719079</v>
      </c>
      <c r="B79" s="66" t="s">
        <v>2832</v>
      </c>
      <c r="C79" s="6">
        <f>VLOOKUP(A79,'Журнал наблюдений'!D:G,4,0)</f>
        <v>0.98563999999999996</v>
      </c>
      <c r="D79" s="2">
        <f t="shared" si="4"/>
        <v>-0.45774999999999999</v>
      </c>
      <c r="E79" s="2">
        <f t="shared" si="5"/>
        <v>-0.45774999999999999</v>
      </c>
      <c r="F79" s="2">
        <f t="shared" si="6"/>
        <v>-0.45774999999999999</v>
      </c>
      <c r="G79" s="20">
        <v>-0.45776250000000002</v>
      </c>
      <c r="H79" s="68" t="str">
        <f t="shared" si="7"/>
        <v/>
      </c>
      <c r="I79" s="58"/>
      <c r="J79" s="2"/>
      <c r="K79" s="1"/>
    </row>
    <row r="80" spans="1:11" ht="15.75" customHeight="1" thickBot="1">
      <c r="A80" s="26">
        <v>719080</v>
      </c>
      <c r="B80" s="66" t="s">
        <v>2833</v>
      </c>
      <c r="C80" s="6">
        <f>VLOOKUP(A80,'Журнал наблюдений'!D:G,4,0)</f>
        <v>1.3706700000000001</v>
      </c>
      <c r="D80" s="2">
        <f t="shared" si="4"/>
        <v>-0.38503000000000009</v>
      </c>
      <c r="E80" s="2">
        <f t="shared" si="5"/>
        <v>-0.38503000000000009</v>
      </c>
      <c r="F80" s="2">
        <f t="shared" si="6"/>
        <v>-0.38503000000000009</v>
      </c>
      <c r="G80" s="20">
        <v>-0.38504250000000012</v>
      </c>
      <c r="H80" s="68" t="str">
        <f t="shared" si="7"/>
        <v/>
      </c>
      <c r="I80" s="57"/>
      <c r="J80" s="2"/>
      <c r="K80" s="1"/>
    </row>
    <row r="81" spans="1:11" ht="15.75" customHeight="1" thickBot="1">
      <c r="A81" s="26">
        <v>719081</v>
      </c>
      <c r="B81" s="66" t="s">
        <v>2834</v>
      </c>
      <c r="C81" s="6">
        <f>VLOOKUP(A81,'Журнал наблюдений'!D:G,4,0)</f>
        <v>1.6853100000000001</v>
      </c>
      <c r="D81" s="2">
        <f t="shared" si="4"/>
        <v>-0.31464000000000003</v>
      </c>
      <c r="E81" s="2">
        <f t="shared" si="5"/>
        <v>-0.31464000000000003</v>
      </c>
      <c r="F81" s="2">
        <f t="shared" si="6"/>
        <v>-0.31464000000000003</v>
      </c>
      <c r="G81" s="20">
        <v>-0.31465250000000006</v>
      </c>
      <c r="H81" s="68">
        <f t="shared" si="7"/>
        <v>1</v>
      </c>
      <c r="I81" s="58"/>
      <c r="J81" s="2"/>
      <c r="K81" s="1"/>
    </row>
    <row r="82" spans="1:11" ht="15.75" hidden="1" customHeight="1" thickBot="1">
      <c r="A82" s="23">
        <v>719082</v>
      </c>
      <c r="B82" s="22" t="s">
        <v>2834</v>
      </c>
      <c r="C82" s="6">
        <f>VLOOKUP(A82,'Журнал наблюдений'!D:G,4,0)</f>
        <v>0.96265999999999996</v>
      </c>
      <c r="D82" s="2" t="str">
        <f t="shared" si="4"/>
        <v/>
      </c>
      <c r="E82" s="2" t="str">
        <f t="shared" si="5"/>
        <v/>
      </c>
      <c r="F82" s="2" t="str">
        <f t="shared" si="6"/>
        <v/>
      </c>
      <c r="G82" s="20" t="s">
        <v>3</v>
      </c>
      <c r="H82" s="68" t="str">
        <f t="shared" si="7"/>
        <v/>
      </c>
      <c r="I82" s="57"/>
      <c r="J82" s="2"/>
      <c r="K82" s="1"/>
    </row>
    <row r="83" spans="1:11" ht="15.75" customHeight="1" thickBot="1">
      <c r="A83" s="26">
        <v>719083</v>
      </c>
      <c r="B83" s="66" t="s">
        <v>2835</v>
      </c>
      <c r="C83" s="6">
        <f>VLOOKUP(A83,'Журнал наблюдений'!D:G,4,0)</f>
        <v>1.1959</v>
      </c>
      <c r="D83" s="2">
        <f t="shared" si="4"/>
        <v>-0.23324</v>
      </c>
      <c r="E83" s="2">
        <f t="shared" si="5"/>
        <v>-0.23324</v>
      </c>
      <c r="F83" s="2">
        <f t="shared" si="6"/>
        <v>-0.23324</v>
      </c>
      <c r="G83" s="20">
        <v>-0.2332525</v>
      </c>
      <c r="H83" s="68" t="str">
        <f t="shared" si="7"/>
        <v/>
      </c>
      <c r="I83" s="57"/>
      <c r="J83" s="2"/>
      <c r="K83" s="1"/>
    </row>
    <row r="84" spans="1:11" ht="15.75" customHeight="1" thickBot="1">
      <c r="A84" s="26">
        <v>719084</v>
      </c>
      <c r="B84" s="66" t="s">
        <v>2836</v>
      </c>
      <c r="C84" s="6">
        <f>VLOOKUP(A84,'Журнал наблюдений'!D:G,4,0)</f>
        <v>1.3534999999999999</v>
      </c>
      <c r="D84" s="2">
        <f t="shared" si="4"/>
        <v>-0.15759999999999996</v>
      </c>
      <c r="E84" s="2">
        <f t="shared" si="5"/>
        <v>-0.15759999999999996</v>
      </c>
      <c r="F84" s="2">
        <f t="shared" si="6"/>
        <v>-0.15759999999999996</v>
      </c>
      <c r="G84" s="20">
        <v>-0.15761249999999996</v>
      </c>
      <c r="H84" s="68" t="str">
        <f t="shared" si="7"/>
        <v/>
      </c>
      <c r="I84" s="57"/>
      <c r="J84" s="2"/>
      <c r="K84" s="1"/>
    </row>
    <row r="85" spans="1:11" ht="15.75" customHeight="1" thickBot="1">
      <c r="A85" s="26">
        <v>719085</v>
      </c>
      <c r="B85" s="66" t="s">
        <v>2837</v>
      </c>
      <c r="C85" s="6">
        <f>VLOOKUP(A85,'Журнал наблюдений'!D:G,4,0)</f>
        <v>1.46451</v>
      </c>
      <c r="D85" s="2">
        <f t="shared" si="4"/>
        <v>-0.11101000000000005</v>
      </c>
      <c r="E85" s="2">
        <f t="shared" si="5"/>
        <v>-0.11101000000000005</v>
      </c>
      <c r="F85" s="2">
        <f t="shared" si="6"/>
        <v>-0.11101000000000005</v>
      </c>
      <c r="G85" s="20">
        <v>-0.11102250000000005</v>
      </c>
      <c r="H85" s="68">
        <f t="shared" si="7"/>
        <v>1</v>
      </c>
      <c r="I85" s="58"/>
      <c r="J85" s="2"/>
      <c r="K85" s="1"/>
    </row>
    <row r="86" spans="1:11" ht="15.75" hidden="1" customHeight="1" thickBot="1">
      <c r="A86" s="23">
        <v>719086</v>
      </c>
      <c r="B86" s="22" t="s">
        <v>2837</v>
      </c>
      <c r="C86" s="6">
        <f>VLOOKUP(A86,'Журнал наблюдений'!D:G,4,0)</f>
        <v>1.18486</v>
      </c>
      <c r="D86" s="2" t="str">
        <f t="shared" si="4"/>
        <v/>
      </c>
      <c r="E86" s="2" t="str">
        <f t="shared" si="5"/>
        <v/>
      </c>
      <c r="F86" s="2" t="str">
        <f t="shared" si="6"/>
        <v/>
      </c>
      <c r="G86" s="20" t="s">
        <v>3</v>
      </c>
      <c r="H86" s="68" t="str">
        <f t="shared" si="7"/>
        <v/>
      </c>
      <c r="I86" s="57"/>
      <c r="J86" s="2"/>
      <c r="K86" s="1"/>
    </row>
    <row r="87" spans="1:11" s="25" customFormat="1" ht="15.75" customHeight="1" thickBot="1">
      <c r="A87" s="26">
        <v>719087</v>
      </c>
      <c r="B87" s="66" t="s">
        <v>2838</v>
      </c>
      <c r="C87" s="6">
        <f>VLOOKUP(A87,'Журнал наблюдений'!D:G,4,0)</f>
        <v>1.28423</v>
      </c>
      <c r="D87" s="2">
        <f t="shared" si="4"/>
        <v>-9.9369999999999958E-2</v>
      </c>
      <c r="E87" s="2">
        <f t="shared" si="5"/>
        <v>-9.9369999999999958E-2</v>
      </c>
      <c r="F87" s="2">
        <f t="shared" si="6"/>
        <v>-9.9369999999999958E-2</v>
      </c>
      <c r="G87" s="20">
        <v>-9.9382499999999957E-2</v>
      </c>
      <c r="H87" s="68" t="str">
        <f t="shared" si="7"/>
        <v/>
      </c>
      <c r="I87" s="57"/>
      <c r="J87" s="2"/>
      <c r="K87" s="57"/>
    </row>
    <row r="88" spans="1:11" ht="15.75" customHeight="1" thickBot="1">
      <c r="A88" s="26">
        <v>719088</v>
      </c>
      <c r="B88" s="66" t="s">
        <v>2839</v>
      </c>
      <c r="C88" s="6">
        <f>VLOOKUP(A88,'Журнал наблюдений'!D:G,4,0)</f>
        <v>1.3878200000000001</v>
      </c>
      <c r="D88" s="2">
        <f t="shared" si="4"/>
        <v>-0.10359000000000007</v>
      </c>
      <c r="E88" s="2">
        <f t="shared" si="5"/>
        <v>-0.10359000000000007</v>
      </c>
      <c r="F88" s="2">
        <f t="shared" si="6"/>
        <v>-0.10359000000000007</v>
      </c>
      <c r="G88" s="20">
        <v>-0.10360250000000007</v>
      </c>
      <c r="H88" s="68" t="str">
        <f t="shared" si="7"/>
        <v/>
      </c>
      <c r="I88" s="58"/>
      <c r="J88" s="2"/>
      <c r="K88" s="1"/>
    </row>
    <row r="89" spans="1:11" ht="15.75" customHeight="1" thickBot="1">
      <c r="A89" s="26">
        <v>719089</v>
      </c>
      <c r="B89" s="66" t="s">
        <v>2840</v>
      </c>
      <c r="C89" s="6">
        <f>VLOOKUP(A89,'Журнал наблюдений'!D:G,4,0)</f>
        <v>1.48356</v>
      </c>
      <c r="D89" s="2">
        <f t="shared" si="4"/>
        <v>-9.5739999999999936E-2</v>
      </c>
      <c r="E89" s="2">
        <f t="shared" si="5"/>
        <v>-9.5739999999999936E-2</v>
      </c>
      <c r="F89" s="2">
        <f t="shared" si="6"/>
        <v>-9.5739999999999936E-2</v>
      </c>
      <c r="G89" s="20">
        <v>-9.5752499999999935E-2</v>
      </c>
      <c r="H89" s="68">
        <f t="shared" si="7"/>
        <v>1</v>
      </c>
      <c r="I89" s="57"/>
      <c r="J89" s="2"/>
      <c r="K89" s="1"/>
    </row>
    <row r="90" spans="1:11" ht="15.75" hidden="1" customHeight="1" thickBot="1">
      <c r="A90" s="23">
        <v>719090</v>
      </c>
      <c r="B90" s="22" t="s">
        <v>2840</v>
      </c>
      <c r="C90" s="6">
        <f>VLOOKUP(A90,'Журнал наблюдений'!D:G,4,0)</f>
        <v>1.25221</v>
      </c>
      <c r="D90" s="2" t="str">
        <f t="shared" si="4"/>
        <v/>
      </c>
      <c r="E90" s="2" t="str">
        <f t="shared" si="5"/>
        <v/>
      </c>
      <c r="F90" s="2" t="str">
        <f t="shared" si="6"/>
        <v/>
      </c>
      <c r="G90" s="20" t="s">
        <v>3</v>
      </c>
      <c r="H90" s="68" t="str">
        <f t="shared" si="7"/>
        <v/>
      </c>
      <c r="I90" s="57"/>
      <c r="J90" s="2"/>
      <c r="K90" s="1"/>
    </row>
    <row r="91" spans="1:11" ht="15.75" customHeight="1" thickBot="1">
      <c r="A91" s="26">
        <v>719091</v>
      </c>
      <c r="B91" s="66" t="s">
        <v>2841</v>
      </c>
      <c r="C91" s="6">
        <f>VLOOKUP(A91,'Журнал наблюдений'!D:G,4,0)</f>
        <v>1.3532</v>
      </c>
      <c r="D91" s="2">
        <f t="shared" si="4"/>
        <v>-0.10098999999999991</v>
      </c>
      <c r="E91" s="2">
        <f t="shared" si="5"/>
        <v>-0.10098999999999991</v>
      </c>
      <c r="F91" s="2">
        <f t="shared" si="6"/>
        <v>-0.10098999999999991</v>
      </c>
      <c r="G91" s="20">
        <v>-0.10100249999999991</v>
      </c>
      <c r="H91" s="68" t="str">
        <f t="shared" si="7"/>
        <v/>
      </c>
      <c r="I91" s="57"/>
      <c r="J91" s="2"/>
      <c r="K91" s="1"/>
    </row>
    <row r="92" spans="1:11" ht="15.75" customHeight="1" thickBot="1">
      <c r="A92" s="26">
        <v>719092</v>
      </c>
      <c r="B92" s="66" t="s">
        <v>2842</v>
      </c>
      <c r="C92" s="6">
        <f>VLOOKUP(A92,'Журнал наблюдений'!D:G,4,0)</f>
        <v>1.3958900000000001</v>
      </c>
      <c r="D92" s="2">
        <f t="shared" si="4"/>
        <v>-4.2690000000000117E-2</v>
      </c>
      <c r="E92" s="2">
        <f t="shared" si="5"/>
        <v>-4.2690000000000117E-2</v>
      </c>
      <c r="F92" s="2">
        <f t="shared" si="6"/>
        <v>-4.2690000000000117E-2</v>
      </c>
      <c r="G92" s="20">
        <v>-4.2702500000000115E-2</v>
      </c>
      <c r="H92" s="68" t="str">
        <f t="shared" si="7"/>
        <v/>
      </c>
      <c r="I92" s="57"/>
      <c r="J92" s="2"/>
      <c r="K92" s="1"/>
    </row>
    <row r="93" spans="1:11" ht="15.75" customHeight="1" thickBot="1">
      <c r="A93" s="26">
        <v>719093</v>
      </c>
      <c r="B93" s="66" t="s">
        <v>2843</v>
      </c>
      <c r="C93" s="6">
        <f>VLOOKUP(A93,'Журнал наблюдений'!D:G,4,0)</f>
        <v>1.3555600000000001</v>
      </c>
      <c r="D93" s="2">
        <f t="shared" si="4"/>
        <v>4.0329999999999977E-2</v>
      </c>
      <c r="E93" s="2">
        <f t="shared" si="5"/>
        <v>4.0329999999999977E-2</v>
      </c>
      <c r="F93" s="2">
        <f t="shared" si="6"/>
        <v>4.0329999999999977E-2</v>
      </c>
      <c r="G93" s="20">
        <v>4.0317499999999978E-2</v>
      </c>
      <c r="H93" s="68">
        <f t="shared" si="7"/>
        <v>1</v>
      </c>
      <c r="I93" s="57"/>
      <c r="J93" s="2"/>
      <c r="K93" s="1"/>
    </row>
    <row r="94" spans="1:11" ht="15.75" hidden="1" customHeight="1" thickBot="1">
      <c r="A94" s="23">
        <v>719094</v>
      </c>
      <c r="B94" s="22" t="s">
        <v>2843</v>
      </c>
      <c r="C94" s="6">
        <f>VLOOKUP(A94,'Журнал наблюдений'!D:G,4,0)</f>
        <v>1.57822</v>
      </c>
      <c r="D94" s="2" t="str">
        <f t="shared" si="4"/>
        <v/>
      </c>
      <c r="E94" s="2" t="str">
        <f t="shared" si="5"/>
        <v/>
      </c>
      <c r="F94" s="2" t="str">
        <f t="shared" si="6"/>
        <v/>
      </c>
      <c r="G94" s="20" t="s">
        <v>3</v>
      </c>
      <c r="H94" s="68" t="str">
        <f t="shared" si="7"/>
        <v/>
      </c>
      <c r="I94" s="57"/>
      <c r="J94" s="2"/>
      <c r="K94" s="1"/>
    </row>
    <row r="95" spans="1:11" ht="15.75" customHeight="1" thickBot="1">
      <c r="A95" s="26">
        <v>719095</v>
      </c>
      <c r="B95" s="66" t="s">
        <v>2844</v>
      </c>
      <c r="C95" s="6">
        <f>VLOOKUP(A95,'Журнал наблюдений'!D:G,4,0)</f>
        <v>1.4619200000000001</v>
      </c>
      <c r="D95" s="2">
        <f t="shared" si="4"/>
        <v>0.11629999999999985</v>
      </c>
      <c r="E95" s="2">
        <f t="shared" si="5"/>
        <v>0.11629999999999985</v>
      </c>
      <c r="F95" s="2">
        <f t="shared" si="6"/>
        <v>0.11629999999999985</v>
      </c>
      <c r="G95" s="20">
        <v>0.11628749999999985</v>
      </c>
      <c r="H95" s="68" t="str">
        <f t="shared" si="7"/>
        <v/>
      </c>
      <c r="I95" s="58"/>
      <c r="J95" s="2"/>
      <c r="K95" s="1"/>
    </row>
    <row r="96" spans="1:11" ht="15.75" customHeight="1" thickBot="1">
      <c r="A96" s="26">
        <v>719096</v>
      </c>
      <c r="B96" s="66" t="s">
        <v>2845</v>
      </c>
      <c r="C96" s="6">
        <f>VLOOKUP(A96,'Журнал наблюдений'!D:G,4,0)</f>
        <v>1.26044</v>
      </c>
      <c r="D96" s="2">
        <f t="shared" si="4"/>
        <v>0.2014800000000001</v>
      </c>
      <c r="E96" s="2">
        <f t="shared" si="5"/>
        <v>0.2014800000000001</v>
      </c>
      <c r="F96" s="2">
        <f t="shared" si="6"/>
        <v>0.2014800000000001</v>
      </c>
      <c r="G96" s="20">
        <v>0.2014675000000001</v>
      </c>
      <c r="H96" s="68" t="str">
        <f t="shared" si="7"/>
        <v/>
      </c>
      <c r="I96" s="57"/>
      <c r="J96" s="2"/>
      <c r="K96" s="1"/>
    </row>
    <row r="97" spans="1:11" ht="15.75" customHeight="1" thickBot="1">
      <c r="A97" s="26">
        <v>719097</v>
      </c>
      <c r="B97" s="66" t="s">
        <v>2846</v>
      </c>
      <c r="C97" s="6">
        <f>VLOOKUP(A97,'Журнал наблюдений'!D:G,4,0)</f>
        <v>0.98085</v>
      </c>
      <c r="D97" s="2">
        <f t="shared" si="4"/>
        <v>0.27959000000000001</v>
      </c>
      <c r="E97" s="2">
        <f t="shared" si="5"/>
        <v>0.27959000000000001</v>
      </c>
      <c r="F97" s="2">
        <f t="shared" si="6"/>
        <v>0.27959000000000001</v>
      </c>
      <c r="G97" s="20">
        <v>0.27957749999999998</v>
      </c>
      <c r="H97" s="68">
        <f t="shared" si="7"/>
        <v>1</v>
      </c>
      <c r="I97" s="57"/>
      <c r="J97" s="2"/>
      <c r="K97" s="1"/>
    </row>
    <row r="98" spans="1:11" ht="15.75" hidden="1" customHeight="1" thickBot="1">
      <c r="A98" s="23">
        <v>719098</v>
      </c>
      <c r="B98" s="22" t="s">
        <v>2846</v>
      </c>
      <c r="C98" s="6">
        <f>VLOOKUP(A98,'Журнал наблюдений'!D:G,4,0)</f>
        <v>1.8386800000000001</v>
      </c>
      <c r="D98" s="2" t="str">
        <f t="shared" si="4"/>
        <v/>
      </c>
      <c r="E98" s="2" t="str">
        <f t="shared" si="5"/>
        <v/>
      </c>
      <c r="F98" s="2" t="str">
        <f t="shared" si="6"/>
        <v/>
      </c>
      <c r="G98" s="20" t="s">
        <v>3</v>
      </c>
      <c r="H98" s="68" t="str">
        <f t="shared" si="7"/>
        <v/>
      </c>
      <c r="I98" s="57"/>
      <c r="J98" s="2"/>
      <c r="K98" s="1"/>
    </row>
    <row r="99" spans="1:11" ht="15.75" customHeight="1" thickBot="1">
      <c r="A99" s="26">
        <v>719099</v>
      </c>
      <c r="B99" s="66" t="s">
        <v>2847</v>
      </c>
      <c r="C99" s="6">
        <f>VLOOKUP(A99,'Журнал наблюдений'!D:G,4,0)</f>
        <v>1.4842200000000001</v>
      </c>
      <c r="D99" s="2">
        <f t="shared" si="4"/>
        <v>0.35446</v>
      </c>
      <c r="E99" s="2">
        <f t="shared" si="5"/>
        <v>0.35446</v>
      </c>
      <c r="F99" s="2">
        <f t="shared" si="6"/>
        <v>0.35446</v>
      </c>
      <c r="G99" s="20">
        <v>0.35444749999999997</v>
      </c>
      <c r="H99" s="68" t="str">
        <f t="shared" si="7"/>
        <v/>
      </c>
      <c r="I99" s="57"/>
      <c r="J99" s="2"/>
      <c r="K99" s="1"/>
    </row>
    <row r="100" spans="1:11" ht="15.75" customHeight="1" thickBot="1">
      <c r="A100" s="26">
        <v>719100</v>
      </c>
      <c r="B100" s="66" t="s">
        <v>2848</v>
      </c>
      <c r="C100" s="6">
        <f>VLOOKUP(A100,'Журнал наблюдений'!D:G,4,0)</f>
        <v>1.04043</v>
      </c>
      <c r="D100" s="2">
        <f t="shared" si="4"/>
        <v>0.44379000000000013</v>
      </c>
      <c r="E100" s="2">
        <f t="shared" si="5"/>
        <v>0.44379000000000013</v>
      </c>
      <c r="F100" s="2">
        <f t="shared" si="6"/>
        <v>0.44379000000000013</v>
      </c>
      <c r="G100" s="20">
        <v>0.4437775000000001</v>
      </c>
      <c r="H100" s="68" t="str">
        <f t="shared" si="7"/>
        <v/>
      </c>
      <c r="I100" s="57"/>
      <c r="J100" s="2"/>
      <c r="K100" s="1"/>
    </row>
    <row r="101" spans="1:11" ht="15.75" customHeight="1" thickBot="1">
      <c r="A101" s="26">
        <v>719101</v>
      </c>
      <c r="B101" s="66" t="s">
        <v>2761</v>
      </c>
      <c r="C101" s="6">
        <f>VLOOKUP(A101,'Журнал наблюдений'!D:G,4,0)</f>
        <v>0.51997000000000004</v>
      </c>
      <c r="D101" s="2">
        <f t="shared" si="4"/>
        <v>0.52045999999999992</v>
      </c>
      <c r="E101" s="2">
        <f t="shared" si="5"/>
        <v>0.52045999999999992</v>
      </c>
      <c r="F101" s="2">
        <f t="shared" si="6"/>
        <v>0.52045999999999992</v>
      </c>
      <c r="G101" s="20">
        <v>0.52044749999999995</v>
      </c>
      <c r="H101" s="68">
        <f t="shared" si="7"/>
        <v>1</v>
      </c>
      <c r="I101" s="57"/>
      <c r="J101" s="2"/>
      <c r="K101" s="1"/>
    </row>
    <row r="102" spans="1:11" s="72" customFormat="1" ht="15.75" hidden="1" customHeight="1" thickBot="1">
      <c r="A102" s="26">
        <v>718001</v>
      </c>
      <c r="B102" s="66" t="s">
        <v>2761</v>
      </c>
      <c r="C102" s="6">
        <f>VLOOKUP(A102,'Журнал наблюдений'!D:G,4,0)</f>
        <v>1.85429</v>
      </c>
      <c r="D102" s="2" t="str">
        <f t="shared" si="4"/>
        <v/>
      </c>
      <c r="E102" s="2" t="str">
        <f t="shared" si="5"/>
        <v/>
      </c>
      <c r="F102" s="2" t="str">
        <f t="shared" si="6"/>
        <v/>
      </c>
      <c r="G102" s="20" t="s">
        <v>3</v>
      </c>
      <c r="H102" s="68" t="str">
        <f t="shared" si="7"/>
        <v/>
      </c>
      <c r="I102" s="73"/>
      <c r="J102" s="71"/>
      <c r="K102" s="73"/>
    </row>
    <row r="103" spans="1:11" ht="15.75" customHeight="1" thickBot="1">
      <c r="A103" s="26">
        <v>718002</v>
      </c>
      <c r="B103" s="66" t="s">
        <v>2762</v>
      </c>
      <c r="C103" s="6">
        <f>VLOOKUP(A103,'Журнал наблюдений'!D:G,4,0)</f>
        <v>1.2478800000000001</v>
      </c>
      <c r="D103" s="2">
        <f t="shared" si="4"/>
        <v>0.60640999999999989</v>
      </c>
      <c r="E103" s="2">
        <f t="shared" si="5"/>
        <v>0.60640999999999989</v>
      </c>
      <c r="F103" s="2">
        <f t="shared" si="6"/>
        <v>0.60640999999999989</v>
      </c>
      <c r="G103" s="20">
        <v>0.60639749999999992</v>
      </c>
      <c r="H103" s="68">
        <f t="shared" si="7"/>
        <v>1</v>
      </c>
      <c r="K103" s="1"/>
    </row>
    <row r="104" spans="1:11" s="72" customFormat="1" ht="15.75" hidden="1" customHeight="1" thickBot="1">
      <c r="A104" s="23">
        <v>718003</v>
      </c>
      <c r="B104" s="22" t="s">
        <v>2762</v>
      </c>
      <c r="C104" s="6">
        <f>VLOOKUP(A104,'Журнал наблюдений'!D:G,4,0)</f>
        <v>1.7486299999999999</v>
      </c>
      <c r="D104" s="2" t="str">
        <f t="shared" si="4"/>
        <v/>
      </c>
      <c r="E104" s="2" t="str">
        <f t="shared" si="5"/>
        <v/>
      </c>
      <c r="F104" s="2" t="str">
        <f t="shared" si="6"/>
        <v/>
      </c>
      <c r="G104" s="20" t="s">
        <v>3</v>
      </c>
      <c r="H104" s="68" t="str">
        <f t="shared" si="7"/>
        <v/>
      </c>
      <c r="I104" s="73"/>
      <c r="J104" s="71"/>
      <c r="K104" s="73"/>
    </row>
    <row r="105" spans="1:11" ht="15.75" customHeight="1" thickBot="1">
      <c r="A105" s="26">
        <v>718004</v>
      </c>
      <c r="B105" s="66" t="s">
        <v>2763</v>
      </c>
      <c r="C105" s="6">
        <f>VLOOKUP(A105,'Журнал наблюдений'!D:G,4,0)</f>
        <v>1.0589900000000001</v>
      </c>
      <c r="D105" s="2">
        <f t="shared" si="4"/>
        <v>0.68963999999999981</v>
      </c>
      <c r="E105" s="2">
        <f t="shared" si="5"/>
        <v>0.68963999999999981</v>
      </c>
      <c r="F105" s="2">
        <f t="shared" si="6"/>
        <v>0.68963999999999981</v>
      </c>
      <c r="G105" s="20">
        <v>0.68962749999999984</v>
      </c>
      <c r="H105" s="68" t="str">
        <f t="shared" si="7"/>
        <v/>
      </c>
      <c r="I105" s="57"/>
      <c r="J105" s="2"/>
      <c r="K105" s="1"/>
    </row>
    <row r="106" spans="1:11" ht="15.75" customHeight="1" thickBot="1">
      <c r="A106" s="26">
        <v>718005</v>
      </c>
      <c r="B106" s="66" t="s">
        <v>2764</v>
      </c>
      <c r="C106" s="6">
        <f>VLOOKUP(A106,'Журнал наблюдений'!D:G,4,0)</f>
        <v>0.32052999999999998</v>
      </c>
      <c r="D106" s="2">
        <f t="shared" si="4"/>
        <v>0.73846000000000012</v>
      </c>
      <c r="E106" s="2">
        <f t="shared" si="5"/>
        <v>0.73846000000000012</v>
      </c>
      <c r="F106" s="2">
        <f t="shared" si="6"/>
        <v>0.73846000000000012</v>
      </c>
      <c r="G106" s="20">
        <v>0.73844750000000015</v>
      </c>
      <c r="H106" s="68">
        <f t="shared" si="7"/>
        <v>1</v>
      </c>
      <c r="K106" s="1"/>
    </row>
    <row r="107" spans="1:11" ht="15.75" hidden="1" customHeight="1" thickBot="1">
      <c r="A107" s="23">
        <v>718006</v>
      </c>
      <c r="B107" s="22" t="s">
        <v>2764</v>
      </c>
      <c r="C107" s="6">
        <f>VLOOKUP(A107,'Журнал наблюдений'!D:G,4,0)</f>
        <v>1.7476</v>
      </c>
      <c r="D107" s="2" t="str">
        <f t="shared" si="4"/>
        <v/>
      </c>
      <c r="E107" s="2" t="str">
        <f t="shared" si="5"/>
        <v/>
      </c>
      <c r="F107" s="2" t="str">
        <f t="shared" si="6"/>
        <v/>
      </c>
      <c r="G107" s="20" t="s">
        <v>3</v>
      </c>
      <c r="H107" s="68" t="str">
        <f t="shared" si="7"/>
        <v/>
      </c>
      <c r="I107" s="57"/>
      <c r="J107" s="2"/>
      <c r="K107" s="1"/>
    </row>
    <row r="108" spans="1:11" ht="15.75" customHeight="1" thickBot="1">
      <c r="A108" s="26">
        <v>718007</v>
      </c>
      <c r="B108" s="66" t="s">
        <v>2765</v>
      </c>
      <c r="C108" s="6">
        <f>VLOOKUP(A108,'Журнал наблюдений'!D:G,4,0)</f>
        <v>0.91785000000000005</v>
      </c>
      <c r="D108" s="2">
        <f t="shared" si="4"/>
        <v>0.82974999999999999</v>
      </c>
      <c r="E108" s="2">
        <f t="shared" si="5"/>
        <v>0.82974999999999999</v>
      </c>
      <c r="F108" s="2">
        <f t="shared" si="6"/>
        <v>0.82974999999999999</v>
      </c>
      <c r="G108" s="20">
        <v>0.82973750000000002</v>
      </c>
      <c r="H108" s="68" t="str">
        <f t="shared" si="7"/>
        <v/>
      </c>
      <c r="I108" s="57"/>
      <c r="J108" s="2"/>
      <c r="K108" s="1"/>
    </row>
    <row r="109" spans="1:11" ht="15.75" customHeight="1" thickBot="1">
      <c r="A109" s="26">
        <v>718008</v>
      </c>
      <c r="B109" s="66" t="s">
        <v>2766</v>
      </c>
      <c r="C109" s="6">
        <f>VLOOKUP(A109,'Журнал наблюдений'!D:G,4,0)</f>
        <v>6.0970000000000003E-2</v>
      </c>
      <c r="D109" s="2">
        <f t="shared" si="4"/>
        <v>0.85688000000000009</v>
      </c>
      <c r="E109" s="2">
        <f t="shared" si="5"/>
        <v>0.85688000000000009</v>
      </c>
      <c r="F109" s="2">
        <f t="shared" si="6"/>
        <v>0.85688000000000009</v>
      </c>
      <c r="G109" s="20">
        <v>0.85686750000000012</v>
      </c>
      <c r="H109" s="68">
        <f t="shared" si="7"/>
        <v>1</v>
      </c>
      <c r="I109" s="57"/>
      <c r="J109" s="2"/>
      <c r="K109" s="1"/>
    </row>
    <row r="110" spans="1:11" ht="15.75" hidden="1" customHeight="1" thickBot="1">
      <c r="A110" s="23">
        <v>718009</v>
      </c>
      <c r="B110" s="22" t="s">
        <v>2766</v>
      </c>
      <c r="C110" s="6">
        <f>VLOOKUP(A110,'Журнал наблюдений'!D:G,4,0)</f>
        <v>1.8591299999999999</v>
      </c>
      <c r="D110" s="2" t="str">
        <f t="shared" si="4"/>
        <v/>
      </c>
      <c r="E110" s="2" t="str">
        <f t="shared" si="5"/>
        <v/>
      </c>
      <c r="F110" s="2" t="str">
        <f t="shared" si="6"/>
        <v/>
      </c>
      <c r="G110" s="20" t="s">
        <v>3</v>
      </c>
      <c r="H110" s="68" t="str">
        <f t="shared" si="7"/>
        <v/>
      </c>
      <c r="I110" s="57"/>
      <c r="J110" s="2"/>
      <c r="K110" s="1"/>
    </row>
    <row r="111" spans="1:11" ht="15.75" customHeight="1" thickBot="1">
      <c r="A111" s="26">
        <v>718010</v>
      </c>
      <c r="B111" s="66" t="s">
        <v>2767</v>
      </c>
      <c r="C111" s="6">
        <f>VLOOKUP(A111,'Журнал наблюдений'!D:G,4,0)</f>
        <v>0.99065000000000003</v>
      </c>
      <c r="D111" s="2">
        <f t="shared" si="4"/>
        <v>0.86847999999999992</v>
      </c>
      <c r="E111" s="2">
        <f t="shared" si="5"/>
        <v>0.86847999999999992</v>
      </c>
      <c r="F111" s="2">
        <f t="shared" si="6"/>
        <v>0.86847999999999992</v>
      </c>
      <c r="G111" s="20">
        <v>0.86846749999999995</v>
      </c>
      <c r="H111" s="68" t="str">
        <f t="shared" si="7"/>
        <v/>
      </c>
      <c r="I111" s="57"/>
      <c r="J111" s="2"/>
      <c r="K111" s="1"/>
    </row>
    <row r="112" spans="1:11" ht="15.75" customHeight="1" thickBot="1">
      <c r="A112" s="26">
        <v>718011</v>
      </c>
      <c r="B112" s="66" t="s">
        <v>2768</v>
      </c>
      <c r="C112" s="6">
        <f>VLOOKUP(A112,'Журнал наблюдений'!D:G,4,0)</f>
        <v>0.1283</v>
      </c>
      <c r="D112" s="2">
        <f t="shared" si="4"/>
        <v>0.86235000000000006</v>
      </c>
      <c r="E112" s="2">
        <f t="shared" si="5"/>
        <v>0.86235000000000006</v>
      </c>
      <c r="F112" s="2">
        <f t="shared" si="6"/>
        <v>0.86235000000000006</v>
      </c>
      <c r="G112" s="20">
        <v>0.86233750000000009</v>
      </c>
      <c r="H112" s="68">
        <f t="shared" si="7"/>
        <v>1</v>
      </c>
      <c r="I112" s="58"/>
      <c r="J112" s="2"/>
      <c r="K112" s="1"/>
    </row>
    <row r="113" spans="1:11" ht="15.75" hidden="1" customHeight="1" thickBot="1">
      <c r="A113" s="23">
        <v>718012</v>
      </c>
      <c r="B113" s="22" t="s">
        <v>2768</v>
      </c>
      <c r="C113" s="6">
        <f>VLOOKUP(A113,'Журнал наблюдений'!D:G,4,0)</f>
        <v>1.9076</v>
      </c>
      <c r="D113" s="2" t="str">
        <f t="shared" si="4"/>
        <v/>
      </c>
      <c r="E113" s="2" t="str">
        <f t="shared" si="5"/>
        <v/>
      </c>
      <c r="F113" s="2" t="str">
        <f t="shared" si="6"/>
        <v/>
      </c>
      <c r="G113" s="20" t="s">
        <v>3</v>
      </c>
      <c r="H113" s="68" t="str">
        <f t="shared" si="7"/>
        <v/>
      </c>
      <c r="I113" s="57"/>
      <c r="J113" s="2"/>
      <c r="K113" s="1"/>
    </row>
    <row r="114" spans="1:11" ht="15.75" customHeight="1" thickBot="1">
      <c r="A114" s="26">
        <v>718013</v>
      </c>
      <c r="B114" s="66" t="s">
        <v>2769</v>
      </c>
      <c r="C114" s="6">
        <f>VLOOKUP(A114,'Журнал наблюдений'!D:G,4,0)</f>
        <v>1.0469900000000001</v>
      </c>
      <c r="D114" s="2">
        <f t="shared" si="4"/>
        <v>0.86060999999999988</v>
      </c>
      <c r="E114" s="2">
        <f t="shared" si="5"/>
        <v>0.86060999999999988</v>
      </c>
      <c r="F114" s="2">
        <f t="shared" si="6"/>
        <v>0.86060999999999988</v>
      </c>
      <c r="G114" s="20">
        <v>0.8605974999999999</v>
      </c>
      <c r="H114" s="68" t="str">
        <f t="shared" si="7"/>
        <v/>
      </c>
      <c r="I114" s="58"/>
      <c r="J114" s="2"/>
      <c r="K114" s="1"/>
    </row>
    <row r="115" spans="1:11" ht="15.75" customHeight="1" thickBot="1">
      <c r="A115" s="26">
        <v>718014</v>
      </c>
      <c r="B115" s="66" t="s">
        <v>2770</v>
      </c>
      <c r="C115" s="6">
        <f>VLOOKUP(A115,'Журнал наблюдений'!D:G,4,0)</f>
        <v>0.18909000000000001</v>
      </c>
      <c r="D115" s="2">
        <f t="shared" si="4"/>
        <v>0.85790000000000011</v>
      </c>
      <c r="E115" s="2">
        <f t="shared" si="5"/>
        <v>0.85790000000000011</v>
      </c>
      <c r="F115" s="2">
        <f t="shared" si="6"/>
        <v>0.85790000000000011</v>
      </c>
      <c r="G115" s="20">
        <v>0.85788750000000014</v>
      </c>
      <c r="H115" s="68">
        <f t="shared" si="7"/>
        <v>1</v>
      </c>
      <c r="I115" s="57"/>
      <c r="J115" s="2"/>
      <c r="K115" s="1"/>
    </row>
    <row r="116" spans="1:11" ht="15.75" hidden="1" customHeight="1" thickBot="1">
      <c r="A116" s="23">
        <v>718015</v>
      </c>
      <c r="B116" s="22" t="s">
        <v>2770</v>
      </c>
      <c r="C116" s="6">
        <f>VLOOKUP(A116,'Журнал наблюдений'!D:G,4,0)</f>
        <v>1.8816999999999999</v>
      </c>
      <c r="D116" s="2" t="str">
        <f t="shared" si="4"/>
        <v/>
      </c>
      <c r="E116" s="2" t="str">
        <f t="shared" si="5"/>
        <v/>
      </c>
      <c r="F116" s="2" t="str">
        <f t="shared" si="6"/>
        <v/>
      </c>
      <c r="G116" s="20" t="s">
        <v>3</v>
      </c>
      <c r="H116" s="68" t="str">
        <f t="shared" si="7"/>
        <v/>
      </c>
      <c r="I116" s="58"/>
      <c r="J116" s="2"/>
      <c r="K116" s="1"/>
    </row>
    <row r="117" spans="1:11" ht="15.75" customHeight="1" thickBot="1">
      <c r="A117" s="26">
        <v>718016</v>
      </c>
      <c r="B117" s="66" t="s">
        <v>2771</v>
      </c>
      <c r="C117" s="6">
        <f>VLOOKUP(A117,'Журнал наблюдений'!D:G,4,0)</f>
        <v>1.0176799999999999</v>
      </c>
      <c r="D117" s="2">
        <f t="shared" si="4"/>
        <v>0.86402000000000001</v>
      </c>
      <c r="E117" s="2">
        <f t="shared" si="5"/>
        <v>0.86402000000000001</v>
      </c>
      <c r="F117" s="2">
        <f t="shared" si="6"/>
        <v>0.86402000000000001</v>
      </c>
      <c r="G117" s="20">
        <v>0.86400750000000004</v>
      </c>
      <c r="H117" s="68" t="str">
        <f t="shared" si="7"/>
        <v/>
      </c>
      <c r="I117" s="58"/>
      <c r="J117" s="2"/>
      <c r="K117" s="1"/>
    </row>
    <row r="118" spans="1:11" ht="15.75" customHeight="1" thickBot="1">
      <c r="A118" s="26">
        <v>718017</v>
      </c>
      <c r="B118" s="66" t="s">
        <v>2772</v>
      </c>
      <c r="C118" s="6">
        <f>VLOOKUP(A118,'Журнал наблюдений'!D:G,4,0)</f>
        <v>0.15983</v>
      </c>
      <c r="D118" s="2">
        <f t="shared" si="4"/>
        <v>0.85784999999999989</v>
      </c>
      <c r="E118" s="2">
        <f t="shared" si="5"/>
        <v>0.85784999999999989</v>
      </c>
      <c r="F118" s="2">
        <f t="shared" si="6"/>
        <v>0.85784999999999989</v>
      </c>
      <c r="G118" s="20">
        <v>0.85783749999999992</v>
      </c>
      <c r="H118" s="68">
        <f t="shared" si="7"/>
        <v>1</v>
      </c>
      <c r="I118" s="58"/>
      <c r="J118" s="2"/>
      <c r="K118" s="1"/>
    </row>
    <row r="119" spans="1:11" ht="15.75" hidden="1" customHeight="1" thickBot="1">
      <c r="A119" s="23">
        <v>718018</v>
      </c>
      <c r="B119" s="22" t="s">
        <v>2772</v>
      </c>
      <c r="C119" s="6">
        <f>VLOOKUP(A119,'Журнал наблюдений'!D:G,4,0)</f>
        <v>1.8326899999999999</v>
      </c>
      <c r="D119" s="2" t="str">
        <f t="shared" si="4"/>
        <v/>
      </c>
      <c r="E119" s="2" t="str">
        <f t="shared" si="5"/>
        <v/>
      </c>
      <c r="F119" s="2" t="str">
        <f t="shared" si="6"/>
        <v/>
      </c>
      <c r="G119" s="20" t="s">
        <v>3</v>
      </c>
      <c r="H119" s="68" t="str">
        <f t="shared" si="7"/>
        <v/>
      </c>
      <c r="I119" s="58"/>
      <c r="J119" s="2"/>
      <c r="K119" s="1"/>
    </row>
    <row r="120" spans="1:11" ht="15.75" customHeight="1" thickBot="1">
      <c r="A120" s="26">
        <v>718019</v>
      </c>
      <c r="B120" s="66" t="s">
        <v>2773</v>
      </c>
      <c r="C120" s="6">
        <f>VLOOKUP(A120,'Журнал наблюдений'!D:G,4,0)</f>
        <v>0.97674000000000005</v>
      </c>
      <c r="D120" s="2">
        <f t="shared" si="4"/>
        <v>0.85594999999999988</v>
      </c>
      <c r="E120" s="2">
        <f t="shared" si="5"/>
        <v>0.85594999999999988</v>
      </c>
      <c r="F120" s="2">
        <f t="shared" si="6"/>
        <v>0.85594999999999988</v>
      </c>
      <c r="G120" s="20">
        <v>0.85593749999999991</v>
      </c>
      <c r="H120" s="68" t="str">
        <f t="shared" si="7"/>
        <v/>
      </c>
      <c r="I120" s="58"/>
      <c r="J120" s="2"/>
      <c r="K120" s="1"/>
    </row>
    <row r="121" spans="1:11" ht="15.75" customHeight="1" thickBot="1">
      <c r="A121" s="26">
        <v>718020</v>
      </c>
      <c r="B121" s="66" t="s">
        <v>2774</v>
      </c>
      <c r="C121" s="6">
        <f>VLOOKUP(A121,'Журнал наблюдений'!D:G,4,0)</f>
        <v>0.15343999999999999</v>
      </c>
      <c r="D121" s="2">
        <f t="shared" si="4"/>
        <v>0.82330000000000003</v>
      </c>
      <c r="E121" s="2">
        <f t="shared" si="5"/>
        <v>0.82330000000000003</v>
      </c>
      <c r="F121" s="2">
        <f t="shared" si="6"/>
        <v>0.82330000000000003</v>
      </c>
      <c r="G121" s="20">
        <v>0.82328750000000006</v>
      </c>
      <c r="H121" s="68">
        <f t="shared" si="7"/>
        <v>1</v>
      </c>
      <c r="I121" s="58"/>
      <c r="J121" s="2"/>
      <c r="K121" s="1"/>
    </row>
    <row r="122" spans="1:11" ht="15.75" hidden="1" customHeight="1" thickBot="1">
      <c r="A122" s="23">
        <v>718021</v>
      </c>
      <c r="B122" s="22" t="s">
        <v>2774</v>
      </c>
      <c r="C122" s="6">
        <f>VLOOKUP(A122,'Журнал наблюдений'!D:G,4,0)</f>
        <v>1.8200099999999999</v>
      </c>
      <c r="D122" s="2" t="str">
        <f t="shared" si="4"/>
        <v/>
      </c>
      <c r="E122" s="2" t="str">
        <f t="shared" si="5"/>
        <v/>
      </c>
      <c r="F122" s="2" t="str">
        <f t="shared" si="6"/>
        <v/>
      </c>
      <c r="G122" s="20" t="s">
        <v>3</v>
      </c>
      <c r="H122" s="68" t="str">
        <f t="shared" si="7"/>
        <v/>
      </c>
      <c r="I122" s="58"/>
      <c r="J122" s="2"/>
      <c r="K122" s="1"/>
    </row>
    <row r="123" spans="1:11" ht="15.75" customHeight="1" thickBot="1">
      <c r="A123" s="26">
        <v>718022</v>
      </c>
      <c r="B123" s="66" t="s">
        <v>2775</v>
      </c>
      <c r="C123" s="6">
        <f>VLOOKUP(A123,'Журнал наблюдений'!D:G,4,0)</f>
        <v>1.1131599999999999</v>
      </c>
      <c r="D123" s="2">
        <f t="shared" si="4"/>
        <v>0.70684999999999998</v>
      </c>
      <c r="E123" s="2">
        <f t="shared" si="5"/>
        <v>0.70684999999999998</v>
      </c>
      <c r="F123" s="2">
        <f t="shared" si="6"/>
        <v>0.70684999999999998</v>
      </c>
      <c r="G123" s="20">
        <v>0.70683750000000001</v>
      </c>
      <c r="H123" s="68" t="str">
        <f t="shared" si="7"/>
        <v/>
      </c>
      <c r="I123" s="58"/>
      <c r="J123" s="2"/>
      <c r="K123" s="1"/>
    </row>
    <row r="124" spans="1:11" ht="15.75" customHeight="1" thickBot="1">
      <c r="A124" s="26">
        <v>718023</v>
      </c>
      <c r="B124" s="66" t="s">
        <v>2776</v>
      </c>
      <c r="C124" s="6">
        <f>VLOOKUP(A124,'Журнал наблюдений'!D:G,4,0)</f>
        <v>0.48995</v>
      </c>
      <c r="D124" s="2">
        <f t="shared" si="4"/>
        <v>0.62320999999999993</v>
      </c>
      <c r="E124" s="2">
        <f t="shared" si="5"/>
        <v>0.62320999999999993</v>
      </c>
      <c r="F124" s="2">
        <f t="shared" si="6"/>
        <v>0.62320999999999993</v>
      </c>
      <c r="G124" s="20">
        <v>0.62319749999999996</v>
      </c>
      <c r="H124" s="68">
        <f t="shared" si="7"/>
        <v>1</v>
      </c>
      <c r="I124" s="58"/>
      <c r="J124" s="2"/>
      <c r="K124" s="1"/>
    </row>
    <row r="125" spans="1:11" ht="15.75" hidden="1" customHeight="1" thickBot="1">
      <c r="A125" s="23">
        <v>718024</v>
      </c>
      <c r="B125" s="22" t="s">
        <v>2776</v>
      </c>
      <c r="C125" s="6">
        <f>VLOOKUP(A125,'Журнал наблюдений'!D:G,4,0)</f>
        <v>1.7896300000000001</v>
      </c>
      <c r="D125" s="2" t="str">
        <f t="shared" si="4"/>
        <v/>
      </c>
      <c r="E125" s="2" t="str">
        <f t="shared" si="5"/>
        <v/>
      </c>
      <c r="F125" s="2" t="str">
        <f t="shared" si="6"/>
        <v/>
      </c>
      <c r="G125" s="20" t="s">
        <v>3</v>
      </c>
      <c r="H125" s="68" t="str">
        <f t="shared" si="7"/>
        <v/>
      </c>
      <c r="I125" s="58"/>
      <c r="J125" s="2"/>
      <c r="K125" s="1"/>
    </row>
    <row r="126" spans="1:11" ht="15.75" customHeight="1" thickBot="1">
      <c r="A126" s="26">
        <v>718025</v>
      </c>
      <c r="B126" s="66" t="s">
        <v>2777</v>
      </c>
      <c r="C126" s="6">
        <f>VLOOKUP(A126,'Журнал наблюдений'!D:G,4,0)</f>
        <v>1.24133</v>
      </c>
      <c r="D126" s="2">
        <f t="shared" si="4"/>
        <v>0.54830000000000001</v>
      </c>
      <c r="E126" s="2">
        <f t="shared" si="5"/>
        <v>0.54830000000000001</v>
      </c>
      <c r="F126" s="2">
        <f t="shared" si="6"/>
        <v>0.54830000000000001</v>
      </c>
      <c r="G126" s="20">
        <v>0.54828750000000004</v>
      </c>
      <c r="H126" s="68">
        <f>IF(B127=B128,1,"")</f>
        <v>1</v>
      </c>
      <c r="I126" s="58"/>
      <c r="J126" s="2"/>
      <c r="K126" s="1"/>
    </row>
    <row r="127" spans="1:11" ht="15.75" hidden="1" customHeight="1" thickBot="1">
      <c r="A127" s="23">
        <v>718026</v>
      </c>
      <c r="B127" s="22" t="s">
        <v>2</v>
      </c>
      <c r="C127" s="6">
        <f>VLOOKUP(A127,'Журнал наблюдений'!D:G,4,0)</f>
        <v>0.99648000000000003</v>
      </c>
      <c r="D127" s="2">
        <f t="shared" si="4"/>
        <v>0.24485000000000001</v>
      </c>
      <c r="E127" s="2">
        <f t="shared" si="5"/>
        <v>0.24485000000000001</v>
      </c>
      <c r="F127" s="2" t="str">
        <f t="shared" si="6"/>
        <v/>
      </c>
      <c r="G127" s="20" t="s">
        <v>3</v>
      </c>
      <c r="I127" s="58"/>
      <c r="J127" s="2"/>
      <c r="K127" s="1"/>
    </row>
    <row r="128" spans="1:11" ht="15.75" hidden="1" customHeight="1" thickBot="1">
      <c r="A128" s="23">
        <v>718027</v>
      </c>
      <c r="B128" s="22" t="s">
        <v>2</v>
      </c>
      <c r="C128" s="6">
        <f>VLOOKUP(A128,'Журнал наблюдений'!D:G,4,0)</f>
        <v>1.64696</v>
      </c>
      <c r="D128" s="2" t="str">
        <f t="shared" si="4"/>
        <v/>
      </c>
      <c r="E128" s="2" t="str">
        <f t="shared" si="5"/>
        <v/>
      </c>
      <c r="F128" s="2" t="str">
        <f t="shared" si="6"/>
        <v/>
      </c>
      <c r="G128" s="20" t="s">
        <v>3</v>
      </c>
      <c r="H128" s="68" t="str">
        <f t="shared" si="7"/>
        <v/>
      </c>
      <c r="I128" s="58"/>
      <c r="J128" s="2"/>
      <c r="K128" s="1"/>
    </row>
    <row r="129" spans="1:11" ht="15.75" customHeight="1" thickBot="1">
      <c r="A129" s="26">
        <v>718028</v>
      </c>
      <c r="B129" s="66" t="s">
        <v>2778</v>
      </c>
      <c r="C129" s="6">
        <f>VLOOKUP(A129,'Журнал наблюдений'!D:G,4,0)</f>
        <v>1.43543</v>
      </c>
      <c r="D129" s="2">
        <f t="shared" si="4"/>
        <v>0.21153</v>
      </c>
      <c r="E129" s="2">
        <f t="shared" si="5"/>
        <v>0.45638000000000001</v>
      </c>
      <c r="F129" s="2">
        <f t="shared" si="6"/>
        <v>0.45638000000000001</v>
      </c>
      <c r="G129" s="20">
        <v>0.45636749999999998</v>
      </c>
      <c r="H129" s="68">
        <f>IF(B130=B131,1,"")</f>
        <v>1</v>
      </c>
      <c r="I129" s="58"/>
      <c r="J129" s="2"/>
      <c r="K129" s="1"/>
    </row>
    <row r="130" spans="1:11" ht="15.75" hidden="1" customHeight="1" thickBot="1">
      <c r="A130" s="23">
        <v>718029</v>
      </c>
      <c r="B130" s="22" t="s">
        <v>2</v>
      </c>
      <c r="C130" s="6">
        <f>VLOOKUP(A130,'Журнал наблюдений'!D:G,4,0)</f>
        <v>0.87749999999999995</v>
      </c>
      <c r="D130" s="2">
        <f t="shared" si="4"/>
        <v>0.55793000000000004</v>
      </c>
      <c r="E130" s="2">
        <f t="shared" si="5"/>
        <v>0.55793000000000004</v>
      </c>
      <c r="F130" s="2" t="str">
        <f t="shared" si="6"/>
        <v/>
      </c>
      <c r="G130" s="20" t="s">
        <v>3</v>
      </c>
      <c r="I130" s="58"/>
      <c r="J130" s="2"/>
      <c r="K130" s="1"/>
    </row>
    <row r="131" spans="1:11" ht="15.75" hidden="1" customHeight="1" thickBot="1">
      <c r="A131" s="23">
        <v>718030</v>
      </c>
      <c r="B131" s="22" t="s">
        <v>2</v>
      </c>
      <c r="C131" s="6">
        <f>VLOOKUP(A131,'Журнал наблюдений'!D:G,4,0)</f>
        <v>1.7370000000000001</v>
      </c>
      <c r="D131" s="2" t="str">
        <f t="shared" si="4"/>
        <v/>
      </c>
      <c r="E131" s="2" t="str">
        <f t="shared" si="5"/>
        <v/>
      </c>
      <c r="F131" s="2" t="str">
        <f t="shared" si="6"/>
        <v/>
      </c>
      <c r="G131" s="20" t="s">
        <v>3</v>
      </c>
      <c r="H131" s="68" t="str">
        <f t="shared" si="7"/>
        <v/>
      </c>
      <c r="I131" s="58"/>
      <c r="J131" s="2"/>
      <c r="K131" s="1"/>
    </row>
    <row r="132" spans="1:11" ht="15.75" customHeight="1" thickBot="1">
      <c r="A132" s="26">
        <v>718031</v>
      </c>
      <c r="B132" s="66" t="s">
        <v>2779</v>
      </c>
      <c r="C132" s="6">
        <f>VLOOKUP(A132,'Журнал наблюдений'!D:G,4,0)</f>
        <v>1.4197599999999999</v>
      </c>
      <c r="D132" s="2">
        <f t="shared" si="4"/>
        <v>0.31724000000000019</v>
      </c>
      <c r="E132" s="2">
        <f t="shared" si="5"/>
        <v>0.87517000000000023</v>
      </c>
      <c r="F132" s="2">
        <f t="shared" si="6"/>
        <v>0.87517000000000023</v>
      </c>
      <c r="G132" s="20">
        <v>0.87515750000000025</v>
      </c>
      <c r="H132" s="68" t="str">
        <f t="shared" si="7"/>
        <v/>
      </c>
      <c r="I132" s="58"/>
      <c r="J132" s="2"/>
      <c r="K132" s="1"/>
    </row>
    <row r="133" spans="1:11" ht="15.75" customHeight="1" thickBot="1">
      <c r="A133" s="26">
        <v>718032</v>
      </c>
      <c r="B133" s="66" t="s">
        <v>2780</v>
      </c>
      <c r="C133" s="6">
        <f>VLOOKUP(A133,'Журнал наблюдений'!D:G,4,0)</f>
        <v>1.1246799999999999</v>
      </c>
      <c r="D133" s="2">
        <f t="shared" si="4"/>
        <v>0.29508000000000001</v>
      </c>
      <c r="E133" s="2">
        <f t="shared" si="5"/>
        <v>0.29508000000000001</v>
      </c>
      <c r="F133" s="2">
        <f t="shared" si="6"/>
        <v>0.29508000000000001</v>
      </c>
      <c r="G133" s="20">
        <v>0.29506749999999998</v>
      </c>
      <c r="H133" s="68">
        <f t="shared" si="7"/>
        <v>1</v>
      </c>
      <c r="I133" s="58"/>
      <c r="J133" s="2"/>
      <c r="K133" s="1"/>
    </row>
    <row r="134" spans="1:11" ht="15.75" hidden="1" customHeight="1" thickBot="1">
      <c r="A134" s="23">
        <v>718033</v>
      </c>
      <c r="B134" s="22" t="s">
        <v>2780</v>
      </c>
      <c r="C134" s="6">
        <f>VLOOKUP(A134,'Журнал наблюдений'!D:G,4,0)</f>
        <v>1.16221</v>
      </c>
      <c r="D134" s="2" t="str">
        <f t="shared" ref="D134:D155" si="8">IF(B133=B134,"",C133-C134)</f>
        <v/>
      </c>
      <c r="E134" s="2" t="str">
        <f t="shared" ref="E134:E155" si="9">IF(D134="","",IF(COUNTIF(B133,"*бол*"),D134+E132,D134))</f>
        <v/>
      </c>
      <c r="F134" s="2" t="str">
        <f t="shared" ref="F134:F155" si="10">IF(COUNTIF(B134,"*бол*"),"",E134)</f>
        <v/>
      </c>
      <c r="G134" s="20" t="s">
        <v>3</v>
      </c>
      <c r="H134" s="68" t="str">
        <f>IF(B134=B135,1,"")</f>
        <v/>
      </c>
      <c r="I134" s="58"/>
      <c r="J134" s="2"/>
      <c r="K134" s="1"/>
    </row>
    <row r="135" spans="1:11" ht="15.75" hidden="1" customHeight="1" thickBot="1">
      <c r="A135" s="23">
        <v>718034</v>
      </c>
      <c r="B135" s="22" t="s">
        <v>2</v>
      </c>
      <c r="C135" s="6">
        <f>VLOOKUP(A135,'Журнал наблюдений'!D:G,4,0)</f>
        <v>1.49163</v>
      </c>
      <c r="D135" s="2">
        <f t="shared" si="8"/>
        <v>-0.32942000000000005</v>
      </c>
      <c r="E135" s="2">
        <f t="shared" si="9"/>
        <v>-0.32942000000000005</v>
      </c>
      <c r="F135" s="2" t="str">
        <f t="shared" si="10"/>
        <v/>
      </c>
      <c r="G135" s="20" t="s">
        <v>3</v>
      </c>
      <c r="H135" s="68">
        <f>IF(B135=B136,1,"")</f>
        <v>1</v>
      </c>
      <c r="I135" s="58"/>
      <c r="J135" s="2"/>
      <c r="K135" s="1"/>
    </row>
    <row r="136" spans="1:11" ht="15.75" hidden="1" customHeight="1" thickBot="1">
      <c r="A136" s="23">
        <v>718035</v>
      </c>
      <c r="B136" s="22" t="s">
        <v>2</v>
      </c>
      <c r="C136" s="6">
        <f>VLOOKUP(A136,'Журнал наблюдений'!D:G,4,0)</f>
        <v>1.1275900000000001</v>
      </c>
      <c r="D136" s="2" t="str">
        <f t="shared" si="8"/>
        <v/>
      </c>
      <c r="E136" s="2" t="str">
        <f t="shared" si="9"/>
        <v/>
      </c>
      <c r="F136" s="2" t="str">
        <f t="shared" si="10"/>
        <v/>
      </c>
      <c r="G136" s="20" t="s">
        <v>3</v>
      </c>
      <c r="H136" s="68" t="str">
        <f>IF(B136=B137,1,"")</f>
        <v/>
      </c>
      <c r="I136" s="58"/>
      <c r="J136" s="2"/>
      <c r="K136" s="1"/>
    </row>
    <row r="137" spans="1:11" ht="15.75" hidden="1" customHeight="1" thickBot="1">
      <c r="A137" s="23">
        <v>718036</v>
      </c>
      <c r="B137" s="22" t="s">
        <v>2781</v>
      </c>
      <c r="C137" s="6">
        <f>VLOOKUP(A137,'Журнал наблюдений'!D:G,4,0)</f>
        <v>1.5132399999999999</v>
      </c>
      <c r="D137" s="2">
        <f t="shared" si="8"/>
        <v>-0.38564999999999983</v>
      </c>
      <c r="E137" s="2">
        <f t="shared" si="9"/>
        <v>-0.71506999999999987</v>
      </c>
      <c r="F137" s="2" t="str">
        <f t="shared" si="10"/>
        <v/>
      </c>
      <c r="G137" s="20" t="s">
        <v>3</v>
      </c>
      <c r="H137" s="68">
        <f>IF(B137=B138,1,"")</f>
        <v>1</v>
      </c>
      <c r="I137" s="58"/>
      <c r="J137" s="2"/>
      <c r="K137" s="1"/>
    </row>
    <row r="138" spans="1:11" ht="15.75" hidden="1" customHeight="1" thickBot="1">
      <c r="A138" s="23">
        <v>718037</v>
      </c>
      <c r="B138" s="22" t="s">
        <v>2781</v>
      </c>
      <c r="C138" s="6">
        <f>VLOOKUP(A138,'Журнал наблюдений'!D:G,4,0)</f>
        <v>1.2362599999999999</v>
      </c>
      <c r="D138" s="2" t="str">
        <f t="shared" si="8"/>
        <v/>
      </c>
      <c r="E138" s="2" t="str">
        <f t="shared" si="9"/>
        <v/>
      </c>
      <c r="F138" s="2" t="str">
        <f t="shared" si="10"/>
        <v/>
      </c>
      <c r="G138" s="20" t="s">
        <v>3</v>
      </c>
      <c r="H138" s="68" t="str">
        <f>IF(B138=B139,1,"")</f>
        <v/>
      </c>
      <c r="I138" s="58"/>
      <c r="J138" s="2"/>
      <c r="K138" s="1"/>
    </row>
    <row r="139" spans="1:11" ht="15.75" hidden="1" customHeight="1" thickBot="1">
      <c r="A139" s="23">
        <v>718038</v>
      </c>
      <c r="B139" s="22" t="s">
        <v>2782</v>
      </c>
      <c r="C139" s="6">
        <f>VLOOKUP(A139,'Журнал наблюдений'!D:G,4,0)</f>
        <v>1.51725</v>
      </c>
      <c r="D139" s="2">
        <f t="shared" si="8"/>
        <v>-0.28099000000000007</v>
      </c>
      <c r="E139" s="2">
        <f t="shared" si="9"/>
        <v>-0.99605999999999995</v>
      </c>
      <c r="F139" s="2" t="str">
        <f t="shared" si="10"/>
        <v/>
      </c>
      <c r="G139" s="20" t="s">
        <v>3</v>
      </c>
      <c r="H139" s="68">
        <f>IF(B139=B140,1,"")</f>
        <v>1</v>
      </c>
      <c r="I139" s="58"/>
      <c r="J139" s="2"/>
      <c r="K139" s="1"/>
    </row>
    <row r="140" spans="1:11" ht="15.75" hidden="1" customHeight="1" thickBot="1">
      <c r="A140" s="23">
        <v>718039</v>
      </c>
      <c r="B140" s="22" t="s">
        <v>2782</v>
      </c>
      <c r="C140" s="6">
        <f>VLOOKUP(A140,'Журнал наблюдений'!D:G,4,0)</f>
        <v>1.2507200000000001</v>
      </c>
      <c r="D140" s="2" t="str">
        <f t="shared" si="8"/>
        <v/>
      </c>
      <c r="E140" s="2" t="str">
        <f t="shared" si="9"/>
        <v/>
      </c>
      <c r="F140" s="2" t="str">
        <f t="shared" si="10"/>
        <v/>
      </c>
      <c r="G140" s="20" t="s">
        <v>3</v>
      </c>
      <c r="H140" s="68" t="str">
        <f>IF(B140=B141,1,"")</f>
        <v/>
      </c>
      <c r="I140" s="58"/>
      <c r="J140" s="2"/>
      <c r="K140" s="1"/>
    </row>
    <row r="141" spans="1:11" ht="15.75" hidden="1" customHeight="1" thickBot="1">
      <c r="A141" s="23">
        <v>718040</v>
      </c>
      <c r="B141" s="22" t="s">
        <v>2783</v>
      </c>
      <c r="C141" s="6">
        <f>VLOOKUP(A141,'Журнал наблюдений'!D:G,4,0)</f>
        <v>1.548</v>
      </c>
      <c r="D141" s="2">
        <f t="shared" si="8"/>
        <v>-0.29727999999999999</v>
      </c>
      <c r="E141" s="2">
        <f t="shared" si="9"/>
        <v>-1.2933399999999999</v>
      </c>
      <c r="F141" s="2" t="str">
        <f t="shared" si="10"/>
        <v/>
      </c>
      <c r="G141" s="20" t="s">
        <v>3</v>
      </c>
      <c r="H141" s="68">
        <f>IF(B141=B142,1,"")</f>
        <v>1</v>
      </c>
      <c r="I141" s="58"/>
      <c r="J141" s="2"/>
      <c r="K141" s="1"/>
    </row>
    <row r="142" spans="1:11" ht="15.75" hidden="1" customHeight="1" thickBot="1">
      <c r="A142" s="23">
        <v>718041</v>
      </c>
      <c r="B142" s="22" t="s">
        <v>2783</v>
      </c>
      <c r="C142" s="6">
        <f>VLOOKUP(A142,'Журнал наблюдений'!D:G,4,0)</f>
        <v>1.2838799999999999</v>
      </c>
      <c r="D142" s="2" t="str">
        <f t="shared" si="8"/>
        <v/>
      </c>
      <c r="E142" s="2" t="str">
        <f t="shared" si="9"/>
        <v/>
      </c>
      <c r="F142" s="2" t="str">
        <f t="shared" si="10"/>
        <v/>
      </c>
      <c r="G142" s="20" t="s">
        <v>3</v>
      </c>
      <c r="H142" s="68" t="str">
        <f>IF(B142=B143,1,"")</f>
        <v/>
      </c>
      <c r="I142" s="58"/>
      <c r="J142" s="2"/>
      <c r="K142" s="1"/>
    </row>
    <row r="143" spans="1:11" ht="15.75" hidden="1" customHeight="1" thickBot="1">
      <c r="A143" s="23">
        <v>718042</v>
      </c>
      <c r="B143" s="22" t="s">
        <v>2784</v>
      </c>
      <c r="C143" s="6">
        <f>VLOOKUP(A143,'Журнал наблюдений'!D:G,4,0)</f>
        <v>1.59294</v>
      </c>
      <c r="D143" s="2">
        <f t="shared" si="8"/>
        <v>-0.30906000000000011</v>
      </c>
      <c r="E143" s="2">
        <f t="shared" si="9"/>
        <v>-1.6024</v>
      </c>
      <c r="F143" s="2" t="str">
        <f t="shared" si="10"/>
        <v/>
      </c>
      <c r="G143" s="20" t="s">
        <v>3</v>
      </c>
      <c r="H143" s="68">
        <f>IF(B143=B144,1,"")</f>
        <v>1</v>
      </c>
      <c r="I143" s="58"/>
      <c r="J143" s="2"/>
      <c r="K143" s="1"/>
    </row>
    <row r="144" spans="1:11" ht="15.75" hidden="1" customHeight="1" thickBot="1">
      <c r="A144" s="23">
        <v>718043</v>
      </c>
      <c r="B144" s="22" t="s">
        <v>2784</v>
      </c>
      <c r="C144" s="6">
        <f>VLOOKUP(A144,'Журнал наблюдений'!D:G,4,0)</f>
        <v>1.27664</v>
      </c>
      <c r="D144" s="2" t="str">
        <f t="shared" si="8"/>
        <v/>
      </c>
      <c r="E144" s="2" t="str">
        <f t="shared" si="9"/>
        <v/>
      </c>
      <c r="F144" s="2" t="str">
        <f t="shared" si="10"/>
        <v/>
      </c>
      <c r="G144" s="20" t="s">
        <v>3</v>
      </c>
      <c r="H144" s="68" t="str">
        <f>IF(B144=B145,1,"")</f>
        <v/>
      </c>
      <c r="I144" s="58"/>
      <c r="J144" s="2"/>
      <c r="K144" s="1"/>
    </row>
    <row r="145" spans="1:11" ht="15.75" hidden="1" customHeight="1" thickBot="1">
      <c r="A145" s="23">
        <v>718044</v>
      </c>
      <c r="B145" s="22" t="s">
        <v>2785</v>
      </c>
      <c r="C145" s="6">
        <f>VLOOKUP(A145,'Журнал наблюдений'!D:G,4,0)</f>
        <v>1.6211100000000001</v>
      </c>
      <c r="D145" s="2">
        <f t="shared" si="8"/>
        <v>-0.34447000000000005</v>
      </c>
      <c r="E145" s="2">
        <f t="shared" si="9"/>
        <v>-1.9468700000000001</v>
      </c>
      <c r="F145" s="2" t="str">
        <f t="shared" si="10"/>
        <v/>
      </c>
      <c r="G145" s="20" t="s">
        <v>3</v>
      </c>
      <c r="H145" s="68">
        <f>IF(B145=B146,1,"")</f>
        <v>1</v>
      </c>
      <c r="I145" s="58"/>
      <c r="J145" s="2"/>
      <c r="K145" s="1"/>
    </row>
    <row r="146" spans="1:11" ht="15.75" hidden="1" customHeight="1" thickBot="1">
      <c r="A146" s="23">
        <v>718045</v>
      </c>
      <c r="B146" s="22" t="s">
        <v>2785</v>
      </c>
      <c r="C146" s="6">
        <f>VLOOKUP(A146,'Журнал наблюдений'!D:G,4,0)</f>
        <v>1.31484</v>
      </c>
      <c r="D146" s="2" t="str">
        <f t="shared" si="8"/>
        <v/>
      </c>
      <c r="E146" s="2" t="str">
        <f t="shared" si="9"/>
        <v/>
      </c>
      <c r="F146" s="2" t="str">
        <f t="shared" si="10"/>
        <v/>
      </c>
      <c r="G146" s="20" t="s">
        <v>3</v>
      </c>
      <c r="H146" s="68" t="str">
        <f>IF(B146=B147,1,"")</f>
        <v/>
      </c>
      <c r="I146" s="58"/>
      <c r="J146" s="2"/>
      <c r="K146" s="1"/>
    </row>
    <row r="147" spans="1:11" ht="15.75" hidden="1" customHeight="1" thickBot="1">
      <c r="A147" s="23">
        <v>718046</v>
      </c>
      <c r="B147" s="22" t="s">
        <v>2786</v>
      </c>
      <c r="C147" s="6">
        <f>VLOOKUP(A147,'Журнал наблюдений'!D:G,4,0)</f>
        <v>1.53749</v>
      </c>
      <c r="D147" s="2">
        <f t="shared" si="8"/>
        <v>-0.22265000000000001</v>
      </c>
      <c r="E147" s="2">
        <f t="shared" si="9"/>
        <v>-2.1695200000000003</v>
      </c>
      <c r="F147" s="2" t="str">
        <f t="shared" si="10"/>
        <v/>
      </c>
      <c r="G147" s="20" t="s">
        <v>3</v>
      </c>
      <c r="H147" s="68">
        <f>IF(B147=B148,1,"")</f>
        <v>1</v>
      </c>
      <c r="I147" s="58"/>
      <c r="J147" s="2"/>
      <c r="K147" s="1"/>
    </row>
    <row r="148" spans="1:11" ht="15.75" hidden="1" customHeight="1" thickBot="1">
      <c r="A148" s="23">
        <v>718048</v>
      </c>
      <c r="B148" s="22" t="s">
        <v>2786</v>
      </c>
      <c r="C148" s="6">
        <f>VLOOKUP(A148,'Журнал наблюдений'!D:G,4,0)</f>
        <v>1.29338</v>
      </c>
      <c r="D148" s="2" t="str">
        <f t="shared" si="8"/>
        <v/>
      </c>
      <c r="E148" s="2" t="str">
        <f t="shared" si="9"/>
        <v/>
      </c>
      <c r="F148" s="2" t="str">
        <f t="shared" si="10"/>
        <v/>
      </c>
      <c r="G148" s="20" t="s">
        <v>3</v>
      </c>
      <c r="H148" s="68" t="str">
        <f>IF(B148=B149,1,"")</f>
        <v/>
      </c>
      <c r="I148" s="58"/>
      <c r="J148" s="2"/>
      <c r="K148" s="1"/>
    </row>
    <row r="149" spans="1:11" ht="15.75" hidden="1" customHeight="1" thickBot="1">
      <c r="A149" s="23">
        <v>718049</v>
      </c>
      <c r="B149" s="22" t="s">
        <v>2787</v>
      </c>
      <c r="C149" s="6">
        <f>VLOOKUP(A149,'Журнал наблюдений'!D:G,4,0)</f>
        <v>1.6327100000000001</v>
      </c>
      <c r="D149" s="2">
        <f t="shared" si="8"/>
        <v>-0.33933000000000013</v>
      </c>
      <c r="E149" s="2">
        <f t="shared" si="9"/>
        <v>-2.5088500000000007</v>
      </c>
      <c r="F149" s="2" t="str">
        <f t="shared" si="10"/>
        <v/>
      </c>
      <c r="G149" s="20" t="s">
        <v>3</v>
      </c>
      <c r="H149" s="68">
        <f>IF(B149=B150,1,"")</f>
        <v>1</v>
      </c>
      <c r="I149" s="58"/>
      <c r="J149" s="2"/>
      <c r="K149" s="1"/>
    </row>
    <row r="150" spans="1:11" ht="15.75" hidden="1" customHeight="1" thickBot="1">
      <c r="A150" s="23">
        <v>718050</v>
      </c>
      <c r="B150" s="22" t="s">
        <v>2787</v>
      </c>
      <c r="C150" s="6">
        <f>VLOOKUP(A150,'Журнал наблюдений'!D:G,4,0)</f>
        <v>1.38561</v>
      </c>
      <c r="D150" s="2" t="str">
        <f t="shared" si="8"/>
        <v/>
      </c>
      <c r="E150" s="2" t="str">
        <f t="shared" si="9"/>
        <v/>
      </c>
      <c r="F150" s="2" t="str">
        <f t="shared" si="10"/>
        <v/>
      </c>
      <c r="G150" s="20" t="s">
        <v>3</v>
      </c>
      <c r="H150" s="68" t="str">
        <f>IF(B150=B151,1,"")</f>
        <v/>
      </c>
      <c r="I150" s="58"/>
      <c r="J150" s="2"/>
      <c r="K150" s="1"/>
    </row>
    <row r="151" spans="1:11" ht="15.75" hidden="1" customHeight="1" thickBot="1">
      <c r="A151" s="23">
        <v>718051</v>
      </c>
      <c r="B151" s="22" t="s">
        <v>2788</v>
      </c>
      <c r="C151" s="6">
        <f>VLOOKUP(A151,'Журнал наблюдений'!D:G,4,0)</f>
        <v>1.63327</v>
      </c>
      <c r="D151" s="2">
        <f t="shared" si="8"/>
        <v>-0.24765999999999999</v>
      </c>
      <c r="E151" s="2">
        <f t="shared" si="9"/>
        <v>-2.7565100000000005</v>
      </c>
      <c r="F151" s="2" t="str">
        <f t="shared" si="10"/>
        <v/>
      </c>
      <c r="G151" s="20" t="s">
        <v>3</v>
      </c>
      <c r="H151" s="68">
        <f t="shared" ref="H151:H155" si="11">IF(B151=B152,1,"")</f>
        <v>1</v>
      </c>
      <c r="I151" s="58"/>
      <c r="J151" s="2"/>
      <c r="K151" s="1"/>
    </row>
    <row r="152" spans="1:11" ht="15.75" hidden="1" customHeight="1" thickBot="1">
      <c r="A152" s="23">
        <v>718052</v>
      </c>
      <c r="B152" s="22" t="s">
        <v>2788</v>
      </c>
      <c r="C152" s="6">
        <f>VLOOKUP(A152,'Журнал наблюдений'!D:G,4,0)</f>
        <v>1.43852</v>
      </c>
      <c r="D152" s="2" t="str">
        <f t="shared" si="8"/>
        <v/>
      </c>
      <c r="E152" s="2" t="str">
        <f t="shared" si="9"/>
        <v/>
      </c>
      <c r="F152" s="2" t="str">
        <f t="shared" si="10"/>
        <v/>
      </c>
      <c r="G152" s="20" t="s">
        <v>3</v>
      </c>
      <c r="H152" s="68" t="str">
        <f t="shared" si="11"/>
        <v/>
      </c>
      <c r="I152" s="1"/>
      <c r="J152" s="1"/>
      <c r="K152" s="1"/>
    </row>
    <row r="153" spans="1:11" ht="15.75" customHeight="1" thickBot="1">
      <c r="A153" s="26">
        <v>718053</v>
      </c>
      <c r="B153" s="82" t="s">
        <v>2789</v>
      </c>
      <c r="C153" s="6">
        <f>VLOOKUP(A153,'Журнал наблюдений'!D:G,4,0)</f>
        <v>1.36646</v>
      </c>
      <c r="D153" s="2">
        <f t="shared" si="8"/>
        <v>7.2060000000000013E-2</v>
      </c>
      <c r="E153" s="2">
        <f t="shared" si="9"/>
        <v>-2.6844500000000004</v>
      </c>
      <c r="F153" s="2">
        <f t="shared" si="10"/>
        <v>-2.6844500000000004</v>
      </c>
      <c r="G153" s="20">
        <v>-2.6844625000000004</v>
      </c>
      <c r="H153" s="68">
        <f>IF(B153=B154,1,"")+SUM(H135:H152)</f>
        <v>10</v>
      </c>
      <c r="I153" s="1"/>
      <c r="J153" s="1"/>
      <c r="K153" s="1"/>
    </row>
    <row r="154" spans="1:11" ht="15.75" hidden="1" customHeight="1" thickBot="1">
      <c r="A154" s="23">
        <v>724048</v>
      </c>
      <c r="B154" s="22" t="s">
        <v>2789</v>
      </c>
      <c r="C154" s="6">
        <f>VLOOKUP(A154,'Журнал наблюдений'!D:G,4,0)</f>
        <v>1.3443099999999999</v>
      </c>
      <c r="D154" s="2" t="str">
        <f t="shared" si="8"/>
        <v/>
      </c>
      <c r="E154" s="2" t="str">
        <f t="shared" si="9"/>
        <v/>
      </c>
      <c r="F154" s="2" t="str">
        <f t="shared" si="10"/>
        <v/>
      </c>
      <c r="G154" s="20" t="s">
        <v>3</v>
      </c>
      <c r="H154" s="68" t="str">
        <f t="shared" si="11"/>
        <v/>
      </c>
      <c r="I154" s="1"/>
      <c r="J154" s="1"/>
      <c r="K154" s="1"/>
    </row>
    <row r="155" spans="1:11" ht="15.75" customHeight="1" thickBot="1">
      <c r="A155" s="23">
        <v>724049</v>
      </c>
      <c r="B155" s="83" t="s">
        <v>3333</v>
      </c>
      <c r="C155" s="6">
        <f>VLOOKUP(A155,'Журнал наблюдений'!D:G,4,0)</f>
        <v>0.25216</v>
      </c>
      <c r="D155" s="2">
        <f t="shared" si="8"/>
        <v>1.09215</v>
      </c>
      <c r="E155" s="2">
        <f t="shared" si="9"/>
        <v>1.09215</v>
      </c>
      <c r="F155" s="2">
        <f t="shared" si="10"/>
        <v>1.09215</v>
      </c>
      <c r="G155" s="20">
        <v>1.0921375</v>
      </c>
      <c r="H155" s="68" t="str">
        <f t="shared" si="11"/>
        <v/>
      </c>
      <c r="I155" s="1"/>
      <c r="J155" s="1"/>
      <c r="K155" s="1"/>
    </row>
    <row r="156" spans="1:11" ht="15.75" customHeight="1">
      <c r="I156" s="1"/>
      <c r="J156" s="1"/>
      <c r="K156" s="1"/>
    </row>
    <row r="157" spans="1:11" ht="15.75" customHeight="1">
      <c r="I157" s="1"/>
      <c r="J157" s="1"/>
      <c r="K157" s="1"/>
    </row>
    <row r="158" spans="1:11" ht="15.75" customHeight="1">
      <c r="I158" s="1"/>
      <c r="J158" s="1"/>
      <c r="K158" s="1"/>
    </row>
    <row r="159" spans="1:11" ht="15.75" customHeight="1">
      <c r="I159" s="1"/>
      <c r="J159" s="1"/>
      <c r="K159" s="1"/>
    </row>
    <row r="160" spans="1:11" ht="15.75" customHeight="1">
      <c r="I160" s="1"/>
      <c r="J160" s="1"/>
      <c r="K160" s="1"/>
    </row>
    <row r="161" spans="9:11" ht="15.75" customHeight="1">
      <c r="I161" s="1"/>
      <c r="J161" s="1"/>
      <c r="K161" s="1"/>
    </row>
    <row r="162" spans="9:11" ht="15.75" customHeight="1">
      <c r="I162" s="1"/>
      <c r="J162" s="1"/>
      <c r="K162" s="1"/>
    </row>
    <row r="163" spans="9:11" ht="15.75" customHeight="1">
      <c r="I163" s="1"/>
      <c r="J163" s="1"/>
      <c r="K163" s="1"/>
    </row>
    <row r="164" spans="9:11" ht="15.75" customHeight="1">
      <c r="I164" s="1"/>
      <c r="J164" s="1"/>
      <c r="K164" s="1"/>
    </row>
    <row r="165" spans="9:11" ht="15.75" customHeight="1">
      <c r="I165" s="1"/>
      <c r="J165" s="1"/>
      <c r="K165" s="1"/>
    </row>
    <row r="166" spans="9:11" ht="15.75" customHeight="1">
      <c r="I166" s="1"/>
      <c r="J166" s="1"/>
      <c r="K166" s="1"/>
    </row>
    <row r="167" spans="9:11" ht="15.75" customHeight="1">
      <c r="I167" s="1"/>
      <c r="J167" s="1"/>
      <c r="K167" s="1"/>
    </row>
    <row r="168" spans="9:11" ht="15.75" customHeight="1">
      <c r="I168" s="1"/>
      <c r="J168" s="1"/>
      <c r="K168" s="1"/>
    </row>
    <row r="169" spans="9:11" ht="15.75" customHeight="1">
      <c r="I169" s="1"/>
      <c r="J169" s="1"/>
      <c r="K169" s="1"/>
    </row>
    <row r="170" spans="9:11" ht="15.75" customHeight="1">
      <c r="I170" s="1"/>
      <c r="J170" s="1"/>
      <c r="K170" s="1"/>
    </row>
    <row r="171" spans="9:11" ht="15.75" customHeight="1">
      <c r="I171" s="1"/>
      <c r="J171" s="1"/>
      <c r="K171" s="1"/>
    </row>
    <row r="172" spans="9:11" ht="15.75" customHeight="1">
      <c r="I172" s="1"/>
      <c r="J172" s="1"/>
      <c r="K172" s="1"/>
    </row>
    <row r="173" spans="9:11" ht="15.75" customHeight="1">
      <c r="I173" s="1"/>
      <c r="J173" s="1"/>
      <c r="K173" s="1"/>
    </row>
    <row r="174" spans="9:11" ht="15.75" customHeight="1">
      <c r="I174" s="1"/>
      <c r="J174" s="1"/>
      <c r="K174" s="1"/>
    </row>
    <row r="175" spans="9:11" ht="15.75" customHeight="1">
      <c r="I175" s="1"/>
      <c r="J175" s="1"/>
      <c r="K175" s="1"/>
    </row>
    <row r="176" spans="9:11" ht="15.75" customHeight="1">
      <c r="I176" s="1"/>
      <c r="J176" s="1"/>
      <c r="K176" s="1"/>
    </row>
    <row r="177" spans="9:11" ht="15.75" customHeight="1">
      <c r="I177" s="1"/>
      <c r="J177" s="1"/>
      <c r="K177" s="1"/>
    </row>
    <row r="178" spans="9:11" ht="15.75" customHeight="1">
      <c r="I178" s="1"/>
      <c r="J178" s="1"/>
      <c r="K178" s="1"/>
    </row>
    <row r="179" spans="9:11" ht="15.75" customHeight="1">
      <c r="I179" s="1"/>
      <c r="J179" s="1"/>
      <c r="K179" s="1"/>
    </row>
    <row r="180" spans="9:11" ht="15.75" customHeight="1">
      <c r="I180" s="1"/>
      <c r="J180" s="1"/>
      <c r="K180" s="1"/>
    </row>
    <row r="181" spans="9:11" ht="15.75" customHeight="1">
      <c r="I181" s="1"/>
      <c r="J181" s="1"/>
      <c r="K181" s="1"/>
    </row>
    <row r="182" spans="9:11" ht="15.75" customHeight="1">
      <c r="I182" s="1"/>
      <c r="J182" s="1"/>
      <c r="K182" s="1"/>
    </row>
    <row r="183" spans="9:11" ht="15.75" customHeight="1">
      <c r="I183" s="1"/>
      <c r="J183" s="1"/>
      <c r="K183" s="1"/>
    </row>
    <row r="184" spans="9:11" ht="15.75" customHeight="1">
      <c r="I184" s="1"/>
      <c r="J184" s="1"/>
      <c r="K184" s="1"/>
    </row>
    <row r="185" spans="9:11" ht="15.75" customHeight="1">
      <c r="I185" s="1"/>
      <c r="J185" s="1"/>
      <c r="K185" s="1"/>
    </row>
    <row r="186" spans="9:11" ht="15.75" customHeight="1">
      <c r="I186" s="1"/>
      <c r="J186" s="1"/>
      <c r="K186" s="1"/>
    </row>
    <row r="187" spans="9:11" ht="15.75" customHeight="1">
      <c r="I187" s="1"/>
      <c r="J187" s="1"/>
      <c r="K187" s="1"/>
    </row>
    <row r="188" spans="9:11" ht="15.75" customHeight="1">
      <c r="I188" s="1"/>
      <c r="J188" s="1"/>
      <c r="K188" s="1"/>
    </row>
    <row r="189" spans="9:11" ht="15.75" customHeight="1">
      <c r="I189" s="1"/>
      <c r="J189" s="1"/>
      <c r="K189" s="1"/>
    </row>
    <row r="190" spans="9:11" ht="15.75" customHeight="1">
      <c r="I190" s="1"/>
      <c r="J190" s="1"/>
      <c r="K190" s="1"/>
    </row>
    <row r="191" spans="9:11" ht="15.75" customHeight="1">
      <c r="I191" s="1"/>
      <c r="J191" s="1"/>
      <c r="K191" s="1"/>
    </row>
    <row r="192" spans="9:11" ht="15.75" customHeight="1">
      <c r="I192" s="1"/>
      <c r="J192" s="1"/>
      <c r="K192" s="1"/>
    </row>
    <row r="193" spans="9:11" ht="15.75" customHeight="1">
      <c r="I193" s="1"/>
      <c r="J193" s="1"/>
      <c r="K193" s="1"/>
    </row>
    <row r="194" spans="9:11" ht="15.75" customHeight="1">
      <c r="I194" s="1"/>
      <c r="J194" s="1"/>
      <c r="K194" s="1"/>
    </row>
    <row r="195" spans="9:11" ht="15.75" customHeight="1">
      <c r="I195" s="1"/>
      <c r="J195" s="1"/>
      <c r="K195" s="1"/>
    </row>
    <row r="196" spans="9:11" ht="15.75" customHeight="1">
      <c r="I196" s="1"/>
      <c r="J196" s="1"/>
      <c r="K196" s="1"/>
    </row>
    <row r="197" spans="9:11" ht="15.75" customHeight="1">
      <c r="I197" s="1"/>
      <c r="J197" s="1"/>
      <c r="K197" s="1"/>
    </row>
    <row r="198" spans="9:11" ht="15.75" customHeight="1">
      <c r="I198" s="1"/>
      <c r="J198" s="1"/>
      <c r="K198" s="1"/>
    </row>
    <row r="199" spans="9:11" ht="15.75" customHeight="1">
      <c r="I199" s="1"/>
      <c r="J199" s="1"/>
      <c r="K199" s="1"/>
    </row>
    <row r="200" spans="9:11" ht="15.75" customHeight="1">
      <c r="I200" s="1"/>
      <c r="J200" s="1"/>
      <c r="K200" s="1"/>
    </row>
    <row r="201" spans="9:11" ht="15.75" customHeight="1">
      <c r="I201" s="1"/>
      <c r="J201" s="1"/>
      <c r="K201" s="1"/>
    </row>
    <row r="202" spans="9:11" ht="15.75" customHeight="1">
      <c r="I202" s="1"/>
      <c r="J202" s="1"/>
      <c r="K202" s="1"/>
    </row>
    <row r="203" spans="9:11" ht="15.75" customHeight="1">
      <c r="I203" s="1"/>
      <c r="J203" s="1"/>
      <c r="K203" s="1"/>
    </row>
    <row r="204" spans="9:11" ht="15.75" customHeight="1">
      <c r="I204" s="1"/>
      <c r="J204" s="1"/>
      <c r="K204" s="1"/>
    </row>
    <row r="205" spans="9:11" ht="15.75" customHeight="1">
      <c r="I205" s="1"/>
      <c r="J205" s="1"/>
      <c r="K205" s="1"/>
    </row>
    <row r="206" spans="9:11" ht="15.75" customHeight="1">
      <c r="I206" s="1"/>
      <c r="J206" s="1"/>
      <c r="K206" s="1"/>
    </row>
    <row r="207" spans="9:11" ht="15.75" customHeight="1">
      <c r="I207" s="1"/>
      <c r="J207" s="1"/>
      <c r="K207" s="1"/>
    </row>
    <row r="208" spans="9:11" ht="15.75" customHeight="1">
      <c r="I208" s="1"/>
      <c r="J208" s="1"/>
      <c r="K208" s="1"/>
    </row>
    <row r="209" spans="1:11" ht="15.75" customHeight="1">
      <c r="I209" s="1"/>
      <c r="J209" s="1"/>
      <c r="K209" s="1"/>
    </row>
    <row r="210" spans="1:11" ht="15.75" customHeight="1">
      <c r="A210" s="1"/>
      <c r="B210" s="1"/>
      <c r="C210" s="1"/>
      <c r="D210" s="1"/>
      <c r="E210" s="1"/>
      <c r="F210" s="1"/>
      <c r="H210" s="1"/>
      <c r="I210" s="1"/>
      <c r="J210" s="1"/>
      <c r="K210" s="1"/>
    </row>
    <row r="211" spans="1:11" ht="15.75" customHeight="1">
      <c r="A211" s="1"/>
      <c r="B211" s="1"/>
      <c r="C211" s="1"/>
      <c r="D211" s="1"/>
      <c r="E211" s="1"/>
      <c r="F211" s="1"/>
      <c r="H211" s="1"/>
      <c r="I211" s="1"/>
      <c r="J211" s="1"/>
      <c r="K211" s="1"/>
    </row>
    <row r="212" spans="1:11" ht="15.75" customHeight="1">
      <c r="A212" s="1"/>
      <c r="B212" s="1"/>
      <c r="C212" s="1"/>
      <c r="D212" s="1"/>
      <c r="E212" s="1"/>
      <c r="F212" s="1"/>
      <c r="H212" s="1"/>
      <c r="I212" s="1"/>
      <c r="J212" s="1"/>
      <c r="K212" s="1"/>
    </row>
    <row r="213" spans="1:11" ht="15.75" customHeight="1">
      <c r="A213" s="1"/>
      <c r="B213" s="1"/>
      <c r="C213" s="1"/>
      <c r="D213" s="1"/>
      <c r="E213" s="1"/>
      <c r="F213" s="1"/>
      <c r="H213" s="1"/>
      <c r="I213" s="1"/>
      <c r="J213" s="1"/>
      <c r="K213" s="1"/>
    </row>
    <row r="214" spans="1:11" ht="15.75" customHeight="1">
      <c r="A214" s="1"/>
      <c r="B214" s="1"/>
      <c r="C214" s="1"/>
      <c r="D214" s="1"/>
      <c r="E214" s="1"/>
      <c r="F214" s="1"/>
      <c r="H214" s="1"/>
      <c r="I214" s="1"/>
      <c r="J214" s="1"/>
      <c r="K214" s="1"/>
    </row>
    <row r="215" spans="1:11" ht="15.75" customHeight="1">
      <c r="A215" s="1"/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customHeight="1">
      <c r="A216" s="1"/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customHeight="1">
      <c r="A217" s="1"/>
      <c r="B217" s="1"/>
      <c r="C217" s="1"/>
      <c r="D217" s="1"/>
      <c r="E217" s="1"/>
      <c r="F217" s="1"/>
      <c r="H217" s="1"/>
      <c r="I217" s="1"/>
      <c r="J217" s="1"/>
      <c r="K217" s="1"/>
    </row>
    <row r="218" spans="1:11" ht="15.75" customHeight="1">
      <c r="A218" s="1"/>
      <c r="B218" s="1"/>
      <c r="C218" s="1"/>
      <c r="D218" s="1"/>
      <c r="E218" s="1"/>
      <c r="F218" s="1"/>
      <c r="H218" s="1"/>
      <c r="I218" s="1"/>
      <c r="J218" s="1"/>
      <c r="K218" s="1"/>
    </row>
    <row r="219" spans="1:11" ht="15.75" customHeight="1">
      <c r="A219" s="1"/>
      <c r="B219" s="1"/>
      <c r="C219" s="1"/>
      <c r="D219" s="1"/>
      <c r="E219" s="1"/>
      <c r="F219" s="1"/>
      <c r="H219" s="1"/>
      <c r="I219" s="1"/>
      <c r="J219" s="1"/>
      <c r="K219" s="1"/>
    </row>
    <row r="220" spans="1:11" ht="15.75" customHeight="1">
      <c r="A220" s="1"/>
      <c r="B220" s="1"/>
      <c r="C220" s="1"/>
      <c r="D220" s="1"/>
      <c r="E220" s="1"/>
      <c r="F220" s="1"/>
      <c r="H220" s="1"/>
      <c r="I220" s="1"/>
      <c r="J220" s="1"/>
      <c r="K220" s="1"/>
    </row>
    <row r="221" spans="1:11" ht="15.75" customHeight="1">
      <c r="A221" s="1"/>
      <c r="B221" s="1"/>
      <c r="C221" s="1"/>
      <c r="D221" s="1"/>
      <c r="E221" s="1"/>
      <c r="F221" s="1"/>
      <c r="H221" s="1"/>
      <c r="I221" s="1"/>
      <c r="J221" s="1"/>
      <c r="K221" s="1"/>
    </row>
    <row r="222" spans="1:11" ht="15.75" customHeight="1">
      <c r="A222" s="1"/>
      <c r="B222" s="1"/>
      <c r="C222" s="1"/>
      <c r="D222" s="1"/>
      <c r="E222" s="1"/>
      <c r="F222" s="1"/>
      <c r="H222" s="1"/>
      <c r="I222" s="1"/>
      <c r="J222" s="1"/>
      <c r="K222" s="1"/>
    </row>
    <row r="223" spans="1:11" ht="15.75" customHeight="1">
      <c r="A223" s="1"/>
      <c r="B223" s="1"/>
      <c r="C223" s="1"/>
      <c r="D223" s="1"/>
      <c r="E223" s="1"/>
      <c r="F223" s="1"/>
      <c r="H223" s="1"/>
      <c r="I223" s="1"/>
      <c r="J223" s="1"/>
      <c r="K223" s="1"/>
    </row>
    <row r="224" spans="1:11" ht="15.75" customHeight="1">
      <c r="A224" s="1"/>
      <c r="B224" s="1"/>
      <c r="C224" s="1"/>
      <c r="D224" s="1"/>
      <c r="E224" s="1"/>
      <c r="F224" s="1"/>
      <c r="H224" s="1"/>
      <c r="I224" s="1"/>
      <c r="J224" s="1"/>
      <c r="K224" s="1"/>
    </row>
    <row r="225" spans="1:11" ht="15.75" customHeight="1">
      <c r="A225" s="1"/>
      <c r="B225" s="1"/>
      <c r="C225" s="1"/>
      <c r="D225" s="1"/>
      <c r="E225" s="1"/>
      <c r="F225" s="1"/>
      <c r="H225" s="1"/>
      <c r="I225" s="1"/>
      <c r="J225" s="1"/>
      <c r="K225" s="1"/>
    </row>
    <row r="226" spans="1:11" ht="15.75" customHeight="1">
      <c r="A226" s="1"/>
      <c r="B226" s="1"/>
      <c r="C226" s="1"/>
      <c r="D226" s="1"/>
      <c r="E226" s="1"/>
      <c r="F226" s="1"/>
      <c r="H226" s="1"/>
      <c r="I226" s="1"/>
      <c r="J226" s="1"/>
      <c r="K226" s="1"/>
    </row>
    <row r="227" spans="1:11" ht="15.75" customHeight="1">
      <c r="A227" s="1"/>
      <c r="B227" s="1"/>
      <c r="C227" s="1"/>
      <c r="D227" s="1"/>
      <c r="E227" s="1"/>
      <c r="F227" s="1"/>
      <c r="H227" s="1"/>
      <c r="I227" s="1"/>
      <c r="J227" s="1"/>
      <c r="K227" s="1"/>
    </row>
    <row r="228" spans="1:11" ht="15.75" customHeight="1">
      <c r="A228" s="1"/>
      <c r="B228" s="1"/>
      <c r="C228" s="1"/>
      <c r="D228" s="1"/>
      <c r="E228" s="1"/>
      <c r="F228" s="1"/>
      <c r="H228" s="1"/>
      <c r="I228" s="1"/>
      <c r="J228" s="1"/>
      <c r="K228" s="1"/>
    </row>
    <row r="229" spans="1:11" ht="15.75" customHeight="1">
      <c r="A229" s="1"/>
      <c r="B229" s="1"/>
      <c r="C229" s="1"/>
      <c r="D229" s="1"/>
      <c r="E229" s="1"/>
      <c r="F229" s="1"/>
      <c r="H229" s="1"/>
      <c r="I229" s="1"/>
      <c r="J229" s="1"/>
      <c r="K229" s="1"/>
    </row>
    <row r="230" spans="1:11" ht="15.75" customHeight="1">
      <c r="A230" s="1"/>
      <c r="B230" s="1"/>
      <c r="C230" s="1"/>
      <c r="D230" s="1"/>
      <c r="E230" s="1"/>
      <c r="F230" s="1"/>
      <c r="H230" s="1"/>
      <c r="I230" s="1"/>
      <c r="J230" s="1"/>
      <c r="K230" s="1"/>
    </row>
    <row r="231" spans="1:11" ht="15.75" customHeight="1">
      <c r="A231" s="1"/>
      <c r="B231" s="1"/>
      <c r="C231" s="1"/>
      <c r="D231" s="1"/>
      <c r="E231" s="1"/>
      <c r="F231" s="1"/>
      <c r="H231" s="1"/>
      <c r="I231" s="1"/>
      <c r="J231" s="1"/>
      <c r="K231" s="1"/>
    </row>
    <row r="232" spans="1:11" ht="15.75" customHeight="1">
      <c r="A232" s="1"/>
      <c r="B232" s="1"/>
      <c r="C232" s="1"/>
      <c r="D232" s="1"/>
      <c r="E232" s="1"/>
      <c r="F232" s="1"/>
      <c r="H232" s="1"/>
      <c r="I232" s="1"/>
      <c r="J232" s="1"/>
      <c r="K232" s="1"/>
    </row>
    <row r="233" spans="1:11" ht="15.75" customHeight="1">
      <c r="A233" s="1"/>
      <c r="B233" s="1"/>
      <c r="C233" s="1"/>
      <c r="D233" s="1"/>
      <c r="E233" s="1"/>
      <c r="F233" s="1"/>
      <c r="H233" s="1"/>
      <c r="I233" s="1"/>
      <c r="J233" s="1"/>
      <c r="K233" s="1"/>
    </row>
    <row r="234" spans="1:11" ht="15.75" customHeight="1">
      <c r="A234" s="1"/>
      <c r="B234" s="1"/>
      <c r="C234" s="1"/>
      <c r="D234" s="1"/>
      <c r="E234" s="1"/>
      <c r="F234" s="1"/>
      <c r="H234" s="1"/>
      <c r="I234" s="1"/>
      <c r="J234" s="1"/>
      <c r="K234" s="1"/>
    </row>
    <row r="235" spans="1:11" ht="15.75" customHeight="1">
      <c r="A235" s="1"/>
      <c r="B235" s="1"/>
      <c r="C235" s="1"/>
      <c r="D235" s="1"/>
      <c r="E235" s="1"/>
      <c r="F235" s="1"/>
      <c r="H235" s="1"/>
      <c r="I235" s="1"/>
      <c r="J235" s="1"/>
      <c r="K235" s="1"/>
    </row>
    <row r="236" spans="1:11" ht="15.75" customHeight="1">
      <c r="A236" s="1"/>
      <c r="B236" s="1"/>
      <c r="C236" s="1"/>
      <c r="D236" s="1"/>
      <c r="E236" s="1"/>
      <c r="F236" s="1"/>
      <c r="H236" s="1"/>
      <c r="I236" s="1"/>
      <c r="J236" s="1"/>
      <c r="K236" s="1"/>
    </row>
    <row r="237" spans="1:11" ht="15.75" customHeight="1">
      <c r="A237" s="1"/>
      <c r="B237" s="1"/>
      <c r="C237" s="1"/>
      <c r="D237" s="1"/>
      <c r="E237" s="1"/>
      <c r="F237" s="1"/>
      <c r="H237" s="1"/>
      <c r="I237" s="1"/>
      <c r="J237" s="1"/>
      <c r="K237" s="1"/>
    </row>
    <row r="238" spans="1:11" ht="15.75" customHeight="1">
      <c r="A238" s="1"/>
      <c r="B238" s="1"/>
      <c r="C238" s="1"/>
      <c r="D238" s="1"/>
      <c r="E238" s="1"/>
      <c r="F238" s="1"/>
      <c r="H238" s="1"/>
      <c r="I238" s="1"/>
      <c r="J238" s="1"/>
      <c r="K238" s="1"/>
    </row>
    <row r="239" spans="1:11" ht="15.75" customHeight="1">
      <c r="A239" s="1"/>
      <c r="B239" s="1"/>
      <c r="C239" s="1"/>
      <c r="D239" s="1"/>
      <c r="E239" s="1"/>
      <c r="F239" s="1"/>
      <c r="H239" s="1"/>
      <c r="I239" s="1"/>
      <c r="J239" s="1"/>
      <c r="K239" s="1"/>
    </row>
    <row r="240" spans="1:11" ht="15.75" customHeight="1">
      <c r="A240" s="1"/>
      <c r="B240" s="1"/>
      <c r="C240" s="1"/>
      <c r="D240" s="1"/>
      <c r="E240" s="1"/>
      <c r="F240" s="1"/>
      <c r="H240" s="1"/>
      <c r="I240" s="1"/>
      <c r="J240" s="1"/>
      <c r="K240" s="1"/>
    </row>
    <row r="241" spans="1:11" ht="15.75" customHeight="1">
      <c r="A241" s="1"/>
      <c r="B241" s="1"/>
      <c r="C241" s="1"/>
      <c r="D241" s="1"/>
      <c r="E241" s="1"/>
      <c r="F241" s="1"/>
      <c r="H241" s="1"/>
      <c r="I241" s="1"/>
      <c r="J241" s="1"/>
      <c r="K241" s="1"/>
    </row>
    <row r="242" spans="1:11" ht="15.75" customHeight="1">
      <c r="A242" s="1"/>
      <c r="B242" s="1"/>
      <c r="C242" s="1"/>
      <c r="D242" s="1"/>
      <c r="E242" s="1"/>
      <c r="F242" s="1"/>
      <c r="H242" s="1"/>
      <c r="I242" s="1"/>
      <c r="J242" s="1"/>
      <c r="K242" s="1"/>
    </row>
    <row r="243" spans="1:11" ht="15.75" customHeight="1">
      <c r="A243" s="1"/>
      <c r="B243" s="1"/>
      <c r="C243" s="1"/>
      <c r="D243" s="1"/>
      <c r="E243" s="1"/>
      <c r="F243" s="1"/>
      <c r="H243" s="1"/>
      <c r="I243" s="1"/>
      <c r="J243" s="1"/>
      <c r="K243" s="1"/>
    </row>
    <row r="244" spans="1:11" ht="15.75" customHeight="1">
      <c r="A244" s="1"/>
      <c r="B244" s="1"/>
      <c r="C244" s="1"/>
      <c r="D244" s="1"/>
      <c r="E244" s="1"/>
      <c r="F244" s="1"/>
      <c r="H244" s="1"/>
      <c r="I244" s="1"/>
      <c r="J244" s="1"/>
      <c r="K244" s="1"/>
    </row>
    <row r="245" spans="1:11" ht="15.75" customHeight="1">
      <c r="A245" s="1"/>
      <c r="B245" s="1"/>
      <c r="C245" s="1"/>
      <c r="D245" s="1"/>
      <c r="E245" s="1"/>
      <c r="F245" s="1"/>
      <c r="H245" s="1"/>
      <c r="I245" s="1"/>
      <c r="J245" s="1"/>
      <c r="K245" s="1"/>
    </row>
    <row r="246" spans="1:11" ht="15.75" customHeight="1">
      <c r="A246" s="1"/>
      <c r="B246" s="1"/>
      <c r="C246" s="1"/>
      <c r="D246" s="1"/>
      <c r="E246" s="1"/>
      <c r="F246" s="1"/>
      <c r="H246" s="1"/>
      <c r="I246" s="1"/>
      <c r="J246" s="1"/>
      <c r="K246" s="1"/>
    </row>
    <row r="247" spans="1:11" ht="15.75" customHeight="1">
      <c r="A247" s="1"/>
      <c r="B247" s="1"/>
      <c r="C247" s="1"/>
      <c r="D247" s="1"/>
      <c r="E247" s="1"/>
      <c r="F247" s="1"/>
      <c r="H247" s="1"/>
      <c r="I247" s="1"/>
      <c r="J247" s="1"/>
      <c r="K247" s="1"/>
    </row>
    <row r="248" spans="1:11" ht="15.75" customHeight="1">
      <c r="A248" s="1"/>
      <c r="B248" s="1"/>
      <c r="C248" s="1"/>
      <c r="D248" s="1"/>
      <c r="E248" s="1"/>
      <c r="F248" s="1"/>
      <c r="H248" s="1"/>
      <c r="I248" s="1"/>
      <c r="J248" s="1"/>
      <c r="K248" s="1"/>
    </row>
    <row r="249" spans="1:11" ht="15.75" customHeight="1">
      <c r="A249" s="1"/>
      <c r="B249" s="1"/>
      <c r="C249" s="1"/>
      <c r="D249" s="1"/>
      <c r="E249" s="1"/>
      <c r="F249" s="1"/>
      <c r="H249" s="1"/>
      <c r="I249" s="1"/>
      <c r="J249" s="1"/>
      <c r="K249" s="1"/>
    </row>
    <row r="250" spans="1:11" ht="15.75" customHeight="1">
      <c r="A250" s="1"/>
      <c r="B250" s="1"/>
      <c r="C250" s="1"/>
      <c r="D250" s="1"/>
      <c r="E250" s="1"/>
      <c r="F250" s="1"/>
      <c r="H250" s="1"/>
      <c r="I250" s="1"/>
      <c r="J250" s="1"/>
      <c r="K250" s="1"/>
    </row>
    <row r="251" spans="1:11" ht="15.75" customHeight="1">
      <c r="A251" s="1"/>
      <c r="B251" s="1"/>
      <c r="C251" s="1"/>
      <c r="D251" s="1"/>
      <c r="E251" s="1"/>
      <c r="F251" s="1"/>
      <c r="H251" s="1"/>
      <c r="I251" s="1"/>
      <c r="J251" s="1"/>
      <c r="K251" s="1"/>
    </row>
    <row r="252" spans="1:11" ht="15.75" customHeight="1">
      <c r="A252" s="1"/>
      <c r="B252" s="1"/>
      <c r="C252" s="1"/>
      <c r="D252" s="1"/>
      <c r="E252" s="1"/>
      <c r="F252" s="1"/>
      <c r="H252" s="1"/>
      <c r="I252" s="1"/>
      <c r="J252" s="1"/>
      <c r="K252" s="1"/>
    </row>
    <row r="253" spans="1:11" ht="15.75" customHeight="1">
      <c r="A253" s="1"/>
      <c r="B253" s="1"/>
      <c r="C253" s="1"/>
      <c r="D253" s="1"/>
      <c r="E253" s="1"/>
      <c r="F253" s="1"/>
      <c r="H253" s="1"/>
      <c r="I253" s="1"/>
      <c r="J253" s="1"/>
      <c r="K253" s="1"/>
    </row>
    <row r="254" spans="1:11" ht="15.75" customHeight="1">
      <c r="A254" s="1"/>
      <c r="B254" s="1"/>
      <c r="C254" s="1"/>
      <c r="D254" s="1"/>
      <c r="E254" s="1"/>
      <c r="F254" s="1"/>
      <c r="H254" s="1"/>
      <c r="I254" s="1"/>
      <c r="J254" s="1"/>
      <c r="K254" s="1"/>
    </row>
    <row r="255" spans="1:11" ht="15.75" customHeight="1">
      <c r="A255" s="1"/>
      <c r="B255" s="1"/>
      <c r="C255" s="1"/>
      <c r="D255" s="1"/>
      <c r="E255" s="1"/>
      <c r="F255" s="1"/>
      <c r="H255" s="1"/>
      <c r="I255" s="1"/>
      <c r="J255" s="1"/>
      <c r="K255" s="1"/>
    </row>
    <row r="256" spans="1:11" ht="15.75" customHeight="1">
      <c r="A256" s="1"/>
      <c r="B256" s="1"/>
      <c r="C256" s="1"/>
      <c r="D256" s="1"/>
      <c r="E256" s="1"/>
      <c r="F256" s="1"/>
      <c r="H256" s="1"/>
      <c r="I256" s="1"/>
      <c r="J256" s="1"/>
      <c r="K256" s="1"/>
    </row>
    <row r="257" spans="1:11" ht="15.75" customHeight="1">
      <c r="A257" s="1"/>
      <c r="B257" s="1"/>
      <c r="C257" s="1"/>
      <c r="D257" s="1"/>
      <c r="E257" s="1"/>
      <c r="F257" s="1"/>
      <c r="H257" s="1"/>
      <c r="I257" s="1"/>
      <c r="J257" s="1"/>
      <c r="K257" s="1"/>
    </row>
    <row r="258" spans="1:11" ht="15.75" customHeight="1">
      <c r="A258" s="1"/>
      <c r="B258" s="1"/>
      <c r="C258" s="1"/>
      <c r="D258" s="1"/>
      <c r="E258" s="1"/>
      <c r="F258" s="1"/>
      <c r="H258" s="1"/>
      <c r="I258" s="1"/>
      <c r="J258" s="1"/>
      <c r="K258" s="1"/>
    </row>
    <row r="259" spans="1:11" ht="15.75" customHeight="1">
      <c r="A259" s="1"/>
      <c r="B259" s="1"/>
      <c r="C259" s="1"/>
      <c r="D259" s="1"/>
      <c r="E259" s="1"/>
      <c r="F259" s="1"/>
      <c r="H259" s="1"/>
      <c r="I259" s="1"/>
      <c r="J259" s="1"/>
      <c r="K259" s="1"/>
    </row>
    <row r="260" spans="1:11" ht="15.75" customHeight="1">
      <c r="A260" s="1"/>
      <c r="B260" s="1"/>
      <c r="C260" s="1"/>
      <c r="D260" s="1"/>
      <c r="E260" s="1"/>
      <c r="F260" s="1"/>
      <c r="H260" s="1"/>
      <c r="I260" s="1"/>
      <c r="J260" s="1"/>
      <c r="K260" s="1"/>
    </row>
    <row r="261" spans="1:11" ht="15.75" customHeight="1">
      <c r="A261" s="1"/>
      <c r="B261" s="1"/>
      <c r="C261" s="1"/>
      <c r="D261" s="1"/>
      <c r="E261" s="1"/>
      <c r="F261" s="1"/>
      <c r="H261" s="1"/>
      <c r="I261" s="1"/>
      <c r="J261" s="1"/>
      <c r="K261" s="1"/>
    </row>
    <row r="262" spans="1:11" ht="15.75" customHeight="1">
      <c r="A262" s="1"/>
      <c r="B262" s="1"/>
      <c r="C262" s="1"/>
      <c r="D262" s="1"/>
      <c r="E262" s="1"/>
      <c r="F262" s="1"/>
      <c r="H262" s="1"/>
      <c r="I262" s="1"/>
      <c r="J262" s="1"/>
      <c r="K262" s="1"/>
    </row>
    <row r="263" spans="1:11" ht="15.75" customHeight="1">
      <c r="A263" s="1"/>
      <c r="B263" s="1"/>
      <c r="C263" s="1"/>
      <c r="D263" s="1"/>
      <c r="E263" s="1"/>
      <c r="F263" s="1"/>
      <c r="H263" s="1"/>
      <c r="I263" s="1"/>
      <c r="J263" s="1"/>
      <c r="K263" s="1"/>
    </row>
    <row r="264" spans="1:11" ht="15.75" customHeight="1">
      <c r="A264" s="1"/>
      <c r="B264" s="1"/>
      <c r="C264" s="1"/>
      <c r="D264" s="1"/>
      <c r="E264" s="1"/>
      <c r="F264" s="1"/>
      <c r="H264" s="1"/>
      <c r="I264" s="1"/>
      <c r="J264" s="1"/>
      <c r="K264" s="1"/>
    </row>
    <row r="265" spans="1:11" ht="15.75" customHeight="1">
      <c r="A265" s="1"/>
      <c r="B265" s="1"/>
      <c r="C265" s="1"/>
      <c r="D265" s="1"/>
      <c r="E265" s="1"/>
      <c r="F265" s="1"/>
      <c r="H265" s="1"/>
      <c r="I265" s="1"/>
      <c r="J265" s="1"/>
      <c r="K265" s="1"/>
    </row>
    <row r="266" spans="1:11" ht="15.75" customHeight="1">
      <c r="A266" s="1"/>
      <c r="B266" s="1"/>
      <c r="C266" s="1"/>
      <c r="D266" s="1"/>
      <c r="E266" s="1"/>
      <c r="F266" s="1"/>
      <c r="H266" s="1"/>
      <c r="I266" s="1"/>
      <c r="J266" s="1"/>
      <c r="K266" s="1"/>
    </row>
    <row r="267" spans="1:11" ht="15.75" customHeight="1">
      <c r="A267" s="1"/>
      <c r="B267" s="1"/>
      <c r="C267" s="1"/>
      <c r="D267" s="1"/>
      <c r="E267" s="1"/>
      <c r="F267" s="1"/>
      <c r="H267" s="1"/>
      <c r="I267" s="1"/>
      <c r="J267" s="1"/>
      <c r="K267" s="1"/>
    </row>
    <row r="268" spans="1:11" ht="15.75" customHeight="1">
      <c r="A268" s="1"/>
      <c r="B268" s="1"/>
      <c r="C268" s="1"/>
      <c r="D268" s="1"/>
      <c r="E268" s="1"/>
      <c r="F268" s="1"/>
      <c r="H268" s="1"/>
      <c r="I268" s="1"/>
      <c r="J268" s="1"/>
      <c r="K268" s="1"/>
    </row>
    <row r="269" spans="1:11" ht="15.75" customHeight="1">
      <c r="A269" s="1"/>
      <c r="B269" s="1"/>
      <c r="C269" s="1"/>
      <c r="D269" s="1"/>
      <c r="E269" s="1"/>
      <c r="F269" s="1"/>
      <c r="H269" s="1"/>
      <c r="I269" s="1"/>
      <c r="J269" s="1"/>
      <c r="K269" s="1"/>
    </row>
    <row r="270" spans="1:11" ht="15.75" customHeight="1">
      <c r="A270" s="1"/>
      <c r="B270" s="1"/>
      <c r="C270" s="1"/>
      <c r="D270" s="1"/>
      <c r="E270" s="1"/>
      <c r="F270" s="1"/>
      <c r="H270" s="1"/>
      <c r="I270" s="1"/>
      <c r="J270" s="1"/>
      <c r="K270" s="1"/>
    </row>
    <row r="271" spans="1:11" ht="15.75" customHeight="1">
      <c r="A271" s="1"/>
      <c r="B271" s="1"/>
      <c r="C271" s="1"/>
      <c r="D271" s="1"/>
      <c r="E271" s="1"/>
      <c r="F271" s="1"/>
      <c r="H271" s="1"/>
      <c r="I271" s="1"/>
      <c r="J271" s="1"/>
      <c r="K271" s="1"/>
    </row>
    <row r="272" spans="1:11" ht="15.75" customHeight="1">
      <c r="A272" s="1"/>
      <c r="B272" s="1"/>
      <c r="C272" s="1"/>
      <c r="D272" s="1"/>
      <c r="E272" s="1"/>
      <c r="F272" s="1"/>
      <c r="H272" s="1"/>
      <c r="I272" s="1"/>
      <c r="J272" s="1"/>
      <c r="K272" s="1"/>
    </row>
    <row r="273" spans="1:11" ht="15.75" customHeight="1">
      <c r="A273" s="1"/>
      <c r="B273" s="1"/>
      <c r="C273" s="1"/>
      <c r="D273" s="1"/>
      <c r="E273" s="1"/>
      <c r="F273" s="1"/>
      <c r="H273" s="1"/>
      <c r="I273" s="1"/>
      <c r="J273" s="1"/>
      <c r="K273" s="1"/>
    </row>
    <row r="274" spans="1:11" ht="15.75" customHeight="1">
      <c r="A274" s="1"/>
      <c r="B274" s="1"/>
      <c r="C274" s="1"/>
      <c r="D274" s="1"/>
      <c r="E274" s="1"/>
      <c r="F274" s="1"/>
      <c r="H274" s="1"/>
      <c r="I274" s="1"/>
      <c r="J274" s="1"/>
      <c r="K274" s="1"/>
    </row>
    <row r="275" spans="1:11" ht="15.75" customHeight="1">
      <c r="A275" s="1"/>
      <c r="B275" s="1"/>
      <c r="C275" s="1"/>
      <c r="D275" s="1"/>
      <c r="E275" s="1"/>
      <c r="F275" s="1"/>
      <c r="H275" s="1"/>
      <c r="I275" s="1"/>
      <c r="J275" s="1"/>
      <c r="K275" s="1"/>
    </row>
    <row r="276" spans="1:11" ht="15.75" customHeight="1">
      <c r="A276" s="1"/>
      <c r="B276" s="1"/>
      <c r="C276" s="1"/>
      <c r="D276" s="1"/>
      <c r="E276" s="1"/>
      <c r="F276" s="1"/>
      <c r="H276" s="1"/>
      <c r="I276" s="1"/>
      <c r="J276" s="1"/>
      <c r="K276" s="1"/>
    </row>
    <row r="277" spans="1:11" ht="15.75" customHeight="1">
      <c r="A277" s="1"/>
      <c r="B277" s="1"/>
      <c r="C277" s="1"/>
      <c r="D277" s="1"/>
      <c r="E277" s="1"/>
      <c r="F277" s="1"/>
      <c r="H277" s="1"/>
      <c r="I277" s="1"/>
      <c r="J277" s="1"/>
      <c r="K277" s="1"/>
    </row>
    <row r="278" spans="1:11" ht="15.75" customHeight="1">
      <c r="A278" s="1"/>
      <c r="B278" s="1"/>
      <c r="C278" s="1"/>
      <c r="D278" s="1"/>
      <c r="E278" s="1"/>
      <c r="F278" s="1"/>
      <c r="H278" s="1"/>
      <c r="I278" s="1"/>
      <c r="J278" s="1"/>
      <c r="K278" s="1"/>
    </row>
    <row r="279" spans="1:11" ht="15.75" customHeight="1">
      <c r="A279" s="1"/>
      <c r="B279" s="1"/>
      <c r="C279" s="1"/>
      <c r="D279" s="1"/>
      <c r="E279" s="1"/>
      <c r="F279" s="1"/>
      <c r="H279" s="1"/>
      <c r="I279" s="1"/>
      <c r="J279" s="1"/>
      <c r="K279" s="1"/>
    </row>
    <row r="280" spans="1:11" ht="15.75" customHeight="1">
      <c r="A280" s="1"/>
      <c r="B280" s="1"/>
      <c r="C280" s="1"/>
      <c r="D280" s="1"/>
      <c r="E280" s="1"/>
      <c r="F280" s="1"/>
      <c r="H280" s="1"/>
      <c r="I280" s="1"/>
      <c r="J280" s="1"/>
      <c r="K280" s="1"/>
    </row>
    <row r="281" spans="1:11" ht="15.75" customHeight="1">
      <c r="A281" s="1"/>
      <c r="B281" s="1"/>
      <c r="C281" s="1"/>
      <c r="D281" s="1"/>
      <c r="E281" s="1"/>
      <c r="F281" s="1"/>
      <c r="H281" s="1"/>
      <c r="I281" s="1"/>
      <c r="J281" s="1"/>
      <c r="K281" s="1"/>
    </row>
    <row r="282" spans="1:11" ht="15.75" customHeight="1">
      <c r="A282" s="1"/>
      <c r="B282" s="1"/>
      <c r="C282" s="1"/>
      <c r="D282" s="1"/>
      <c r="E282" s="1"/>
      <c r="F282" s="1"/>
      <c r="H282" s="1"/>
      <c r="I282" s="1"/>
      <c r="J282" s="1"/>
      <c r="K282" s="1"/>
    </row>
    <row r="283" spans="1:11" ht="15.75" customHeight="1">
      <c r="A283" s="1"/>
      <c r="B283" s="1"/>
      <c r="C283" s="1"/>
      <c r="D283" s="1"/>
      <c r="E283" s="1"/>
      <c r="F283" s="1"/>
      <c r="H283" s="1"/>
      <c r="I283" s="1"/>
      <c r="J283" s="1"/>
      <c r="K283" s="1"/>
    </row>
    <row r="284" spans="1:11" ht="15.75" customHeight="1">
      <c r="A284" s="1"/>
      <c r="B284" s="1"/>
      <c r="C284" s="1"/>
      <c r="D284" s="1"/>
      <c r="E284" s="1"/>
      <c r="F284" s="1"/>
      <c r="H284" s="1"/>
      <c r="I284" s="1"/>
      <c r="J284" s="1"/>
      <c r="K284" s="1"/>
    </row>
    <row r="285" spans="1:11" ht="15.75" customHeight="1">
      <c r="A285" s="1"/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customHeight="1">
      <c r="A286" s="1"/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customHeight="1">
      <c r="A287" s="1"/>
      <c r="B287" s="1"/>
      <c r="C287" s="1"/>
      <c r="D287" s="1"/>
      <c r="E287" s="1"/>
      <c r="F287" s="1"/>
      <c r="H287" s="1"/>
      <c r="I287" s="1"/>
      <c r="J287" s="1"/>
      <c r="K287" s="1"/>
    </row>
    <row r="288" spans="1:11" ht="15.75" customHeight="1">
      <c r="A288" s="1"/>
      <c r="B288" s="1"/>
      <c r="C288" s="1"/>
      <c r="D288" s="1"/>
      <c r="E288" s="1"/>
      <c r="F288" s="1"/>
      <c r="H288" s="1"/>
      <c r="I288" s="1"/>
      <c r="J288" s="1"/>
      <c r="K288" s="1"/>
    </row>
    <row r="289" spans="1:11" ht="15.75" customHeight="1">
      <c r="A289" s="1"/>
      <c r="B289" s="1"/>
      <c r="C289" s="1"/>
      <c r="D289" s="1"/>
      <c r="E289" s="1"/>
      <c r="F289" s="1"/>
      <c r="H289" s="1"/>
      <c r="I289" s="1"/>
      <c r="J289" s="1"/>
      <c r="K289" s="1"/>
    </row>
    <row r="290" spans="1:11" ht="15.75" customHeight="1">
      <c r="A290" s="1"/>
      <c r="B290" s="1"/>
      <c r="C290" s="1"/>
      <c r="D290" s="1"/>
      <c r="E290" s="1"/>
      <c r="F290" s="1"/>
      <c r="H290" s="1"/>
      <c r="I290" s="1"/>
      <c r="J290" s="1"/>
      <c r="K290" s="1"/>
    </row>
    <row r="291" spans="1:11" ht="15.75" customHeight="1">
      <c r="A291" s="1"/>
      <c r="B291" s="1"/>
      <c r="C291" s="1"/>
      <c r="D291" s="1"/>
      <c r="E291" s="1"/>
      <c r="F291" s="1"/>
      <c r="H291" s="1"/>
      <c r="I291" s="1"/>
      <c r="J291" s="1"/>
      <c r="K291" s="1"/>
    </row>
    <row r="292" spans="1:11" ht="15.75" customHeight="1">
      <c r="A292" s="1"/>
      <c r="B292" s="1"/>
      <c r="C292" s="1"/>
      <c r="D292" s="1"/>
      <c r="E292" s="1"/>
      <c r="F292" s="1"/>
      <c r="H292" s="1"/>
      <c r="I292" s="1"/>
      <c r="J292" s="1"/>
      <c r="K292" s="1"/>
    </row>
    <row r="293" spans="1:11" ht="15.75" customHeight="1">
      <c r="A293" s="1"/>
      <c r="B293" s="1"/>
      <c r="C293" s="1"/>
      <c r="D293" s="1"/>
      <c r="E293" s="1"/>
      <c r="F293" s="1"/>
      <c r="H293" s="1"/>
      <c r="I293" s="1"/>
      <c r="J293" s="1"/>
      <c r="K293" s="1"/>
    </row>
    <row r="294" spans="1:11" ht="15.75" customHeight="1">
      <c r="A294" s="1"/>
      <c r="B294" s="1"/>
      <c r="C294" s="1"/>
      <c r="D294" s="1"/>
      <c r="E294" s="1"/>
      <c r="F294" s="1"/>
      <c r="H294" s="1"/>
      <c r="I294" s="1"/>
      <c r="J294" s="1"/>
      <c r="K294" s="1"/>
    </row>
    <row r="295" spans="1:11" ht="15.75" customHeight="1">
      <c r="A295" s="1"/>
      <c r="B295" s="1"/>
      <c r="C295" s="1"/>
      <c r="D295" s="1"/>
      <c r="E295" s="1"/>
      <c r="F295" s="1"/>
      <c r="H295" s="1"/>
      <c r="I295" s="1"/>
      <c r="J295" s="1"/>
      <c r="K295" s="1"/>
    </row>
    <row r="296" spans="1:11" ht="15.75" customHeight="1">
      <c r="A296" s="1"/>
      <c r="B296" s="1"/>
      <c r="C296" s="1"/>
      <c r="D296" s="1"/>
      <c r="E296" s="1"/>
      <c r="F296" s="1"/>
      <c r="H296" s="1"/>
      <c r="I296" s="1"/>
      <c r="J296" s="1"/>
      <c r="K296" s="1"/>
    </row>
    <row r="297" spans="1:11" ht="15.75" customHeight="1">
      <c r="A297" s="1"/>
      <c r="B297" s="1"/>
      <c r="C297" s="1"/>
      <c r="D297" s="1"/>
      <c r="E297" s="1"/>
      <c r="F297" s="1"/>
      <c r="H297" s="1"/>
      <c r="I297" s="1"/>
      <c r="J297" s="1"/>
      <c r="K297" s="1"/>
    </row>
    <row r="298" spans="1:11" ht="15.75" customHeight="1">
      <c r="A298" s="1"/>
      <c r="B298" s="1"/>
      <c r="C298" s="1"/>
      <c r="D298" s="1"/>
      <c r="E298" s="1"/>
      <c r="F298" s="1"/>
      <c r="H298" s="1"/>
      <c r="I298" s="1"/>
      <c r="J298" s="1"/>
      <c r="K298" s="1"/>
    </row>
    <row r="299" spans="1:11" ht="15.75" customHeight="1">
      <c r="A299" s="1"/>
      <c r="B299" s="1"/>
      <c r="C299" s="1"/>
      <c r="D299" s="1"/>
      <c r="E299" s="1"/>
      <c r="F299" s="1"/>
      <c r="H299" s="1"/>
      <c r="I299" s="1"/>
      <c r="J299" s="1"/>
      <c r="K299" s="1"/>
    </row>
    <row r="300" spans="1:11" ht="15.75" customHeight="1">
      <c r="A300" s="1"/>
      <c r="B300" s="1"/>
      <c r="C300" s="1"/>
      <c r="D300" s="1"/>
      <c r="E300" s="1"/>
      <c r="F300" s="1"/>
      <c r="H300" s="1"/>
      <c r="I300" s="1"/>
      <c r="J300" s="1"/>
      <c r="K300" s="1"/>
    </row>
    <row r="301" spans="1:11" ht="15.75" customHeight="1">
      <c r="A301" s="1"/>
      <c r="B301" s="1"/>
      <c r="C301" s="1"/>
      <c r="D301" s="1"/>
      <c r="E301" s="1"/>
      <c r="F301" s="1"/>
      <c r="H301" s="1"/>
      <c r="I301" s="1"/>
      <c r="J301" s="1"/>
      <c r="K301" s="1"/>
    </row>
    <row r="302" spans="1:11" ht="15.75" customHeight="1">
      <c r="A302" s="1"/>
      <c r="B302" s="1"/>
      <c r="C302" s="1"/>
      <c r="D302" s="1"/>
      <c r="E302" s="1"/>
      <c r="F302" s="1"/>
      <c r="H302" s="1"/>
      <c r="I302" s="1"/>
      <c r="J302" s="1"/>
      <c r="K302" s="1"/>
    </row>
    <row r="303" spans="1:11" ht="15.75" customHeight="1">
      <c r="A303" s="1"/>
      <c r="B303" s="1"/>
      <c r="C303" s="1"/>
      <c r="D303" s="1"/>
      <c r="E303" s="1"/>
      <c r="F303" s="1"/>
      <c r="H303" s="1"/>
      <c r="I303" s="1"/>
      <c r="J303" s="1"/>
      <c r="K303" s="1"/>
    </row>
    <row r="304" spans="1:11" ht="15.75" customHeight="1">
      <c r="A304" s="1"/>
      <c r="B304" s="1"/>
      <c r="C304" s="1"/>
      <c r="D304" s="1"/>
      <c r="E304" s="1"/>
      <c r="F304" s="1"/>
      <c r="H304" s="1"/>
      <c r="I304" s="1"/>
      <c r="J304" s="1"/>
      <c r="K304" s="1"/>
    </row>
    <row r="305" spans="1:11" ht="15.75" customHeight="1">
      <c r="A305" s="1"/>
      <c r="B305" s="1"/>
      <c r="C305" s="1"/>
      <c r="D305" s="1"/>
      <c r="E305" s="1"/>
      <c r="F305" s="1"/>
      <c r="H305" s="1"/>
      <c r="I305" s="1"/>
      <c r="J305" s="1"/>
      <c r="K305" s="1"/>
    </row>
    <row r="306" spans="1:11" ht="15.75" customHeight="1">
      <c r="A306" s="1"/>
      <c r="B306" s="1"/>
      <c r="C306" s="1"/>
      <c r="D306" s="1"/>
      <c r="E306" s="1"/>
      <c r="F306" s="1"/>
      <c r="H306" s="1"/>
      <c r="I306" s="1"/>
      <c r="J306" s="1"/>
      <c r="K306" s="1"/>
    </row>
    <row r="307" spans="1:11" ht="15.75" customHeight="1">
      <c r="A307" s="1"/>
      <c r="B307" s="1"/>
      <c r="C307" s="1"/>
      <c r="D307" s="1"/>
      <c r="E307" s="1"/>
      <c r="F307" s="1"/>
      <c r="H307" s="1"/>
      <c r="I307" s="1"/>
      <c r="J307" s="1"/>
      <c r="K307" s="1"/>
    </row>
    <row r="308" spans="1:11" ht="15.75" customHeight="1">
      <c r="A308" s="1"/>
      <c r="B308" s="1"/>
      <c r="C308" s="1"/>
      <c r="D308" s="1"/>
      <c r="E308" s="1"/>
      <c r="F308" s="1"/>
      <c r="H308" s="1"/>
      <c r="I308" s="1"/>
      <c r="J308" s="1"/>
      <c r="K308" s="1"/>
    </row>
    <row r="309" spans="1:11" ht="15.75" customHeight="1">
      <c r="A309" s="1"/>
      <c r="B309" s="1"/>
      <c r="C309" s="1"/>
      <c r="D309" s="1"/>
      <c r="E309" s="1"/>
      <c r="F309" s="1"/>
      <c r="H309" s="1"/>
      <c r="I309" s="1"/>
      <c r="J309" s="1"/>
      <c r="K309" s="1"/>
    </row>
    <row r="310" spans="1:11" ht="15.75" customHeight="1">
      <c r="A310" s="1"/>
      <c r="B310" s="1"/>
      <c r="C310" s="1"/>
      <c r="D310" s="1"/>
      <c r="E310" s="1"/>
      <c r="F310" s="1"/>
      <c r="H310" s="1"/>
      <c r="I310" s="1"/>
      <c r="J310" s="1"/>
      <c r="K310" s="1"/>
    </row>
    <row r="311" spans="1:11" ht="15.75" customHeight="1">
      <c r="A311" s="1"/>
      <c r="B311" s="1"/>
      <c r="C311" s="1"/>
      <c r="D311" s="1"/>
      <c r="E311" s="1"/>
      <c r="F311" s="1"/>
      <c r="H311" s="1"/>
      <c r="I311" s="1"/>
      <c r="J311" s="1"/>
      <c r="K311" s="1"/>
    </row>
    <row r="312" spans="1:11" ht="15.75" customHeight="1">
      <c r="A312" s="1"/>
      <c r="B312" s="1"/>
      <c r="C312" s="1"/>
      <c r="D312" s="1"/>
      <c r="E312" s="1"/>
      <c r="F312" s="1"/>
      <c r="H312" s="1"/>
      <c r="I312" s="1"/>
      <c r="J312" s="1"/>
      <c r="K312" s="1"/>
    </row>
    <row r="313" spans="1:11" ht="15.75" customHeight="1">
      <c r="A313" s="1"/>
      <c r="B313" s="1"/>
      <c r="C313" s="1"/>
      <c r="D313" s="1"/>
      <c r="E313" s="1"/>
      <c r="F313" s="1"/>
      <c r="H313" s="1"/>
      <c r="I313" s="1"/>
      <c r="J313" s="1"/>
      <c r="K313" s="1"/>
    </row>
    <row r="314" spans="1:11" ht="15.75" customHeight="1">
      <c r="A314" s="1"/>
      <c r="B314" s="1"/>
      <c r="C314" s="1"/>
      <c r="D314" s="1"/>
      <c r="E314" s="1"/>
      <c r="F314" s="1"/>
      <c r="H314" s="1"/>
      <c r="I314" s="1"/>
      <c r="J314" s="1"/>
      <c r="K314" s="1"/>
    </row>
    <row r="315" spans="1:11" ht="15.75" customHeight="1">
      <c r="A315" s="1"/>
      <c r="B315" s="1"/>
      <c r="C315" s="1"/>
      <c r="D315" s="1"/>
      <c r="E315" s="1"/>
      <c r="F315" s="1"/>
      <c r="H315" s="1"/>
      <c r="I315" s="1"/>
      <c r="J315" s="1"/>
      <c r="K315" s="1"/>
    </row>
    <row r="316" spans="1:11" ht="15.75" customHeight="1">
      <c r="A316" s="1"/>
      <c r="B316" s="1"/>
      <c r="C316" s="1"/>
      <c r="D316" s="1"/>
      <c r="E316" s="1"/>
      <c r="F316" s="1"/>
      <c r="H316" s="1"/>
      <c r="I316" s="1"/>
      <c r="J316" s="1"/>
      <c r="K316" s="1"/>
    </row>
    <row r="317" spans="1:11" ht="15.75" customHeight="1">
      <c r="A317" s="1"/>
      <c r="B317" s="1"/>
      <c r="C317" s="1"/>
      <c r="D317" s="1"/>
      <c r="E317" s="1"/>
      <c r="F317" s="1"/>
      <c r="H317" s="1"/>
      <c r="I317" s="1"/>
      <c r="J317" s="1"/>
      <c r="K317" s="1"/>
    </row>
    <row r="318" spans="1:11" ht="15.75" customHeight="1">
      <c r="A318" s="1"/>
      <c r="B318" s="1"/>
      <c r="C318" s="1"/>
      <c r="D318" s="1"/>
      <c r="E318" s="1"/>
      <c r="F318" s="1"/>
      <c r="H318" s="1"/>
      <c r="I318" s="1"/>
      <c r="J318" s="1"/>
      <c r="K318" s="1"/>
    </row>
    <row r="319" spans="1:11" ht="15.75" customHeight="1">
      <c r="A319" s="1"/>
      <c r="B319" s="1"/>
      <c r="C319" s="1"/>
      <c r="D319" s="1"/>
      <c r="E319" s="1"/>
      <c r="F319" s="1"/>
      <c r="H319" s="1"/>
      <c r="I319" s="1"/>
      <c r="J319" s="1"/>
      <c r="K319" s="1"/>
    </row>
    <row r="320" spans="1:11" ht="15.75" customHeight="1">
      <c r="A320" s="1"/>
      <c r="B320" s="1"/>
      <c r="C320" s="1"/>
      <c r="D320" s="1"/>
      <c r="E320" s="1"/>
      <c r="F320" s="1"/>
      <c r="H320" s="1"/>
      <c r="I320" s="1"/>
      <c r="J320" s="1"/>
      <c r="K320" s="1"/>
    </row>
    <row r="321" spans="1:11" ht="15.75" customHeight="1">
      <c r="A321" s="1"/>
      <c r="B321" s="1"/>
      <c r="C321" s="1"/>
      <c r="D321" s="1"/>
      <c r="E321" s="1"/>
      <c r="F321" s="1"/>
      <c r="H321" s="1"/>
      <c r="I321" s="1"/>
      <c r="J321" s="1"/>
      <c r="K321" s="1"/>
    </row>
    <row r="322" spans="1:11" ht="15.75" customHeight="1">
      <c r="A322" s="1"/>
      <c r="B322" s="1"/>
      <c r="C322" s="1"/>
      <c r="D322" s="1"/>
      <c r="E322" s="1"/>
      <c r="F322" s="1"/>
      <c r="H322" s="1"/>
      <c r="I322" s="1"/>
      <c r="J322" s="1"/>
      <c r="K322" s="1"/>
    </row>
    <row r="323" spans="1:11" ht="15.75" customHeight="1">
      <c r="A323" s="1"/>
      <c r="B323" s="1"/>
      <c r="C323" s="1"/>
      <c r="D323" s="1"/>
      <c r="E323" s="1"/>
      <c r="F323" s="1"/>
      <c r="H323" s="1"/>
      <c r="I323" s="1"/>
      <c r="J323" s="1"/>
      <c r="K323" s="1"/>
    </row>
    <row r="324" spans="1:11" ht="15.75" customHeight="1">
      <c r="A324" s="1"/>
      <c r="B324" s="1"/>
      <c r="C324" s="1"/>
      <c r="D324" s="1"/>
      <c r="E324" s="1"/>
      <c r="F324" s="1"/>
      <c r="H324" s="1"/>
      <c r="I324" s="1"/>
      <c r="J324" s="1"/>
      <c r="K324" s="1"/>
    </row>
    <row r="325" spans="1:11" ht="15.75" customHeight="1">
      <c r="A325" s="1"/>
      <c r="B325" s="1"/>
      <c r="C325" s="1"/>
      <c r="D325" s="1"/>
      <c r="E325" s="1"/>
      <c r="F325" s="1"/>
      <c r="H325" s="1"/>
      <c r="I325" s="1"/>
      <c r="J325" s="1"/>
      <c r="K325" s="1"/>
    </row>
    <row r="326" spans="1:11" ht="15.75" customHeight="1">
      <c r="A326" s="1"/>
      <c r="B326" s="1"/>
      <c r="C326" s="1"/>
      <c r="D326" s="1"/>
      <c r="E326" s="1"/>
      <c r="F326" s="1"/>
      <c r="H326" s="1"/>
      <c r="I326" s="1"/>
      <c r="J326" s="1"/>
      <c r="K326" s="1"/>
    </row>
    <row r="327" spans="1:11" ht="15.75" customHeight="1">
      <c r="A327" s="1"/>
      <c r="B327" s="1"/>
      <c r="C327" s="1"/>
      <c r="D327" s="1"/>
      <c r="E327" s="1"/>
      <c r="F327" s="1"/>
      <c r="H327" s="1"/>
      <c r="I327" s="1"/>
      <c r="J327" s="1"/>
      <c r="K327" s="1"/>
    </row>
    <row r="328" spans="1:11" ht="15.75" customHeight="1">
      <c r="A328" s="1"/>
      <c r="B328" s="1"/>
      <c r="C328" s="1"/>
      <c r="D328" s="1"/>
      <c r="E328" s="1"/>
      <c r="F328" s="1"/>
      <c r="H328" s="1"/>
      <c r="I328" s="1"/>
      <c r="J328" s="1"/>
      <c r="K328" s="1"/>
    </row>
    <row r="329" spans="1:11" ht="15.75" customHeight="1">
      <c r="A329" s="1"/>
      <c r="B329" s="1"/>
      <c r="C329" s="1"/>
      <c r="D329" s="1"/>
      <c r="E329" s="1"/>
      <c r="F329" s="1"/>
      <c r="H329" s="1"/>
      <c r="I329" s="1"/>
      <c r="J329" s="1"/>
      <c r="K329" s="1"/>
    </row>
    <row r="330" spans="1:11" ht="15.75" customHeight="1">
      <c r="A330" s="1"/>
      <c r="B330" s="1"/>
      <c r="C330" s="1"/>
      <c r="D330" s="1"/>
      <c r="E330" s="1"/>
      <c r="F330" s="1"/>
      <c r="H330" s="1"/>
      <c r="I330" s="1"/>
      <c r="J330" s="1"/>
      <c r="K330" s="1"/>
    </row>
    <row r="331" spans="1:11" ht="15.75" customHeight="1">
      <c r="A331" s="1"/>
      <c r="B331" s="1"/>
      <c r="C331" s="1"/>
      <c r="D331" s="1"/>
      <c r="E331" s="1"/>
      <c r="F331" s="1"/>
      <c r="H331" s="1"/>
      <c r="I331" s="1"/>
      <c r="J331" s="1"/>
      <c r="K331" s="1"/>
    </row>
    <row r="332" spans="1:11" ht="15.75" customHeight="1">
      <c r="A332" s="1"/>
      <c r="B332" s="1"/>
      <c r="C332" s="1"/>
      <c r="D332" s="1"/>
      <c r="E332" s="1"/>
      <c r="F332" s="1"/>
      <c r="H332" s="1"/>
      <c r="I332" s="1"/>
      <c r="J332" s="1"/>
      <c r="K332" s="1"/>
    </row>
    <row r="333" spans="1:11" ht="15.75" customHeight="1">
      <c r="A333" s="1"/>
      <c r="B333" s="1"/>
      <c r="C333" s="1"/>
      <c r="D333" s="1"/>
      <c r="E333" s="1"/>
      <c r="F333" s="1"/>
      <c r="H333" s="1"/>
      <c r="I333" s="1"/>
      <c r="J333" s="1"/>
      <c r="K333" s="1"/>
    </row>
    <row r="334" spans="1:11" ht="15.75" customHeight="1">
      <c r="A334" s="1"/>
      <c r="B334" s="1"/>
      <c r="C334" s="1"/>
      <c r="D334" s="1"/>
      <c r="E334" s="1"/>
      <c r="F334" s="1"/>
      <c r="H334" s="1"/>
      <c r="I334" s="1"/>
      <c r="J334" s="1"/>
      <c r="K334" s="1"/>
    </row>
    <row r="335" spans="1:11" ht="15.75" customHeight="1">
      <c r="A335" s="1"/>
      <c r="B335" s="1"/>
      <c r="C335" s="1"/>
      <c r="D335" s="1"/>
      <c r="E335" s="1"/>
      <c r="F335" s="1"/>
      <c r="H335" s="1"/>
      <c r="I335" s="1"/>
      <c r="J335" s="1"/>
      <c r="K335" s="1"/>
    </row>
    <row r="336" spans="1:11" ht="15.75" customHeight="1">
      <c r="A336" s="1"/>
      <c r="B336" s="1"/>
      <c r="C336" s="1"/>
      <c r="D336" s="1"/>
      <c r="E336" s="1"/>
      <c r="F336" s="1"/>
      <c r="H336" s="1"/>
      <c r="I336" s="1"/>
      <c r="J336" s="1"/>
      <c r="K336" s="1"/>
    </row>
    <row r="337" spans="1:11" ht="15.75" customHeight="1">
      <c r="A337" s="1"/>
      <c r="B337" s="1"/>
      <c r="C337" s="1"/>
      <c r="D337" s="1"/>
      <c r="E337" s="1"/>
      <c r="F337" s="1"/>
      <c r="H337" s="1"/>
      <c r="I337" s="1"/>
      <c r="J337" s="1"/>
      <c r="K337" s="1"/>
    </row>
    <row r="338" spans="1:11" ht="15.75" customHeight="1">
      <c r="A338" s="1"/>
      <c r="B338" s="1"/>
      <c r="C338" s="1"/>
      <c r="D338" s="1"/>
      <c r="E338" s="1"/>
      <c r="F338" s="1"/>
      <c r="H338" s="1"/>
      <c r="I338" s="1"/>
      <c r="J338" s="1"/>
      <c r="K338" s="1"/>
    </row>
    <row r="339" spans="1:11" ht="15.75" customHeight="1"/>
    <row r="340" spans="1:11" ht="15.75" customHeight="1"/>
    <row r="341" spans="1:11" ht="15.75" customHeight="1"/>
    <row r="342" spans="1:11" ht="15.75" customHeight="1"/>
    <row r="343" spans="1:11" ht="15.75" customHeight="1"/>
    <row r="344" spans="1:11" ht="15.75" customHeight="1"/>
    <row r="345" spans="1:11" ht="15.75" customHeight="1"/>
    <row r="346" spans="1:11" ht="15.75" customHeight="1"/>
    <row r="347" spans="1:11" ht="15.75" customHeight="1"/>
    <row r="348" spans="1:11" ht="15.75" customHeight="1"/>
    <row r="349" spans="1:11" ht="15.75" customHeight="1"/>
    <row r="350" spans="1:11" ht="15.75" customHeight="1"/>
    <row r="351" spans="1:11" ht="15.75" customHeight="1"/>
    <row r="352" spans="1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5:H155">
    <filterColumn colId="6">
      <customFilters>
        <customFilter operator="notEqual" val=" "/>
      </customFilters>
    </filterColumn>
  </autoFilter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K999"/>
  <sheetViews>
    <sheetView topLeftCell="A108" workbookViewId="0">
      <selection activeCell="B5" sqref="B5:H150"/>
    </sheetView>
  </sheetViews>
  <sheetFormatPr defaultColWidth="12.6640625" defaultRowHeight="15" customHeight="1"/>
  <cols>
    <col min="1" max="1" width="9.77734375" customWidth="1"/>
    <col min="2" max="2" width="11.109375" customWidth="1"/>
    <col min="3" max="6" width="11.109375" hidden="1" customWidth="1"/>
    <col min="7" max="7" width="12.6640625" style="25"/>
    <col min="8" max="11" width="8.44140625" style="25" customWidth="1"/>
  </cols>
  <sheetData>
    <row r="1" spans="1:11" s="25" customFormat="1" ht="15.75" customHeight="1">
      <c r="A1" s="57"/>
      <c r="B1" s="57"/>
      <c r="C1" s="57"/>
      <c r="D1" s="57"/>
      <c r="E1" s="57"/>
      <c r="F1" s="57"/>
      <c r="H1" s="68"/>
      <c r="I1" s="2">
        <f>SUM(G6:G150)</f>
        <v>-13.757072499999996</v>
      </c>
      <c r="K1" s="68">
        <f>0.001/80</f>
        <v>1.2500000000000001E-5</v>
      </c>
    </row>
    <row r="2" spans="1:11" ht="15.75" customHeight="1">
      <c r="H2" s="68"/>
      <c r="I2" s="68">
        <f>SUM(H:H)</f>
        <v>55</v>
      </c>
      <c r="J2" s="68"/>
      <c r="K2" s="68"/>
    </row>
    <row r="3" spans="1:11" ht="15.75" customHeight="1">
      <c r="H3" s="68"/>
      <c r="I3" s="68"/>
      <c r="J3" s="68"/>
      <c r="K3" s="68"/>
    </row>
    <row r="4" spans="1:11" ht="15.75" customHeight="1" thickBot="1">
      <c r="A4" s="19"/>
      <c r="I4" s="68"/>
      <c r="J4" s="68"/>
      <c r="K4" s="68"/>
    </row>
    <row r="5" spans="1:11" ht="15.75" customHeight="1" thickBot="1">
      <c r="A5" s="26">
        <v>716004</v>
      </c>
      <c r="B5" s="28" t="s">
        <v>2758</v>
      </c>
      <c r="C5" s="6">
        <f>VLOOKUP(A5,'Журнал наблюдений'!D:G,4,0)</f>
        <v>1.38941</v>
      </c>
      <c r="D5" s="2"/>
      <c r="E5" s="2"/>
      <c r="F5" s="2"/>
      <c r="G5" s="20" t="s">
        <v>3</v>
      </c>
      <c r="H5" s="68" t="str">
        <f>IF(B5=B6,1,"")</f>
        <v/>
      </c>
      <c r="I5" s="68"/>
      <c r="J5" s="2"/>
      <c r="K5" s="68"/>
    </row>
    <row r="6" spans="1:11" ht="15.75" customHeight="1" thickBot="1">
      <c r="A6" s="23">
        <v>716005</v>
      </c>
      <c r="B6" s="85" t="s">
        <v>3280</v>
      </c>
      <c r="C6" s="6">
        <f>VLOOKUP(A6,'Журнал наблюдений'!D:G,4,0)</f>
        <v>1.24868</v>
      </c>
      <c r="D6" s="2">
        <f t="shared" ref="D5:D6" si="0">IF(B5=B6,"",C5-C6)</f>
        <v>0.14073000000000002</v>
      </c>
      <c r="E6" s="2">
        <f t="shared" ref="E5:E6" si="1">IF(D6="","",IF(COUNTIF(B5,"*бол*"),D6+E4,D6))</f>
        <v>0.14073000000000002</v>
      </c>
      <c r="F6" s="2">
        <f t="shared" ref="F5:F6" si="2">IF(COUNTIF(B6,"*бол*"),"",E6)</f>
        <v>0.14073000000000002</v>
      </c>
      <c r="G6" s="20">
        <v>0.14074250000000002</v>
      </c>
      <c r="H6" s="68">
        <f t="shared" ref="H6:H69" si="3">IF(B6=B7,1,"")</f>
        <v>1</v>
      </c>
      <c r="I6" s="68"/>
      <c r="J6" s="2"/>
      <c r="K6" s="68"/>
    </row>
    <row r="7" spans="1:11" ht="15.75" hidden="1" customHeight="1" thickBot="1">
      <c r="A7" s="23">
        <v>716006</v>
      </c>
      <c r="B7" s="22" t="s">
        <v>3280</v>
      </c>
      <c r="C7" s="6">
        <f>VLOOKUP(A7,'Журнал наблюдений'!D:G,4,0)</f>
        <v>1.2592300000000001</v>
      </c>
      <c r="D7" s="2" t="str">
        <f t="shared" ref="D7:D70" si="4">IF(B6=B7,"",C6-C7)</f>
        <v/>
      </c>
      <c r="E7" s="2" t="str">
        <f t="shared" ref="E7:E70" si="5">IF(D7="","",IF(COUNTIF(B6,"*бол*"),D7+E5,D7))</f>
        <v/>
      </c>
      <c r="F7" s="2" t="str">
        <f t="shared" ref="F7:F70" si="6">IF(COUNTIF(B7,"*бол*"),"",E7)</f>
        <v/>
      </c>
      <c r="G7" s="20" t="s">
        <v>3</v>
      </c>
      <c r="H7" s="68" t="str">
        <f t="shared" si="3"/>
        <v/>
      </c>
      <c r="I7" s="68"/>
      <c r="J7" s="2"/>
      <c r="K7" s="68"/>
    </row>
    <row r="8" spans="1:11" ht="15.75" customHeight="1" thickBot="1">
      <c r="A8" s="26">
        <v>716007</v>
      </c>
      <c r="B8" s="66" t="s">
        <v>2792</v>
      </c>
      <c r="C8" s="6">
        <f>VLOOKUP(A8,'Журнал наблюдений'!D:G,4,0)</f>
        <v>1.3163899999999999</v>
      </c>
      <c r="D8" s="2">
        <f t="shared" si="4"/>
        <v>-5.7159999999999878E-2</v>
      </c>
      <c r="E8" s="2">
        <f t="shared" si="5"/>
        <v>-5.7159999999999878E-2</v>
      </c>
      <c r="F8" s="2">
        <f t="shared" si="6"/>
        <v>-5.7159999999999878E-2</v>
      </c>
      <c r="G8" s="20">
        <v>-5.7147499999999879E-2</v>
      </c>
      <c r="H8" s="68" t="str">
        <f t="shared" si="3"/>
        <v/>
      </c>
      <c r="I8" s="68"/>
      <c r="J8" s="2"/>
      <c r="K8" s="68"/>
    </row>
    <row r="9" spans="1:11" ht="15.75" customHeight="1" thickBot="1">
      <c r="A9" s="26">
        <v>716008</v>
      </c>
      <c r="B9" s="66" t="s">
        <v>2793</v>
      </c>
      <c r="C9" s="6">
        <f>VLOOKUP(A9,'Журнал наблюдений'!D:G,4,0)</f>
        <v>1.3766700000000001</v>
      </c>
      <c r="D9" s="2">
        <f t="shared" si="4"/>
        <v>-6.0280000000000111E-2</v>
      </c>
      <c r="E9" s="2">
        <f t="shared" si="5"/>
        <v>-6.0280000000000111E-2</v>
      </c>
      <c r="F9" s="2">
        <f t="shared" si="6"/>
        <v>-6.0280000000000111E-2</v>
      </c>
      <c r="G9" s="20">
        <v>-6.0267500000000113E-2</v>
      </c>
      <c r="H9" s="68" t="str">
        <f t="shared" si="3"/>
        <v/>
      </c>
      <c r="I9" s="68"/>
      <c r="J9" s="2"/>
      <c r="K9" s="68"/>
    </row>
    <row r="10" spans="1:11" ht="15.75" customHeight="1" thickBot="1">
      <c r="A10" s="26">
        <v>716009</v>
      </c>
      <c r="B10" s="66" t="s">
        <v>2794</v>
      </c>
      <c r="C10" s="6">
        <f>VLOOKUP(A10,'Журнал наблюдений'!D:G,4,0)</f>
        <v>1.4353199999999999</v>
      </c>
      <c r="D10" s="2">
        <f t="shared" si="4"/>
        <v>-5.8649999999999869E-2</v>
      </c>
      <c r="E10" s="2">
        <f t="shared" si="5"/>
        <v>-5.8649999999999869E-2</v>
      </c>
      <c r="F10" s="2">
        <f t="shared" si="6"/>
        <v>-5.8649999999999869E-2</v>
      </c>
      <c r="G10" s="20">
        <v>-5.863749999999987E-2</v>
      </c>
      <c r="H10" s="68">
        <f t="shared" si="3"/>
        <v>1</v>
      </c>
      <c r="I10" s="68"/>
      <c r="J10" s="2"/>
      <c r="K10" s="68"/>
    </row>
    <row r="11" spans="1:11" ht="15.75" hidden="1" customHeight="1" thickBot="1">
      <c r="A11" s="23">
        <v>716010</v>
      </c>
      <c r="B11" s="22" t="s">
        <v>2794</v>
      </c>
      <c r="C11" s="6">
        <f>VLOOKUP(A11,'Журнал наблюдений'!D:G,4,0)</f>
        <v>1.2823500000000001</v>
      </c>
      <c r="D11" s="2" t="str">
        <f t="shared" si="4"/>
        <v/>
      </c>
      <c r="E11" s="2" t="str">
        <f t="shared" si="5"/>
        <v/>
      </c>
      <c r="F11" s="2" t="str">
        <f t="shared" si="6"/>
        <v/>
      </c>
      <c r="G11" s="20" t="s">
        <v>3</v>
      </c>
      <c r="H11" s="68" t="str">
        <f t="shared" si="3"/>
        <v/>
      </c>
      <c r="I11" s="68"/>
      <c r="J11" s="2"/>
      <c r="K11" s="68"/>
    </row>
    <row r="12" spans="1:11" ht="15.75" customHeight="1" thickBot="1">
      <c r="A12" s="26">
        <v>716011</v>
      </c>
      <c r="B12" s="66" t="s">
        <v>2795</v>
      </c>
      <c r="C12" s="6">
        <f>VLOOKUP(A12,'Журнал наблюдений'!D:G,4,0)</f>
        <v>1.34511</v>
      </c>
      <c r="D12" s="2">
        <f t="shared" si="4"/>
        <v>-6.2759999999999927E-2</v>
      </c>
      <c r="E12" s="2">
        <f t="shared" si="5"/>
        <v>-6.2759999999999927E-2</v>
      </c>
      <c r="F12" s="2">
        <f t="shared" si="6"/>
        <v>-6.2759999999999927E-2</v>
      </c>
      <c r="G12" s="20">
        <v>-6.2747499999999928E-2</v>
      </c>
      <c r="H12" s="68" t="str">
        <f t="shared" si="3"/>
        <v/>
      </c>
      <c r="I12" s="68"/>
      <c r="J12" s="2"/>
      <c r="K12" s="68"/>
    </row>
    <row r="13" spans="1:11" ht="15.75" customHeight="1" thickBot="1">
      <c r="A13" s="26">
        <v>716012</v>
      </c>
      <c r="B13" s="66" t="s">
        <v>2796</v>
      </c>
      <c r="C13" s="6">
        <f>VLOOKUP(A13,'Журнал наблюдений'!D:G,4,0)</f>
        <v>1.40052</v>
      </c>
      <c r="D13" s="2">
        <f t="shared" si="4"/>
        <v>-5.5409999999999959E-2</v>
      </c>
      <c r="E13" s="2">
        <f t="shared" si="5"/>
        <v>-5.5409999999999959E-2</v>
      </c>
      <c r="F13" s="2">
        <f t="shared" si="6"/>
        <v>-5.5409999999999959E-2</v>
      </c>
      <c r="G13" s="20">
        <v>-5.5397499999999961E-2</v>
      </c>
      <c r="H13" s="68" t="str">
        <f t="shared" si="3"/>
        <v/>
      </c>
      <c r="I13" s="68"/>
      <c r="J13" s="2"/>
      <c r="K13" s="68"/>
    </row>
    <row r="14" spans="1:11" ht="15.75" customHeight="1" thickBot="1">
      <c r="A14" s="26">
        <v>716013</v>
      </c>
      <c r="B14" s="66" t="s">
        <v>2797</v>
      </c>
      <c r="C14" s="6">
        <f>VLOOKUP(A14,'Журнал наблюдений'!D:G,4,0)</f>
        <v>1.4610000000000001</v>
      </c>
      <c r="D14" s="2">
        <f t="shared" si="4"/>
        <v>-6.0480000000000089E-2</v>
      </c>
      <c r="E14" s="2">
        <f t="shared" si="5"/>
        <v>-6.0480000000000089E-2</v>
      </c>
      <c r="F14" s="2">
        <f t="shared" si="6"/>
        <v>-6.0480000000000089E-2</v>
      </c>
      <c r="G14" s="20">
        <v>-6.0467500000000091E-2</v>
      </c>
      <c r="H14" s="68">
        <f t="shared" si="3"/>
        <v>1</v>
      </c>
      <c r="I14" s="68"/>
      <c r="J14" s="2"/>
      <c r="K14" s="68"/>
    </row>
    <row r="15" spans="1:11" ht="15.75" hidden="1" customHeight="1" thickBot="1">
      <c r="A15" s="23">
        <v>716014</v>
      </c>
      <c r="B15" s="22" t="s">
        <v>2797</v>
      </c>
      <c r="C15" s="6">
        <f>VLOOKUP(A15,'Журнал наблюдений'!D:G,4,0)</f>
        <v>1.2959700000000001</v>
      </c>
      <c r="D15" s="2" t="str">
        <f t="shared" si="4"/>
        <v/>
      </c>
      <c r="E15" s="2" t="str">
        <f t="shared" si="5"/>
        <v/>
      </c>
      <c r="F15" s="2" t="str">
        <f t="shared" si="6"/>
        <v/>
      </c>
      <c r="G15" s="20" t="s">
        <v>3</v>
      </c>
      <c r="H15" s="68" t="str">
        <f t="shared" si="3"/>
        <v/>
      </c>
      <c r="I15" s="68"/>
      <c r="J15" s="2"/>
      <c r="K15" s="68"/>
    </row>
    <row r="16" spans="1:11" ht="15.75" customHeight="1" thickBot="1">
      <c r="A16" s="23">
        <v>716015</v>
      </c>
      <c r="B16" s="22" t="s">
        <v>2798</v>
      </c>
      <c r="C16" s="6">
        <f>VLOOKUP(A16,'Журнал наблюдений'!D:G,4,0)</f>
        <v>1.3548800000000001</v>
      </c>
      <c r="D16" s="2">
        <f t="shared" si="4"/>
        <v>-5.8910000000000018E-2</v>
      </c>
      <c r="E16" s="2">
        <f t="shared" si="5"/>
        <v>-5.8910000000000018E-2</v>
      </c>
      <c r="F16" s="2">
        <f t="shared" si="6"/>
        <v>-5.8910000000000018E-2</v>
      </c>
      <c r="G16" s="20">
        <v>-5.8897500000000019E-2</v>
      </c>
      <c r="H16" s="68" t="str">
        <f t="shared" si="3"/>
        <v/>
      </c>
      <c r="I16" s="68"/>
      <c r="J16" s="2"/>
      <c r="K16" s="68"/>
    </row>
    <row r="17" spans="1:11" ht="15.75" customHeight="1" thickBot="1">
      <c r="A17" s="23">
        <v>716016</v>
      </c>
      <c r="B17" s="22" t="s">
        <v>2799</v>
      </c>
      <c r="C17" s="6">
        <f>VLOOKUP(A17,'Журнал наблюдений'!D:G,4,0)</f>
        <v>1.4099600000000001</v>
      </c>
      <c r="D17" s="2">
        <f t="shared" si="4"/>
        <v>-5.5080000000000018E-2</v>
      </c>
      <c r="E17" s="2">
        <f t="shared" si="5"/>
        <v>-5.5080000000000018E-2</v>
      </c>
      <c r="F17" s="2">
        <f t="shared" si="6"/>
        <v>-5.5080000000000018E-2</v>
      </c>
      <c r="G17" s="20">
        <v>-5.5067500000000019E-2</v>
      </c>
      <c r="H17" s="68">
        <f>IF(B18=B19,1,"")</f>
        <v>1</v>
      </c>
      <c r="I17" s="68"/>
      <c r="J17" s="2"/>
      <c r="K17" s="68"/>
    </row>
    <row r="18" spans="1:11" ht="15.75" hidden="1" customHeight="1" thickBot="1">
      <c r="A18" s="26">
        <v>716017</v>
      </c>
      <c r="B18" s="66" t="s">
        <v>2</v>
      </c>
      <c r="C18" s="6">
        <f>VLOOKUP(A18,'Журнал наблюдений'!D:G,4,0)</f>
        <v>1.5825199999999999</v>
      </c>
      <c r="D18" s="2">
        <f t="shared" si="4"/>
        <v>-0.17255999999999982</v>
      </c>
      <c r="E18" s="2">
        <f t="shared" si="5"/>
        <v>-0.17255999999999982</v>
      </c>
      <c r="F18" s="2" t="str">
        <f t="shared" si="6"/>
        <v/>
      </c>
      <c r="G18" s="20" t="s">
        <v>3</v>
      </c>
      <c r="I18" s="68"/>
      <c r="J18" s="2"/>
      <c r="K18" s="68"/>
    </row>
    <row r="19" spans="1:11" ht="15.75" hidden="1" customHeight="1" thickBot="1">
      <c r="A19" s="23">
        <v>716018</v>
      </c>
      <c r="B19" s="22" t="s">
        <v>2</v>
      </c>
      <c r="C19" s="6">
        <f>VLOOKUP(A19,'Журнал наблюдений'!D:G,4,0)</f>
        <v>1.31806</v>
      </c>
      <c r="D19" s="2" t="str">
        <f t="shared" si="4"/>
        <v/>
      </c>
      <c r="E19" s="2" t="str">
        <f t="shared" si="5"/>
        <v/>
      </c>
      <c r="F19" s="2" t="str">
        <f t="shared" si="6"/>
        <v/>
      </c>
      <c r="G19" s="20" t="s">
        <v>3</v>
      </c>
      <c r="H19" s="68" t="str">
        <f t="shared" si="3"/>
        <v/>
      </c>
      <c r="I19" s="68"/>
      <c r="J19" s="2"/>
      <c r="K19" s="68"/>
    </row>
    <row r="20" spans="1:11" ht="15.75" customHeight="1" thickBot="1">
      <c r="A20" s="23">
        <v>716019</v>
      </c>
      <c r="B20" s="22" t="s">
        <v>3281</v>
      </c>
      <c r="C20" s="6">
        <f>VLOOKUP(A20,'Журнал наблюдений'!D:G,4,0)</f>
        <v>1.32778</v>
      </c>
      <c r="D20" s="2">
        <f t="shared" si="4"/>
        <v>-9.7199999999999509E-3</v>
      </c>
      <c r="E20" s="2">
        <f t="shared" si="5"/>
        <v>-0.18227999999999978</v>
      </c>
      <c r="F20" s="2">
        <f t="shared" si="6"/>
        <v>-0.18227999999999978</v>
      </c>
      <c r="G20" s="20">
        <v>-0.18226749999999978</v>
      </c>
      <c r="H20" s="68" t="str">
        <f t="shared" si="3"/>
        <v/>
      </c>
      <c r="I20" s="68"/>
      <c r="J20" s="68"/>
      <c r="K20" s="68"/>
    </row>
    <row r="21" spans="1:11" ht="15.75" customHeight="1" thickBot="1">
      <c r="A21" s="26">
        <v>716020</v>
      </c>
      <c r="B21" s="66" t="s">
        <v>3282</v>
      </c>
      <c r="C21" s="6">
        <f>VLOOKUP(A21,'Журнал наблюдений'!D:G,4,0)</f>
        <v>1.48807</v>
      </c>
      <c r="D21" s="2">
        <f t="shared" si="4"/>
        <v>-0.16029000000000004</v>
      </c>
      <c r="E21" s="2">
        <f t="shared" si="5"/>
        <v>-0.16029000000000004</v>
      </c>
      <c r="F21" s="2">
        <f t="shared" si="6"/>
        <v>-0.16029000000000004</v>
      </c>
      <c r="G21" s="20">
        <v>-0.16027750000000004</v>
      </c>
      <c r="H21" s="68">
        <f t="shared" si="3"/>
        <v>1</v>
      </c>
      <c r="I21" s="68"/>
      <c r="J21" s="2"/>
      <c r="K21" s="68"/>
    </row>
    <row r="22" spans="1:11" ht="15.75" hidden="1" customHeight="1" thickBot="1">
      <c r="A22" s="23">
        <v>716021</v>
      </c>
      <c r="B22" s="22" t="s">
        <v>3282</v>
      </c>
      <c r="C22" s="6">
        <f>VLOOKUP(A22,'Журнал наблюдений'!D:G,4,0)</f>
        <v>0.86548999999999998</v>
      </c>
      <c r="D22" s="2" t="str">
        <f t="shared" si="4"/>
        <v/>
      </c>
      <c r="E22" s="2" t="str">
        <f t="shared" si="5"/>
        <v/>
      </c>
      <c r="F22" s="2" t="str">
        <f t="shared" si="6"/>
        <v/>
      </c>
      <c r="G22" s="20" t="s">
        <v>3</v>
      </c>
      <c r="H22" s="68" t="str">
        <f t="shared" si="3"/>
        <v/>
      </c>
      <c r="I22" s="68"/>
      <c r="J22" s="2"/>
      <c r="K22" s="68"/>
    </row>
    <row r="23" spans="1:11" ht="15.75" customHeight="1" thickBot="1">
      <c r="A23" s="26">
        <v>716022</v>
      </c>
      <c r="B23" s="66" t="s">
        <v>3283</v>
      </c>
      <c r="C23" s="6">
        <f>VLOOKUP(A23,'Журнал наблюдений'!D:G,4,0)</f>
        <v>1.5827800000000001</v>
      </c>
      <c r="D23" s="2">
        <f t="shared" si="4"/>
        <v>-0.71729000000000009</v>
      </c>
      <c r="E23" s="2">
        <f t="shared" si="5"/>
        <v>-0.71729000000000009</v>
      </c>
      <c r="F23" s="2">
        <f t="shared" si="6"/>
        <v>-0.71729000000000009</v>
      </c>
      <c r="G23" s="20">
        <v>-0.71727750000000012</v>
      </c>
      <c r="H23" s="68">
        <f t="shared" si="3"/>
        <v>1</v>
      </c>
      <c r="I23" s="68"/>
      <c r="J23" s="2"/>
      <c r="K23" s="68"/>
    </row>
    <row r="24" spans="1:11" ht="15.75" hidden="1" customHeight="1" thickBot="1">
      <c r="A24" s="23">
        <v>716023</v>
      </c>
      <c r="B24" s="22" t="s">
        <v>3283</v>
      </c>
      <c r="C24" s="6">
        <f>VLOOKUP(A24,'Журнал наблюдений'!D:G,4,0)</f>
        <v>0.46288000000000001</v>
      </c>
      <c r="D24" s="2" t="str">
        <f t="shared" si="4"/>
        <v/>
      </c>
      <c r="E24" s="2" t="str">
        <f t="shared" si="5"/>
        <v/>
      </c>
      <c r="F24" s="2" t="str">
        <f t="shared" si="6"/>
        <v/>
      </c>
      <c r="G24" s="20" t="s">
        <v>3</v>
      </c>
      <c r="H24" s="68" t="str">
        <f t="shared" si="3"/>
        <v/>
      </c>
      <c r="I24" s="68"/>
      <c r="J24" s="68"/>
      <c r="K24" s="68"/>
    </row>
    <row r="25" spans="1:11" ht="15.75" customHeight="1" thickBot="1">
      <c r="A25" s="23">
        <v>716024</v>
      </c>
      <c r="B25" s="22" t="s">
        <v>3284</v>
      </c>
      <c r="C25" s="6">
        <f>VLOOKUP(A25,'Журнал наблюдений'!D:G,4,0)</f>
        <v>1.0912500000000001</v>
      </c>
      <c r="D25" s="2">
        <f t="shared" si="4"/>
        <v>-0.6283700000000001</v>
      </c>
      <c r="E25" s="2">
        <f t="shared" si="5"/>
        <v>-0.6283700000000001</v>
      </c>
      <c r="F25" s="2">
        <f t="shared" si="6"/>
        <v>-0.6283700000000001</v>
      </c>
      <c r="G25" s="20">
        <v>-0.62835750000000012</v>
      </c>
      <c r="H25" s="68" t="str">
        <f t="shared" si="3"/>
        <v/>
      </c>
      <c r="I25" s="68"/>
      <c r="J25" s="2"/>
      <c r="K25" s="68"/>
    </row>
    <row r="26" spans="1:11" ht="15.75" customHeight="1" thickBot="1">
      <c r="A26" s="26">
        <v>716025</v>
      </c>
      <c r="B26" s="66" t="s">
        <v>3285</v>
      </c>
      <c r="C26" s="6">
        <f>VLOOKUP(A26,'Журнал наблюдений'!D:G,4,0)</f>
        <v>1.9048400000000001</v>
      </c>
      <c r="D26" s="2">
        <f t="shared" si="4"/>
        <v>-0.81359000000000004</v>
      </c>
      <c r="E26" s="2">
        <f t="shared" si="5"/>
        <v>-0.81359000000000004</v>
      </c>
      <c r="F26" s="2">
        <f t="shared" si="6"/>
        <v>-0.81359000000000004</v>
      </c>
      <c r="G26" s="20">
        <v>-0.81357750000000006</v>
      </c>
      <c r="H26" s="68">
        <f t="shared" si="3"/>
        <v>1</v>
      </c>
      <c r="I26" s="68"/>
      <c r="J26" s="2"/>
      <c r="K26" s="68"/>
    </row>
    <row r="27" spans="1:11" ht="15.75" hidden="1" customHeight="1" thickBot="1">
      <c r="A27" s="23">
        <v>716026</v>
      </c>
      <c r="B27" s="22" t="s">
        <v>3285</v>
      </c>
      <c r="C27" s="6">
        <f>VLOOKUP(A27,'Журнал наблюдений'!D:G,4,0)</f>
        <v>0.12653</v>
      </c>
      <c r="D27" s="2" t="str">
        <f t="shared" si="4"/>
        <v/>
      </c>
      <c r="E27" s="2" t="str">
        <f t="shared" si="5"/>
        <v/>
      </c>
      <c r="F27" s="2" t="str">
        <f t="shared" si="6"/>
        <v/>
      </c>
      <c r="G27" s="20" t="s">
        <v>3</v>
      </c>
      <c r="H27" s="68" t="str">
        <f t="shared" si="3"/>
        <v/>
      </c>
      <c r="I27" s="68"/>
      <c r="J27" s="2"/>
      <c r="K27" s="68"/>
    </row>
    <row r="28" spans="1:11" ht="15.75" customHeight="1" thickBot="1">
      <c r="A28" s="26">
        <v>716027</v>
      </c>
      <c r="B28" s="66" t="s">
        <v>2806</v>
      </c>
      <c r="C28" s="6">
        <f>VLOOKUP(A28,'Журнал наблюдений'!D:G,4,0)</f>
        <v>0.85040000000000004</v>
      </c>
      <c r="D28" s="2">
        <f t="shared" si="4"/>
        <v>-0.72387000000000001</v>
      </c>
      <c r="E28" s="2">
        <f t="shared" si="5"/>
        <v>-0.72387000000000001</v>
      </c>
      <c r="F28" s="2">
        <f t="shared" si="6"/>
        <v>-0.72387000000000001</v>
      </c>
      <c r="G28" s="20">
        <v>-0.72385750000000004</v>
      </c>
      <c r="H28" s="68" t="str">
        <f t="shared" si="3"/>
        <v/>
      </c>
      <c r="I28" s="68"/>
      <c r="J28" s="2"/>
      <c r="K28" s="68"/>
    </row>
    <row r="29" spans="1:11" ht="15.75" customHeight="1" thickBot="1">
      <c r="A29" s="26">
        <v>716028</v>
      </c>
      <c r="B29" s="66" t="s">
        <v>2807</v>
      </c>
      <c r="C29" s="6">
        <f>VLOOKUP(A29,'Журнал наблюдений'!D:G,4,0)</f>
        <v>1.7126300000000001</v>
      </c>
      <c r="D29" s="2">
        <f t="shared" si="4"/>
        <v>-0.86223000000000005</v>
      </c>
      <c r="E29" s="2">
        <f t="shared" si="5"/>
        <v>-0.86223000000000005</v>
      </c>
      <c r="F29" s="2">
        <f t="shared" si="6"/>
        <v>-0.86223000000000005</v>
      </c>
      <c r="G29" s="20">
        <v>-0.86221750000000008</v>
      </c>
      <c r="H29" s="68">
        <f t="shared" si="3"/>
        <v>1</v>
      </c>
      <c r="I29" s="68"/>
      <c r="J29" s="2"/>
      <c r="K29" s="68"/>
    </row>
    <row r="30" spans="1:11" ht="15.75" hidden="1" customHeight="1" thickBot="1">
      <c r="A30" s="23">
        <v>716029</v>
      </c>
      <c r="B30" s="22" t="s">
        <v>2807</v>
      </c>
      <c r="C30" s="6">
        <f>VLOOKUP(A30,'Журнал наблюдений'!D:G,4,0)</f>
        <v>8.616E-2</v>
      </c>
      <c r="D30" s="2" t="str">
        <f t="shared" si="4"/>
        <v/>
      </c>
      <c r="E30" s="2" t="str">
        <f t="shared" si="5"/>
        <v/>
      </c>
      <c r="F30" s="2" t="str">
        <f t="shared" si="6"/>
        <v/>
      </c>
      <c r="G30" s="20" t="s">
        <v>3</v>
      </c>
      <c r="H30" s="68" t="str">
        <f t="shared" si="3"/>
        <v/>
      </c>
      <c r="I30" s="68"/>
      <c r="J30" s="2"/>
      <c r="K30" s="68"/>
    </row>
    <row r="31" spans="1:11" ht="15.75" customHeight="1" thickBot="1">
      <c r="A31" s="26">
        <v>716030</v>
      </c>
      <c r="B31" s="66" t="s">
        <v>3286</v>
      </c>
      <c r="C31" s="6">
        <f>VLOOKUP(A31,'Журнал наблюдений'!D:G,4,0)</f>
        <v>0.94518999999999997</v>
      </c>
      <c r="D31" s="2">
        <f t="shared" si="4"/>
        <v>-0.85902999999999996</v>
      </c>
      <c r="E31" s="2">
        <f t="shared" si="5"/>
        <v>-0.85902999999999996</v>
      </c>
      <c r="F31" s="2">
        <f t="shared" si="6"/>
        <v>-0.85902999999999996</v>
      </c>
      <c r="G31" s="20">
        <v>-0.85901749999999999</v>
      </c>
      <c r="H31" s="68" t="str">
        <f t="shared" si="3"/>
        <v/>
      </c>
      <c r="I31" s="68"/>
      <c r="J31" s="2"/>
      <c r="K31" s="68"/>
    </row>
    <row r="32" spans="1:11" ht="15.75" customHeight="1" thickBot="1">
      <c r="A32" s="26">
        <v>716031</v>
      </c>
      <c r="B32" s="66" t="s">
        <v>2809</v>
      </c>
      <c r="C32" s="6">
        <f>VLOOKUP(A32,'Журнал наблюдений'!D:G,4,0)</f>
        <v>1.8036799999999999</v>
      </c>
      <c r="D32" s="2">
        <f t="shared" si="4"/>
        <v>-0.85848999999999998</v>
      </c>
      <c r="E32" s="2">
        <f t="shared" si="5"/>
        <v>-0.85848999999999998</v>
      </c>
      <c r="F32" s="2">
        <f t="shared" si="6"/>
        <v>-0.85848999999999998</v>
      </c>
      <c r="G32" s="20">
        <v>-0.8584775</v>
      </c>
      <c r="H32" s="68">
        <f t="shared" si="3"/>
        <v>1</v>
      </c>
      <c r="I32" s="68"/>
      <c r="J32" s="68"/>
      <c r="K32" s="68"/>
    </row>
    <row r="33" spans="1:11" ht="15.75" hidden="1" customHeight="1" thickBot="1">
      <c r="A33" s="23">
        <v>716032</v>
      </c>
      <c r="B33" s="22" t="s">
        <v>2809</v>
      </c>
      <c r="C33" s="6">
        <f>VLOOKUP(A33,'Журнал наблюдений'!D:G,4,0)</f>
        <v>8.72E-2</v>
      </c>
      <c r="D33" s="2" t="str">
        <f t="shared" si="4"/>
        <v/>
      </c>
      <c r="E33" s="2" t="str">
        <f t="shared" si="5"/>
        <v/>
      </c>
      <c r="F33" s="2" t="str">
        <f t="shared" si="6"/>
        <v/>
      </c>
      <c r="G33" s="20" t="s">
        <v>3</v>
      </c>
      <c r="H33" s="68" t="str">
        <f t="shared" si="3"/>
        <v/>
      </c>
      <c r="I33" s="68"/>
      <c r="J33" s="2"/>
      <c r="K33" s="68"/>
    </row>
    <row r="34" spans="1:11" ht="15.75" customHeight="1" thickBot="1">
      <c r="A34" s="26">
        <v>716033</v>
      </c>
      <c r="B34" s="66" t="s">
        <v>3287</v>
      </c>
      <c r="C34" s="6">
        <f>VLOOKUP(A34,'Журнал наблюдений'!D:G,4,0)</f>
        <v>0.81103000000000003</v>
      </c>
      <c r="D34" s="2">
        <f t="shared" si="4"/>
        <v>-0.72382999999999997</v>
      </c>
      <c r="E34" s="2">
        <f t="shared" si="5"/>
        <v>-0.72382999999999997</v>
      </c>
      <c r="F34" s="2">
        <f t="shared" si="6"/>
        <v>-0.72382999999999997</v>
      </c>
      <c r="G34" s="20">
        <v>-0.7238175</v>
      </c>
      <c r="H34" s="68" t="str">
        <f t="shared" si="3"/>
        <v/>
      </c>
      <c r="I34" s="68"/>
      <c r="J34" s="2"/>
      <c r="K34" s="68"/>
    </row>
    <row r="35" spans="1:11" ht="15.75" customHeight="1" thickBot="1">
      <c r="A35" s="26">
        <v>716034</v>
      </c>
      <c r="B35" s="66" t="s">
        <v>3288</v>
      </c>
      <c r="C35" s="6">
        <f>VLOOKUP(A35,'Журнал наблюдений'!D:G,4,0)</f>
        <v>1.65706</v>
      </c>
      <c r="D35" s="2">
        <f t="shared" si="4"/>
        <v>-0.84602999999999995</v>
      </c>
      <c r="E35" s="2">
        <f t="shared" si="5"/>
        <v>-0.84602999999999995</v>
      </c>
      <c r="F35" s="2">
        <f t="shared" si="6"/>
        <v>-0.84602999999999995</v>
      </c>
      <c r="G35" s="20">
        <v>-0.84601749999999998</v>
      </c>
      <c r="H35" s="68">
        <f t="shared" si="3"/>
        <v>1</v>
      </c>
      <c r="I35" s="68"/>
      <c r="J35" s="2"/>
      <c r="K35" s="68"/>
    </row>
    <row r="36" spans="1:11" ht="15.75" hidden="1" customHeight="1" thickBot="1">
      <c r="A36" s="23">
        <v>716035</v>
      </c>
      <c r="B36" s="22" t="s">
        <v>3288</v>
      </c>
      <c r="C36" s="6">
        <f>VLOOKUP(A36,'Журнал наблюдений'!D:G,4,0)</f>
        <v>0.13535</v>
      </c>
      <c r="D36" s="2" t="str">
        <f t="shared" si="4"/>
        <v/>
      </c>
      <c r="E36" s="2" t="str">
        <f t="shared" si="5"/>
        <v/>
      </c>
      <c r="F36" s="2" t="str">
        <f t="shared" si="6"/>
        <v/>
      </c>
      <c r="G36" s="20" t="s">
        <v>3</v>
      </c>
      <c r="H36" s="68" t="str">
        <f t="shared" si="3"/>
        <v/>
      </c>
      <c r="I36" s="68"/>
      <c r="J36" s="2"/>
      <c r="K36" s="68"/>
    </row>
    <row r="37" spans="1:11" ht="15.75" customHeight="1" thickBot="1">
      <c r="A37" s="26">
        <v>716036</v>
      </c>
      <c r="B37" s="66" t="s">
        <v>3289</v>
      </c>
      <c r="C37" s="6">
        <f>VLOOKUP(A37,'Журнал наблюдений'!D:G,4,0)</f>
        <v>0.9819</v>
      </c>
      <c r="D37" s="2">
        <f t="shared" si="4"/>
        <v>-0.84655000000000002</v>
      </c>
      <c r="E37" s="2">
        <f t="shared" si="5"/>
        <v>-0.84655000000000002</v>
      </c>
      <c r="F37" s="2">
        <f t="shared" si="6"/>
        <v>-0.84655000000000002</v>
      </c>
      <c r="G37" s="20">
        <v>-0.84653750000000005</v>
      </c>
      <c r="H37" s="68" t="str">
        <f t="shared" si="3"/>
        <v/>
      </c>
      <c r="I37" s="68"/>
      <c r="J37" s="2"/>
      <c r="K37" s="68"/>
    </row>
    <row r="38" spans="1:11" ht="15.75" customHeight="1" thickBot="1">
      <c r="A38" s="23">
        <v>716037</v>
      </c>
      <c r="B38" s="22" t="s">
        <v>3290</v>
      </c>
      <c r="C38" s="6">
        <f>VLOOKUP(A38,'Журнал наблюдений'!D:G,4,0)</f>
        <v>1.83053</v>
      </c>
      <c r="D38" s="2">
        <f t="shared" si="4"/>
        <v>-0.84863</v>
      </c>
      <c r="E38" s="2">
        <f t="shared" si="5"/>
        <v>-0.84863</v>
      </c>
      <c r="F38" s="2">
        <f t="shared" si="6"/>
        <v>-0.84863</v>
      </c>
      <c r="G38" s="20">
        <v>-0.84861750000000002</v>
      </c>
      <c r="H38" s="68">
        <f t="shared" si="3"/>
        <v>1</v>
      </c>
      <c r="I38" s="68"/>
      <c r="J38" s="2"/>
      <c r="K38" s="68"/>
    </row>
    <row r="39" spans="1:11" ht="15.75" hidden="1" customHeight="1" thickBot="1">
      <c r="A39" s="23">
        <v>716038</v>
      </c>
      <c r="B39" s="22" t="s">
        <v>3290</v>
      </c>
      <c r="C39" s="6">
        <f>VLOOKUP(A39,'Журнал наблюдений'!D:G,4,0)</f>
        <v>7.5200000000000003E-2</v>
      </c>
      <c r="D39" s="2" t="str">
        <f t="shared" si="4"/>
        <v/>
      </c>
      <c r="E39" s="2" t="str">
        <f t="shared" si="5"/>
        <v/>
      </c>
      <c r="F39" s="2" t="str">
        <f t="shared" si="6"/>
        <v/>
      </c>
      <c r="G39" s="20" t="s">
        <v>3</v>
      </c>
      <c r="H39" s="68" t="str">
        <f t="shared" si="3"/>
        <v/>
      </c>
      <c r="I39" s="68"/>
      <c r="J39" s="2"/>
      <c r="K39" s="68"/>
    </row>
    <row r="40" spans="1:11" ht="15.75" customHeight="1" thickBot="1">
      <c r="A40" s="26">
        <v>716039</v>
      </c>
      <c r="B40" s="66" t="s">
        <v>3291</v>
      </c>
      <c r="C40" s="6">
        <f>VLOOKUP(A40,'Журнал наблюдений'!D:G,4,0)</f>
        <v>1.0584899999999999</v>
      </c>
      <c r="D40" s="2">
        <f t="shared" si="4"/>
        <v>-0.98328999999999989</v>
      </c>
      <c r="E40" s="2">
        <f t="shared" si="5"/>
        <v>-0.98328999999999989</v>
      </c>
      <c r="F40" s="2">
        <f t="shared" si="6"/>
        <v>-0.98328999999999989</v>
      </c>
      <c r="G40" s="20">
        <v>-0.98327749999999992</v>
      </c>
      <c r="H40" s="68">
        <f>IF(B41=B42,1,"")</f>
        <v>1</v>
      </c>
      <c r="I40" s="68"/>
      <c r="J40" s="2"/>
      <c r="K40" s="68"/>
    </row>
    <row r="41" spans="1:11" ht="15.75" hidden="1" customHeight="1" thickBot="1">
      <c r="A41" s="23">
        <v>716040</v>
      </c>
      <c r="B41" s="22" t="s">
        <v>2</v>
      </c>
      <c r="C41" s="6">
        <f>VLOOKUP(A41,'Журнал наблюдений'!D:G,4,0)</f>
        <v>1.9024300000000001</v>
      </c>
      <c r="D41" s="2">
        <f t="shared" si="4"/>
        <v>-0.84394000000000013</v>
      </c>
      <c r="E41" s="2">
        <f t="shared" si="5"/>
        <v>-0.84394000000000013</v>
      </c>
      <c r="F41" s="2" t="str">
        <f t="shared" si="6"/>
        <v/>
      </c>
      <c r="G41" s="20" t="s">
        <v>3</v>
      </c>
      <c r="I41" s="68"/>
      <c r="J41" s="2"/>
      <c r="K41" s="68"/>
    </row>
    <row r="42" spans="1:11" ht="15.75" hidden="1" customHeight="1" thickBot="1">
      <c r="A42" s="23">
        <v>716041</v>
      </c>
      <c r="B42" s="22" t="s">
        <v>2</v>
      </c>
      <c r="C42" s="6">
        <f>VLOOKUP(A42,'Журнал наблюдений'!D:G,4,0)</f>
        <v>7.2480000000000003E-2</v>
      </c>
      <c r="D42" s="2" t="str">
        <f t="shared" si="4"/>
        <v/>
      </c>
      <c r="E42" s="2" t="str">
        <f t="shared" si="5"/>
        <v/>
      </c>
      <c r="F42" s="2" t="str">
        <f t="shared" si="6"/>
        <v/>
      </c>
      <c r="G42" s="20" t="s">
        <v>3</v>
      </c>
      <c r="H42" s="68" t="str">
        <f t="shared" si="3"/>
        <v/>
      </c>
      <c r="I42" s="68"/>
      <c r="J42" s="2"/>
      <c r="K42" s="68"/>
    </row>
    <row r="43" spans="1:11" ht="15.75" customHeight="1" thickBot="1">
      <c r="A43" s="26">
        <v>716042</v>
      </c>
      <c r="B43" s="66" t="s">
        <v>3292</v>
      </c>
      <c r="C43" s="6">
        <f>VLOOKUP(A43,'Журнал наблюдений'!D:G,4,0)</f>
        <v>0.81891000000000003</v>
      </c>
      <c r="D43" s="2">
        <f t="shared" si="4"/>
        <v>-0.74643000000000004</v>
      </c>
      <c r="E43" s="2">
        <f t="shared" si="5"/>
        <v>-1.5903700000000001</v>
      </c>
      <c r="F43" s="2">
        <f t="shared" si="6"/>
        <v>-1.5903700000000001</v>
      </c>
      <c r="G43" s="20">
        <v>-1.5903575000000001</v>
      </c>
      <c r="H43" s="68" t="str">
        <f t="shared" si="3"/>
        <v/>
      </c>
      <c r="I43" s="68"/>
      <c r="J43" s="2"/>
      <c r="K43" s="68"/>
    </row>
    <row r="44" spans="1:11" ht="15.75" customHeight="1" thickBot="1">
      <c r="A44" s="26">
        <v>716043</v>
      </c>
      <c r="B44" s="66" t="s">
        <v>3293</v>
      </c>
      <c r="C44" s="6">
        <f>VLOOKUP(A44,'Журнал наблюдений'!D:G,4,0)</f>
        <v>1.68014</v>
      </c>
      <c r="D44" s="2">
        <f t="shared" si="4"/>
        <v>-0.86122999999999994</v>
      </c>
      <c r="E44" s="2">
        <f t="shared" si="5"/>
        <v>-0.86122999999999994</v>
      </c>
      <c r="F44" s="2">
        <f t="shared" si="6"/>
        <v>-0.86122999999999994</v>
      </c>
      <c r="G44" s="20">
        <v>-0.86121749999999997</v>
      </c>
      <c r="H44" s="68">
        <f t="shared" si="3"/>
        <v>1</v>
      </c>
      <c r="I44" s="68"/>
      <c r="J44" s="2"/>
      <c r="K44" s="68"/>
    </row>
    <row r="45" spans="1:11" ht="15.75" hidden="1" customHeight="1" thickBot="1">
      <c r="A45" s="23">
        <v>716044</v>
      </c>
      <c r="B45" s="22" t="s">
        <v>3293</v>
      </c>
      <c r="C45" s="6">
        <f>VLOOKUP(A45,'Журнал наблюдений'!D:G,4,0)</f>
        <v>0.20135</v>
      </c>
      <c r="D45" s="2" t="str">
        <f t="shared" si="4"/>
        <v/>
      </c>
      <c r="E45" s="2" t="str">
        <f t="shared" si="5"/>
        <v/>
      </c>
      <c r="F45" s="2" t="str">
        <f t="shared" si="6"/>
        <v/>
      </c>
      <c r="G45" s="20" t="s">
        <v>3</v>
      </c>
      <c r="H45" s="68" t="str">
        <f t="shared" si="3"/>
        <v/>
      </c>
      <c r="I45" s="68"/>
      <c r="J45" s="2"/>
      <c r="K45" s="68"/>
    </row>
    <row r="46" spans="1:11" ht="15.75" customHeight="1" thickBot="1">
      <c r="A46" s="26">
        <v>716045</v>
      </c>
      <c r="B46" s="66" t="s">
        <v>3294</v>
      </c>
      <c r="C46" s="6">
        <f>VLOOKUP(A46,'Журнал наблюдений'!D:G,4,0)</f>
        <v>0.84670000000000001</v>
      </c>
      <c r="D46" s="2">
        <f t="shared" si="4"/>
        <v>-0.64534999999999998</v>
      </c>
      <c r="E46" s="2">
        <f t="shared" si="5"/>
        <v>-0.64534999999999998</v>
      </c>
      <c r="F46" s="2">
        <f t="shared" si="6"/>
        <v>-0.64534999999999998</v>
      </c>
      <c r="G46" s="20">
        <v>-0.64533750000000001</v>
      </c>
      <c r="H46" s="68">
        <f>IF(B47=B48,1,"")</f>
        <v>1</v>
      </c>
      <c r="I46" s="68"/>
      <c r="J46" s="2"/>
      <c r="K46" s="68"/>
    </row>
    <row r="47" spans="1:11" ht="15.75" hidden="1" customHeight="1" thickBot="1">
      <c r="A47" s="23">
        <v>716046</v>
      </c>
      <c r="B47" s="22" t="s">
        <v>2</v>
      </c>
      <c r="C47" s="6">
        <f>VLOOKUP(A47,'Журнал наблюдений'!D:G,4,0)</f>
        <v>1.9177900000000001</v>
      </c>
      <c r="D47" s="2">
        <f t="shared" si="4"/>
        <v>-1.0710900000000001</v>
      </c>
      <c r="E47" s="2">
        <f t="shared" si="5"/>
        <v>-1.0710900000000001</v>
      </c>
      <c r="F47" s="2" t="str">
        <f t="shared" si="6"/>
        <v/>
      </c>
      <c r="G47" s="20" t="s">
        <v>3</v>
      </c>
      <c r="I47" s="68"/>
      <c r="J47" s="2"/>
      <c r="K47" s="68"/>
    </row>
    <row r="48" spans="1:11" ht="15.75" hidden="1" customHeight="1" thickBot="1">
      <c r="A48" s="23">
        <v>716047</v>
      </c>
      <c r="B48" s="22" t="s">
        <v>2</v>
      </c>
      <c r="C48" s="6">
        <f>VLOOKUP(A48,'Журнал наблюдений'!D:G,4,0)</f>
        <v>8.4000000000000005E-2</v>
      </c>
      <c r="D48" s="2" t="str">
        <f t="shared" si="4"/>
        <v/>
      </c>
      <c r="E48" s="2" t="str">
        <f t="shared" si="5"/>
        <v/>
      </c>
      <c r="F48" s="2" t="str">
        <f t="shared" si="6"/>
        <v/>
      </c>
      <c r="G48" s="20" t="s">
        <v>3</v>
      </c>
      <c r="H48" s="68" t="str">
        <f t="shared" si="3"/>
        <v/>
      </c>
      <c r="I48" s="68"/>
      <c r="J48" s="2"/>
      <c r="K48" s="68"/>
    </row>
    <row r="49" spans="1:11" ht="15.75" customHeight="1" thickBot="1">
      <c r="A49" s="26">
        <v>716048</v>
      </c>
      <c r="B49" s="66" t="s">
        <v>2819</v>
      </c>
      <c r="C49" s="6">
        <f>VLOOKUP(A49,'Журнал наблюдений'!D:G,4,0)</f>
        <v>0.21454000000000001</v>
      </c>
      <c r="D49" s="2">
        <f t="shared" si="4"/>
        <v>-0.13053999999999999</v>
      </c>
      <c r="E49" s="2">
        <f t="shared" si="5"/>
        <v>-1.2016300000000002</v>
      </c>
      <c r="F49" s="2">
        <f t="shared" si="6"/>
        <v>-1.2016300000000002</v>
      </c>
      <c r="G49" s="20">
        <v>-1.2016175000000002</v>
      </c>
      <c r="H49" s="68" t="str">
        <f t="shared" si="3"/>
        <v/>
      </c>
      <c r="I49" s="68"/>
      <c r="J49" s="2"/>
      <c r="K49" s="68"/>
    </row>
    <row r="50" spans="1:11" ht="15.75" customHeight="1" thickBot="1">
      <c r="A50" s="26">
        <v>716049</v>
      </c>
      <c r="B50" s="66" t="s">
        <v>3295</v>
      </c>
      <c r="C50" s="6">
        <f>VLOOKUP(A50,'Журнал наблюдений'!D:G,4,0)</f>
        <v>0.73092999999999997</v>
      </c>
      <c r="D50" s="2">
        <f t="shared" si="4"/>
        <v>-0.5163899999999999</v>
      </c>
      <c r="E50" s="2">
        <f t="shared" si="5"/>
        <v>-0.5163899999999999</v>
      </c>
      <c r="F50" s="2">
        <f t="shared" si="6"/>
        <v>-0.5163899999999999</v>
      </c>
      <c r="G50" s="20">
        <v>-0.51637749999999993</v>
      </c>
      <c r="H50" s="68" t="str">
        <f t="shared" si="3"/>
        <v/>
      </c>
      <c r="I50" s="68"/>
      <c r="J50" s="2"/>
      <c r="K50" s="68"/>
    </row>
    <row r="51" spans="1:11" ht="15.75" customHeight="1" thickBot="1">
      <c r="A51" s="23">
        <v>716050</v>
      </c>
      <c r="B51" s="22" t="s">
        <v>3296</v>
      </c>
      <c r="C51" s="6">
        <f>VLOOKUP(A51,'Журнал наблюдений'!D:G,4,0)</f>
        <v>1.8051900000000001</v>
      </c>
      <c r="D51" s="2">
        <f t="shared" si="4"/>
        <v>-1.0742600000000002</v>
      </c>
      <c r="E51" s="2">
        <f t="shared" si="5"/>
        <v>-1.0742600000000002</v>
      </c>
      <c r="F51" s="2">
        <f t="shared" si="6"/>
        <v>-1.0742600000000002</v>
      </c>
      <c r="G51" s="20">
        <v>-1.0742475000000002</v>
      </c>
      <c r="H51" s="68">
        <f t="shared" si="3"/>
        <v>1</v>
      </c>
      <c r="I51" s="68"/>
      <c r="J51" s="2"/>
      <c r="K51" s="68"/>
    </row>
    <row r="52" spans="1:11" ht="15.75" hidden="1" customHeight="1" thickBot="1">
      <c r="A52" s="23">
        <v>716051</v>
      </c>
      <c r="B52" s="22" t="s">
        <v>3296</v>
      </c>
      <c r="C52" s="6">
        <f>VLOOKUP(A52,'Журнал наблюдений'!D:G,4,0)</f>
        <v>0.14480999999999999</v>
      </c>
      <c r="D52" s="2" t="str">
        <f t="shared" si="4"/>
        <v/>
      </c>
      <c r="E52" s="2" t="str">
        <f t="shared" si="5"/>
        <v/>
      </c>
      <c r="F52" s="2" t="str">
        <f t="shared" si="6"/>
        <v/>
      </c>
      <c r="G52" s="20" t="s">
        <v>3</v>
      </c>
      <c r="H52" s="68" t="str">
        <f t="shared" si="3"/>
        <v/>
      </c>
      <c r="I52" s="68"/>
      <c r="J52" s="68"/>
      <c r="K52" s="68"/>
    </row>
    <row r="53" spans="1:11" ht="15.75" customHeight="1" thickBot="1">
      <c r="A53" s="26">
        <v>716052</v>
      </c>
      <c r="B53" s="66" t="s">
        <v>3297</v>
      </c>
      <c r="C53" s="6">
        <f>VLOOKUP(A53,'Журнал наблюдений'!D:G,4,0)</f>
        <v>1.86514</v>
      </c>
      <c r="D53" s="2">
        <f t="shared" si="4"/>
        <v>-1.7203300000000001</v>
      </c>
      <c r="E53" s="2">
        <f t="shared" si="5"/>
        <v>-1.7203300000000001</v>
      </c>
      <c r="F53" s="2">
        <f t="shared" si="6"/>
        <v>-1.7203300000000001</v>
      </c>
      <c r="G53" s="20">
        <v>-1.7203175000000002</v>
      </c>
      <c r="H53" s="68">
        <f t="shared" si="3"/>
        <v>1</v>
      </c>
      <c r="I53" s="68"/>
      <c r="J53" s="2"/>
      <c r="K53" s="68"/>
    </row>
    <row r="54" spans="1:11" ht="15.75" hidden="1" customHeight="1" thickBot="1">
      <c r="A54" s="23">
        <v>716053</v>
      </c>
      <c r="B54" s="22" t="s">
        <v>3297</v>
      </c>
      <c r="C54" s="6">
        <f>VLOOKUP(A54,'Журнал наблюдений'!D:G,4,0)</f>
        <v>0.10649</v>
      </c>
      <c r="D54" s="2" t="str">
        <f t="shared" si="4"/>
        <v/>
      </c>
      <c r="E54" s="2" t="str">
        <f t="shared" si="5"/>
        <v/>
      </c>
      <c r="F54" s="2" t="str">
        <f t="shared" si="6"/>
        <v/>
      </c>
      <c r="G54" s="20" t="s">
        <v>3</v>
      </c>
      <c r="H54" s="68" t="str">
        <f t="shared" si="3"/>
        <v/>
      </c>
      <c r="I54" s="68"/>
      <c r="J54" s="2"/>
      <c r="K54" s="68"/>
    </row>
    <row r="55" spans="1:11" ht="15.75" customHeight="1" thickBot="1">
      <c r="A55" s="26">
        <v>716054</v>
      </c>
      <c r="B55" s="66" t="s">
        <v>2824</v>
      </c>
      <c r="C55" s="6">
        <f>VLOOKUP(A55,'Журнал наблюдений'!D:G,4,0)</f>
        <v>1.09487</v>
      </c>
      <c r="D55" s="2">
        <f t="shared" si="4"/>
        <v>-0.98838000000000004</v>
      </c>
      <c r="E55" s="2">
        <f t="shared" si="5"/>
        <v>-0.98838000000000004</v>
      </c>
      <c r="F55" s="2">
        <f t="shared" si="6"/>
        <v>-0.98838000000000004</v>
      </c>
      <c r="G55" s="20">
        <v>-0.98836750000000007</v>
      </c>
      <c r="H55" s="68" t="str">
        <f t="shared" si="3"/>
        <v/>
      </c>
      <c r="I55" s="68"/>
      <c r="J55" s="2"/>
      <c r="K55" s="68"/>
    </row>
    <row r="56" spans="1:11" ht="15" customHeight="1" thickBot="1">
      <c r="A56" s="26">
        <v>716055</v>
      </c>
      <c r="B56" s="66" t="s">
        <v>3298</v>
      </c>
      <c r="C56" s="6">
        <f>VLOOKUP(A56,'Журнал наблюдений'!D:G,4,0)</f>
        <v>1.6089599999999999</v>
      </c>
      <c r="D56" s="2">
        <f t="shared" si="4"/>
        <v>-0.51408999999999994</v>
      </c>
      <c r="E56" s="2">
        <f t="shared" si="5"/>
        <v>-0.51408999999999994</v>
      </c>
      <c r="F56" s="2">
        <f t="shared" si="6"/>
        <v>-0.51408999999999994</v>
      </c>
      <c r="G56" s="20">
        <v>-0.51407749999999997</v>
      </c>
      <c r="H56" s="68">
        <f t="shared" si="3"/>
        <v>1</v>
      </c>
      <c r="I56" s="68"/>
      <c r="J56" s="2"/>
      <c r="K56" s="68"/>
    </row>
    <row r="57" spans="1:11" ht="15.75" hidden="1" customHeight="1" thickBot="1">
      <c r="A57" s="23">
        <v>716056</v>
      </c>
      <c r="B57" s="22" t="s">
        <v>3298</v>
      </c>
      <c r="C57" s="6">
        <f>VLOOKUP(A57,'Журнал наблюдений'!D:G,4,0)</f>
        <v>0.18054999999999999</v>
      </c>
      <c r="D57" s="2" t="str">
        <f t="shared" si="4"/>
        <v/>
      </c>
      <c r="E57" s="2" t="str">
        <f t="shared" si="5"/>
        <v/>
      </c>
      <c r="F57" s="2" t="str">
        <f t="shared" si="6"/>
        <v/>
      </c>
      <c r="G57" s="20" t="s">
        <v>3</v>
      </c>
      <c r="H57" s="68" t="str">
        <f t="shared" si="3"/>
        <v/>
      </c>
      <c r="I57" s="68"/>
      <c r="J57" s="2"/>
      <c r="K57" s="68"/>
    </row>
    <row r="58" spans="1:11" ht="15.75" customHeight="1" thickBot="1">
      <c r="A58" s="26">
        <v>716057</v>
      </c>
      <c r="B58" s="66" t="s">
        <v>3299</v>
      </c>
      <c r="C58" s="6">
        <f>VLOOKUP(A58,'Журнал наблюдений'!D:G,4,0)</f>
        <v>0.82747999999999999</v>
      </c>
      <c r="D58" s="2">
        <f t="shared" si="4"/>
        <v>-0.64693000000000001</v>
      </c>
      <c r="E58" s="2">
        <f t="shared" si="5"/>
        <v>-0.64693000000000001</v>
      </c>
      <c r="F58" s="2">
        <f t="shared" si="6"/>
        <v>-0.64693000000000001</v>
      </c>
      <c r="G58" s="20">
        <v>-0.64691750000000003</v>
      </c>
      <c r="H58" s="68" t="str">
        <f t="shared" si="3"/>
        <v/>
      </c>
      <c r="I58" s="68"/>
      <c r="J58" s="2"/>
      <c r="K58" s="68"/>
    </row>
    <row r="59" spans="1:11" ht="15.75" customHeight="1" thickBot="1">
      <c r="A59" s="23">
        <v>716058</v>
      </c>
      <c r="B59" s="22" t="s">
        <v>3300</v>
      </c>
      <c r="C59" s="6">
        <f>VLOOKUP(A59,'Журнал наблюдений'!D:G,4,0)</f>
        <v>1.6827799999999999</v>
      </c>
      <c r="D59" s="2">
        <f t="shared" si="4"/>
        <v>-0.85529999999999995</v>
      </c>
      <c r="E59" s="2">
        <f t="shared" si="5"/>
        <v>-0.85529999999999995</v>
      </c>
      <c r="F59" s="2">
        <f t="shared" si="6"/>
        <v>-0.85529999999999995</v>
      </c>
      <c r="G59" s="20">
        <v>-0.85528749999999998</v>
      </c>
      <c r="H59" s="68">
        <f t="shared" si="3"/>
        <v>1</v>
      </c>
      <c r="I59" s="68"/>
      <c r="J59" s="2"/>
      <c r="K59" s="68"/>
    </row>
    <row r="60" spans="1:11" ht="15.75" hidden="1" customHeight="1" thickBot="1">
      <c r="A60" s="23">
        <v>716059</v>
      </c>
      <c r="B60" s="22" t="s">
        <v>3300</v>
      </c>
      <c r="C60" s="6">
        <f>VLOOKUP(A60,'Журнал наблюдений'!D:G,4,0)</f>
        <v>0.18779000000000001</v>
      </c>
      <c r="D60" s="2" t="str">
        <f t="shared" si="4"/>
        <v/>
      </c>
      <c r="E60" s="2" t="str">
        <f t="shared" si="5"/>
        <v/>
      </c>
      <c r="F60" s="2" t="str">
        <f t="shared" si="6"/>
        <v/>
      </c>
      <c r="G60" s="20" t="s">
        <v>3</v>
      </c>
      <c r="H60" s="68" t="str">
        <f t="shared" si="3"/>
        <v/>
      </c>
      <c r="I60" s="68"/>
      <c r="J60" s="2"/>
      <c r="K60" s="68"/>
    </row>
    <row r="61" spans="1:11" ht="15.75" customHeight="1" thickBot="1">
      <c r="A61" s="26">
        <v>716060</v>
      </c>
      <c r="B61" s="66" t="s">
        <v>3301</v>
      </c>
      <c r="C61" s="6">
        <f>VLOOKUP(A61,'Журнал наблюдений'!D:G,4,0)</f>
        <v>1.05596</v>
      </c>
      <c r="D61" s="2">
        <f t="shared" si="4"/>
        <v>-0.86817</v>
      </c>
      <c r="E61" s="2">
        <f t="shared" si="5"/>
        <v>-0.86817</v>
      </c>
      <c r="F61" s="2">
        <f t="shared" si="6"/>
        <v>-0.86817</v>
      </c>
      <c r="G61" s="20">
        <v>-0.86815750000000003</v>
      </c>
      <c r="H61" s="68" t="str">
        <f t="shared" si="3"/>
        <v/>
      </c>
      <c r="I61" s="68"/>
      <c r="J61" s="2"/>
      <c r="K61" s="68"/>
    </row>
    <row r="62" spans="1:11" ht="15.75" customHeight="1" thickBot="1">
      <c r="A62" s="26">
        <v>716061</v>
      </c>
      <c r="B62" s="86" t="s">
        <v>3360</v>
      </c>
      <c r="C62" s="6">
        <f>VLOOKUP(A62,'Журнал наблюдений'!D:G,4,0)</f>
        <v>1.6755800000000001</v>
      </c>
      <c r="D62" s="2">
        <f t="shared" si="4"/>
        <v>-0.61962000000000006</v>
      </c>
      <c r="E62" s="2">
        <f t="shared" si="5"/>
        <v>-0.61962000000000006</v>
      </c>
      <c r="F62" s="2">
        <f t="shared" si="6"/>
        <v>-0.61962000000000006</v>
      </c>
      <c r="G62" s="20">
        <v>-0.61960750000000009</v>
      </c>
      <c r="H62" s="68" t="str">
        <f t="shared" si="3"/>
        <v/>
      </c>
      <c r="I62" s="68"/>
      <c r="J62" s="2"/>
      <c r="K62" s="68"/>
    </row>
    <row r="63" spans="1:11" ht="15.75" hidden="1" customHeight="1" thickBot="1">
      <c r="A63" s="23">
        <v>716062</v>
      </c>
      <c r="B63" s="83" t="s">
        <v>3302</v>
      </c>
      <c r="C63" s="6">
        <f>VLOOKUP(A63,'Журнал наблюдений'!D:G,4,0)</f>
        <v>0.34144000000000002</v>
      </c>
      <c r="D63" s="2">
        <f t="shared" si="4"/>
        <v>1.3341400000000001</v>
      </c>
      <c r="E63" s="2">
        <f t="shared" si="5"/>
        <v>1.3341400000000001</v>
      </c>
      <c r="F63" s="2">
        <f t="shared" si="6"/>
        <v>1.3341400000000001</v>
      </c>
      <c r="G63" s="20" t="s">
        <v>3</v>
      </c>
      <c r="H63" s="68" t="str">
        <f t="shared" si="3"/>
        <v/>
      </c>
      <c r="I63" s="68"/>
      <c r="J63" s="2"/>
      <c r="K63" s="68"/>
    </row>
    <row r="64" spans="1:11" ht="15.75" customHeight="1" thickBot="1">
      <c r="A64" s="26">
        <v>716063</v>
      </c>
      <c r="B64" s="66" t="s">
        <v>3303</v>
      </c>
      <c r="C64" s="6">
        <f>VLOOKUP(A64,'Журнал наблюдений'!D:G,4,0)</f>
        <v>1.4538599999999999</v>
      </c>
      <c r="D64" s="2">
        <f t="shared" si="4"/>
        <v>-1.11242</v>
      </c>
      <c r="E64" s="2">
        <f t="shared" si="5"/>
        <v>-1.11242</v>
      </c>
      <c r="F64" s="2">
        <f t="shared" si="6"/>
        <v>-1.11242</v>
      </c>
      <c r="G64" s="20">
        <v>-1.1124075</v>
      </c>
      <c r="H64" s="68">
        <f>IF(B65=B66,1,"")</f>
        <v>1</v>
      </c>
      <c r="I64" s="68"/>
      <c r="J64" s="2"/>
      <c r="K64" s="68"/>
    </row>
    <row r="65" spans="1:11" ht="15.75" hidden="1" customHeight="1" thickBot="1">
      <c r="A65" s="23">
        <v>716064</v>
      </c>
      <c r="B65" s="22" t="s">
        <v>2</v>
      </c>
      <c r="C65" s="6">
        <f>VLOOKUP(A65,'Журнал наблюдений'!D:G,4,0)</f>
        <v>1.78278</v>
      </c>
      <c r="D65" s="2">
        <f t="shared" si="4"/>
        <v>-0.3289200000000001</v>
      </c>
      <c r="E65" s="2">
        <f t="shared" si="5"/>
        <v>-0.3289200000000001</v>
      </c>
      <c r="F65" s="2" t="str">
        <f t="shared" si="6"/>
        <v/>
      </c>
      <c r="G65" s="20" t="s">
        <v>3</v>
      </c>
      <c r="I65" s="68"/>
      <c r="J65" s="2"/>
      <c r="K65" s="68"/>
    </row>
    <row r="66" spans="1:11" ht="15.75" hidden="1" customHeight="1" thickBot="1">
      <c r="A66" s="23">
        <v>716065</v>
      </c>
      <c r="B66" s="22" t="s">
        <v>2</v>
      </c>
      <c r="C66" s="6">
        <f>VLOOKUP(A66,'Журнал наблюдений'!D:G,4,0)</f>
        <v>0.5665</v>
      </c>
      <c r="D66" s="2" t="str">
        <f t="shared" si="4"/>
        <v/>
      </c>
      <c r="E66" s="2" t="str">
        <f t="shared" si="5"/>
        <v/>
      </c>
      <c r="F66" s="2" t="str">
        <f t="shared" si="6"/>
        <v/>
      </c>
      <c r="G66" s="20" t="s">
        <v>3</v>
      </c>
      <c r="H66" s="68" t="str">
        <f t="shared" si="3"/>
        <v/>
      </c>
      <c r="I66" s="68"/>
      <c r="J66" s="2"/>
      <c r="K66" s="68"/>
    </row>
    <row r="67" spans="1:11" ht="15.75" customHeight="1" thickBot="1">
      <c r="A67" s="26">
        <v>716066</v>
      </c>
      <c r="B67" s="66" t="s">
        <v>3304</v>
      </c>
      <c r="C67" s="6">
        <f>VLOOKUP(A67,'Журнал наблюдений'!D:G,4,0)</f>
        <v>0.87783999999999995</v>
      </c>
      <c r="D67" s="2">
        <f t="shared" si="4"/>
        <v>-0.31133999999999995</v>
      </c>
      <c r="E67" s="2">
        <f t="shared" si="5"/>
        <v>-0.64026000000000005</v>
      </c>
      <c r="F67" s="2">
        <f t="shared" si="6"/>
        <v>-0.64026000000000005</v>
      </c>
      <c r="G67" s="20">
        <v>-0.64024750000000008</v>
      </c>
      <c r="H67" s="68" t="str">
        <f t="shared" si="3"/>
        <v/>
      </c>
      <c r="I67" s="68"/>
      <c r="J67" s="2"/>
      <c r="K67" s="68"/>
    </row>
    <row r="68" spans="1:11" ht="15.75" customHeight="1" thickBot="1">
      <c r="A68" s="26">
        <v>716067</v>
      </c>
      <c r="B68" s="28" t="s">
        <v>3305</v>
      </c>
      <c r="C68" s="6">
        <f>VLOOKUP(A68,'Журнал наблюдений'!D:G,4,0)</f>
        <v>1.4356199999999999</v>
      </c>
      <c r="D68" s="2">
        <f t="shared" si="4"/>
        <v>-0.55777999999999994</v>
      </c>
      <c r="E68" s="2">
        <f t="shared" si="5"/>
        <v>-0.55777999999999994</v>
      </c>
      <c r="F68" s="2">
        <f t="shared" si="6"/>
        <v>-0.55777999999999994</v>
      </c>
      <c r="G68" s="20">
        <v>-0.55776749999999997</v>
      </c>
      <c r="H68" s="68">
        <f>IF(B69=B70,1,"")</f>
        <v>1</v>
      </c>
      <c r="I68" s="68"/>
      <c r="J68" s="2"/>
      <c r="K68" s="68"/>
    </row>
    <row r="69" spans="1:11" ht="15.75" hidden="1" customHeight="1" thickBot="1">
      <c r="A69" s="23">
        <v>716068</v>
      </c>
      <c r="B69" s="22" t="s">
        <v>2</v>
      </c>
      <c r="C69" s="6">
        <f>VLOOKUP(A69,'Журнал наблюдений'!D:G,4,0)</f>
        <v>1.6882699999999999</v>
      </c>
      <c r="D69" s="2">
        <f t="shared" si="4"/>
        <v>-0.25265000000000004</v>
      </c>
      <c r="E69" s="2">
        <f t="shared" si="5"/>
        <v>-0.25265000000000004</v>
      </c>
      <c r="F69" s="2" t="str">
        <f t="shared" si="6"/>
        <v/>
      </c>
      <c r="G69" s="20" t="s">
        <v>3</v>
      </c>
      <c r="I69" s="68"/>
      <c r="J69" s="2"/>
      <c r="K69" s="68"/>
    </row>
    <row r="70" spans="1:11" ht="15.75" hidden="1" customHeight="1" thickBot="1">
      <c r="A70" s="23">
        <v>716069</v>
      </c>
      <c r="B70" s="22" t="s">
        <v>2</v>
      </c>
      <c r="C70" s="6">
        <f>VLOOKUP(A70,'Журнал наблюдений'!D:G,4,0)</f>
        <v>0.82540000000000002</v>
      </c>
      <c r="D70" s="2" t="str">
        <f t="shared" si="4"/>
        <v/>
      </c>
      <c r="E70" s="2" t="str">
        <f t="shared" si="5"/>
        <v/>
      </c>
      <c r="F70" s="2" t="str">
        <f t="shared" si="6"/>
        <v/>
      </c>
      <c r="G70" s="20" t="s">
        <v>3</v>
      </c>
      <c r="H70" s="68" t="str">
        <f t="shared" ref="H70:H133" si="7">IF(B70=B71,1,"")</f>
        <v/>
      </c>
      <c r="I70" s="68"/>
      <c r="J70" s="2"/>
      <c r="K70" s="68"/>
    </row>
    <row r="71" spans="1:11" ht="15.75" customHeight="1" thickBot="1">
      <c r="A71" s="26">
        <v>716070</v>
      </c>
      <c r="B71" s="66" t="s">
        <v>2831</v>
      </c>
      <c r="C71" s="6">
        <f>VLOOKUP(A71,'Журнал наблюдений'!D:G,4,0)</f>
        <v>1.01688</v>
      </c>
      <c r="D71" s="2">
        <f t="shared" ref="D71:D134" si="8">IF(B70=B71,"",C70-C71)</f>
        <v>-0.19147999999999998</v>
      </c>
      <c r="E71" s="2">
        <f t="shared" ref="E71:E134" si="9">IF(D71="","",IF(COUNTIF(B70,"*бол*"),D71+E69,D71))</f>
        <v>-0.44413000000000002</v>
      </c>
      <c r="F71" s="2">
        <f t="shared" ref="F71:F134" si="10">IF(COUNTIF(B71,"*бол*"),"",E71)</f>
        <v>-0.44413000000000002</v>
      </c>
      <c r="G71" s="20">
        <v>-0.4441175</v>
      </c>
      <c r="H71" s="68">
        <f>IF(B72=B73,1,"")</f>
        <v>1</v>
      </c>
      <c r="I71" s="68"/>
      <c r="J71" s="2"/>
      <c r="K71" s="68"/>
    </row>
    <row r="72" spans="1:11" ht="15.75" hidden="1" customHeight="1" thickBot="1">
      <c r="A72" s="26">
        <v>716071</v>
      </c>
      <c r="B72" s="66" t="s">
        <v>2</v>
      </c>
      <c r="C72" s="6">
        <f>VLOOKUP(A72,'Журнал наблюдений'!D:G,4,0)</f>
        <v>1.5395099999999999</v>
      </c>
      <c r="D72" s="2">
        <f t="shared" si="8"/>
        <v>-0.52262999999999993</v>
      </c>
      <c r="E72" s="2">
        <f t="shared" si="9"/>
        <v>-0.52262999999999993</v>
      </c>
      <c r="F72" s="2" t="str">
        <f t="shared" si="10"/>
        <v/>
      </c>
      <c r="G72" s="20" t="s">
        <v>3</v>
      </c>
      <c r="I72" s="68"/>
      <c r="J72" s="2"/>
      <c r="K72" s="68"/>
    </row>
    <row r="73" spans="1:11" ht="15.75" hidden="1" customHeight="1" thickBot="1">
      <c r="A73" s="23">
        <v>716072</v>
      </c>
      <c r="B73" s="22" t="s">
        <v>2</v>
      </c>
      <c r="C73" s="6">
        <f>VLOOKUP(A73,'Журнал наблюдений'!D:G,4,0)</f>
        <v>0.93899999999999995</v>
      </c>
      <c r="D73" s="2" t="str">
        <f t="shared" si="8"/>
        <v/>
      </c>
      <c r="E73" s="2" t="str">
        <f t="shared" si="9"/>
        <v/>
      </c>
      <c r="F73" s="2" t="str">
        <f t="shared" si="10"/>
        <v/>
      </c>
      <c r="G73" s="20" t="s">
        <v>3</v>
      </c>
      <c r="H73" s="68" t="str">
        <f t="shared" si="7"/>
        <v/>
      </c>
      <c r="I73" s="68"/>
      <c r="J73" s="2"/>
      <c r="K73" s="68"/>
    </row>
    <row r="74" spans="1:11" ht="15.75" customHeight="1" thickBot="1">
      <c r="A74" s="23">
        <v>716073</v>
      </c>
      <c r="B74" s="22" t="s">
        <v>3306</v>
      </c>
      <c r="C74" s="6">
        <f>VLOOKUP(A74,'Журнал наблюдений'!D:G,4,0)</f>
        <v>0.76154999999999995</v>
      </c>
      <c r="D74" s="2">
        <f t="shared" si="8"/>
        <v>0.17745</v>
      </c>
      <c r="E74" s="2">
        <f t="shared" si="9"/>
        <v>-0.34517999999999993</v>
      </c>
      <c r="F74" s="2">
        <f t="shared" si="10"/>
        <v>-0.34517999999999993</v>
      </c>
      <c r="G74" s="20">
        <v>-0.3451674999999999</v>
      </c>
      <c r="H74" s="68" t="str">
        <f t="shared" si="7"/>
        <v/>
      </c>
      <c r="I74" s="68"/>
      <c r="J74" s="2"/>
      <c r="K74" s="68"/>
    </row>
    <row r="75" spans="1:11" ht="15.75" customHeight="1" thickBot="1">
      <c r="A75" s="26">
        <v>716074</v>
      </c>
      <c r="B75" s="66" t="s">
        <v>3307</v>
      </c>
      <c r="C75" s="6">
        <f>VLOOKUP(A75,'Журнал наблюдений'!D:G,4,0)</f>
        <v>1.18075</v>
      </c>
      <c r="D75" s="2">
        <f t="shared" si="8"/>
        <v>-0.41920000000000002</v>
      </c>
      <c r="E75" s="2">
        <f t="shared" si="9"/>
        <v>-0.41920000000000002</v>
      </c>
      <c r="F75" s="2">
        <f t="shared" si="10"/>
        <v>-0.41920000000000002</v>
      </c>
      <c r="G75" s="20">
        <v>-0.41918749999999999</v>
      </c>
      <c r="H75" s="68" t="str">
        <f t="shared" si="7"/>
        <v/>
      </c>
      <c r="I75" s="68"/>
      <c r="J75" s="2"/>
      <c r="K75" s="68"/>
    </row>
    <row r="76" spans="1:11" ht="15.75" customHeight="1" thickBot="1">
      <c r="A76" s="26">
        <v>716075</v>
      </c>
      <c r="B76" s="66" t="s">
        <v>3308</v>
      </c>
      <c r="C76" s="6">
        <f>VLOOKUP(A76,'Журнал наблюдений'!D:G,4,0)</f>
        <v>1.37906</v>
      </c>
      <c r="D76" s="2">
        <f t="shared" si="8"/>
        <v>-0.19830999999999999</v>
      </c>
      <c r="E76" s="2">
        <f t="shared" si="9"/>
        <v>-0.19830999999999999</v>
      </c>
      <c r="F76" s="2">
        <f t="shared" si="10"/>
        <v>-0.19830999999999999</v>
      </c>
      <c r="G76" s="20">
        <v>-0.19829749999999999</v>
      </c>
      <c r="H76" s="68" t="str">
        <f t="shared" si="7"/>
        <v/>
      </c>
      <c r="I76" s="68"/>
      <c r="J76" s="2"/>
      <c r="K76" s="68"/>
    </row>
    <row r="77" spans="1:11" ht="15.75" customHeight="1" thickBot="1">
      <c r="A77" s="26">
        <v>716076</v>
      </c>
      <c r="B77" s="66" t="s">
        <v>3309</v>
      </c>
      <c r="C77" s="6">
        <f>VLOOKUP(A77,'Журнал наблюдений'!D:G,4,0)</f>
        <v>1.6063499999999999</v>
      </c>
      <c r="D77" s="2">
        <f t="shared" si="8"/>
        <v>-0.22728999999999999</v>
      </c>
      <c r="E77" s="2">
        <f t="shared" si="9"/>
        <v>-0.22728999999999999</v>
      </c>
      <c r="F77" s="2">
        <f t="shared" si="10"/>
        <v>-0.22728999999999999</v>
      </c>
      <c r="G77" s="20">
        <v>-0.22727749999999999</v>
      </c>
      <c r="H77" s="68">
        <f t="shared" si="7"/>
        <v>1</v>
      </c>
      <c r="I77" s="68"/>
      <c r="J77" s="2"/>
      <c r="K77" s="68"/>
    </row>
    <row r="78" spans="1:11" ht="15.75" hidden="1" customHeight="1" thickBot="1">
      <c r="A78" s="23">
        <v>716077</v>
      </c>
      <c r="B78" s="22" t="s">
        <v>3309</v>
      </c>
      <c r="C78" s="6">
        <f>VLOOKUP(A78,'Журнал наблюдений'!D:G,4,0)</f>
        <v>1.1944999999999999</v>
      </c>
      <c r="D78" s="2" t="str">
        <f t="shared" si="8"/>
        <v/>
      </c>
      <c r="E78" s="2" t="str">
        <f t="shared" si="9"/>
        <v/>
      </c>
      <c r="F78" s="2" t="str">
        <f t="shared" si="10"/>
        <v/>
      </c>
      <c r="G78" s="20" t="s">
        <v>3</v>
      </c>
      <c r="H78" s="68" t="str">
        <f t="shared" si="7"/>
        <v/>
      </c>
      <c r="I78" s="68"/>
      <c r="J78" s="2"/>
      <c r="K78" s="68"/>
    </row>
    <row r="79" spans="1:11" ht="15.75" customHeight="1" thickBot="1">
      <c r="A79" s="26">
        <v>716078</v>
      </c>
      <c r="B79" s="66" t="s">
        <v>2836</v>
      </c>
      <c r="C79" s="6">
        <f>VLOOKUP(A79,'Журнал наблюдений'!D:G,4,0)</f>
        <v>1.3024500000000001</v>
      </c>
      <c r="D79" s="2">
        <f t="shared" si="8"/>
        <v>-0.10795000000000021</v>
      </c>
      <c r="E79" s="2">
        <f t="shared" si="9"/>
        <v>-0.10795000000000021</v>
      </c>
      <c r="F79" s="2">
        <f t="shared" si="10"/>
        <v>-0.10795000000000021</v>
      </c>
      <c r="G79" s="20">
        <v>-0.10793750000000021</v>
      </c>
      <c r="H79" s="68" t="str">
        <f t="shared" si="7"/>
        <v/>
      </c>
      <c r="I79" s="68"/>
      <c r="J79" s="2"/>
      <c r="K79" s="68"/>
    </row>
    <row r="80" spans="1:11" ht="15.75" customHeight="1" thickBot="1">
      <c r="A80" s="26">
        <v>716079</v>
      </c>
      <c r="B80" s="66" t="s">
        <v>3310</v>
      </c>
      <c r="C80" s="6">
        <f>VLOOKUP(A80,'Журнал наблюдений'!D:G,4,0)</f>
        <v>1.4165099999999999</v>
      </c>
      <c r="D80" s="2">
        <f t="shared" si="8"/>
        <v>-0.11405999999999983</v>
      </c>
      <c r="E80" s="2">
        <f t="shared" si="9"/>
        <v>-0.11405999999999983</v>
      </c>
      <c r="F80" s="2">
        <f t="shared" si="10"/>
        <v>-0.11405999999999983</v>
      </c>
      <c r="G80" s="20">
        <v>-0.11404749999999983</v>
      </c>
      <c r="H80" s="68" t="str">
        <f t="shared" si="7"/>
        <v/>
      </c>
      <c r="I80" s="68"/>
      <c r="J80" s="2"/>
      <c r="K80" s="68"/>
    </row>
    <row r="81" spans="1:11" ht="15.75" customHeight="1" thickBot="1">
      <c r="A81" s="26">
        <v>716080</v>
      </c>
      <c r="B81" s="66" t="s">
        <v>2838</v>
      </c>
      <c r="C81" s="6">
        <f>VLOOKUP(A81,'Журнал наблюдений'!D:G,4,0)</f>
        <v>1.5081599999999999</v>
      </c>
      <c r="D81" s="2">
        <f t="shared" si="8"/>
        <v>-9.1650000000000009E-2</v>
      </c>
      <c r="E81" s="2">
        <f t="shared" si="9"/>
        <v>-9.1650000000000009E-2</v>
      </c>
      <c r="F81" s="2">
        <f t="shared" si="10"/>
        <v>-9.1650000000000009E-2</v>
      </c>
      <c r="G81" s="20">
        <v>-9.1637500000000011E-2</v>
      </c>
      <c r="H81" s="68">
        <f t="shared" si="7"/>
        <v>1</v>
      </c>
      <c r="I81" s="68"/>
      <c r="J81" s="2"/>
      <c r="K81" s="68"/>
    </row>
    <row r="82" spans="1:11" ht="15.75" hidden="1" customHeight="1" thickBot="1">
      <c r="A82" s="23">
        <v>716081</v>
      </c>
      <c r="B82" s="22" t="s">
        <v>2838</v>
      </c>
      <c r="C82" s="6">
        <f>VLOOKUP(A82,'Журнал наблюдений'!D:G,4,0)</f>
        <v>1.21224</v>
      </c>
      <c r="D82" s="2" t="str">
        <f t="shared" si="8"/>
        <v/>
      </c>
      <c r="E82" s="2" t="str">
        <f t="shared" si="9"/>
        <v/>
      </c>
      <c r="F82" s="2" t="str">
        <f t="shared" si="10"/>
        <v/>
      </c>
      <c r="G82" s="20" t="s">
        <v>3</v>
      </c>
      <c r="H82" s="68" t="str">
        <f t="shared" si="7"/>
        <v/>
      </c>
      <c r="I82" s="68"/>
      <c r="J82" s="2"/>
      <c r="K82" s="68"/>
    </row>
    <row r="83" spans="1:11" ht="15.75" customHeight="1" thickBot="1">
      <c r="A83" s="26">
        <v>716082</v>
      </c>
      <c r="B83" s="66" t="s">
        <v>2839</v>
      </c>
      <c r="C83" s="6">
        <f>VLOOKUP(A83,'Журнал наблюдений'!D:G,4,0)</f>
        <v>1.31193</v>
      </c>
      <c r="D83" s="2">
        <f t="shared" si="8"/>
        <v>-9.9690000000000056E-2</v>
      </c>
      <c r="E83" s="2">
        <f t="shared" si="9"/>
        <v>-9.9690000000000056E-2</v>
      </c>
      <c r="F83" s="2">
        <f t="shared" si="10"/>
        <v>-9.9690000000000056E-2</v>
      </c>
      <c r="G83" s="20">
        <v>-9.9677500000000058E-2</v>
      </c>
      <c r="H83" s="68" t="str">
        <f t="shared" si="7"/>
        <v/>
      </c>
      <c r="I83" s="68"/>
      <c r="J83" s="2"/>
      <c r="K83" s="68"/>
    </row>
    <row r="84" spans="1:11" ht="15.75" customHeight="1" thickBot="1">
      <c r="A84" s="26">
        <v>716083</v>
      </c>
      <c r="B84" s="66" t="s">
        <v>2840</v>
      </c>
      <c r="C84" s="6">
        <f>VLOOKUP(A84,'Журнал наблюдений'!D:G,4,0)</f>
        <v>1.4092899999999999</v>
      </c>
      <c r="D84" s="2">
        <f t="shared" si="8"/>
        <v>-9.7359999999999891E-2</v>
      </c>
      <c r="E84" s="2">
        <f t="shared" si="9"/>
        <v>-9.7359999999999891E-2</v>
      </c>
      <c r="F84" s="2">
        <f t="shared" si="10"/>
        <v>-9.7359999999999891E-2</v>
      </c>
      <c r="G84" s="20">
        <v>-9.7347499999999892E-2</v>
      </c>
      <c r="H84" s="68" t="str">
        <f t="shared" si="7"/>
        <v/>
      </c>
      <c r="I84" s="68"/>
      <c r="J84" s="2"/>
      <c r="K84" s="68"/>
    </row>
    <row r="85" spans="1:11" ht="15.75" customHeight="1" thickBot="1">
      <c r="A85" s="26">
        <v>716084</v>
      </c>
      <c r="B85" s="66" t="s">
        <v>2841</v>
      </c>
      <c r="C85" s="6">
        <f>VLOOKUP(A85,'Журнал наблюдений'!D:G,4,0)</f>
        <v>1.50973</v>
      </c>
      <c r="D85" s="2">
        <f t="shared" si="8"/>
        <v>-0.10044000000000008</v>
      </c>
      <c r="E85" s="2">
        <f t="shared" si="9"/>
        <v>-0.10044000000000008</v>
      </c>
      <c r="F85" s="2">
        <f t="shared" si="10"/>
        <v>-0.10044000000000008</v>
      </c>
      <c r="G85" s="20">
        <v>-0.10042750000000009</v>
      </c>
      <c r="H85" s="68">
        <f t="shared" si="7"/>
        <v>1</v>
      </c>
      <c r="I85" s="68"/>
      <c r="J85" s="2"/>
      <c r="K85" s="68"/>
    </row>
    <row r="86" spans="1:11" ht="15.75" hidden="1" customHeight="1" thickBot="1">
      <c r="A86" s="23">
        <v>716085</v>
      </c>
      <c r="B86" s="22" t="s">
        <v>2841</v>
      </c>
      <c r="C86" s="6">
        <f>VLOOKUP(A86,'Журнал наблюдений'!D:G,4,0)</f>
        <v>1.30904</v>
      </c>
      <c r="D86" s="2" t="str">
        <f t="shared" si="8"/>
        <v/>
      </c>
      <c r="E86" s="2" t="str">
        <f t="shared" si="9"/>
        <v/>
      </c>
      <c r="F86" s="2" t="str">
        <f t="shared" si="10"/>
        <v/>
      </c>
      <c r="G86" s="20" t="s">
        <v>3</v>
      </c>
      <c r="H86" s="68" t="str">
        <f t="shared" si="7"/>
        <v/>
      </c>
      <c r="I86" s="68"/>
      <c r="J86" s="2"/>
      <c r="K86" s="68"/>
    </row>
    <row r="87" spans="1:11" ht="15.75" customHeight="1" thickBot="1">
      <c r="A87" s="26">
        <v>716086</v>
      </c>
      <c r="B87" s="66" t="s">
        <v>3311</v>
      </c>
      <c r="C87" s="6">
        <f>VLOOKUP(A87,'Журнал наблюдений'!D:G,4,0)</f>
        <v>1.3540300000000001</v>
      </c>
      <c r="D87" s="2">
        <f t="shared" si="8"/>
        <v>-4.4990000000000085E-2</v>
      </c>
      <c r="E87" s="2">
        <f t="shared" si="9"/>
        <v>-4.4990000000000085E-2</v>
      </c>
      <c r="F87" s="2">
        <f t="shared" si="10"/>
        <v>-4.4990000000000085E-2</v>
      </c>
      <c r="G87" s="20">
        <v>-4.4977500000000087E-2</v>
      </c>
      <c r="H87" s="68" t="str">
        <f t="shared" si="7"/>
        <v/>
      </c>
      <c r="I87" s="68"/>
      <c r="J87" s="2"/>
      <c r="K87" s="68"/>
    </row>
    <row r="88" spans="1:11" ht="15.75" customHeight="1" thickBot="1">
      <c r="A88" s="26">
        <v>716087</v>
      </c>
      <c r="B88" s="66" t="s">
        <v>3312</v>
      </c>
      <c r="C88" s="6">
        <f>VLOOKUP(A88,'Журнал наблюдений'!D:G,4,0)</f>
        <v>1.2371399999999999</v>
      </c>
      <c r="D88" s="2">
        <f t="shared" si="8"/>
        <v>0.11689000000000016</v>
      </c>
      <c r="E88" s="2">
        <f t="shared" si="9"/>
        <v>0.11689000000000016</v>
      </c>
      <c r="F88" s="2">
        <f t="shared" si="10"/>
        <v>0.11689000000000016</v>
      </c>
      <c r="G88" s="20">
        <v>0.11690250000000016</v>
      </c>
      <c r="H88" s="68">
        <f t="shared" si="7"/>
        <v>1</v>
      </c>
      <c r="I88" s="68"/>
      <c r="J88" s="2"/>
      <c r="K88" s="68"/>
    </row>
    <row r="89" spans="1:11" ht="15.75" hidden="1" customHeight="1" thickBot="1">
      <c r="A89" s="23">
        <v>716088</v>
      </c>
      <c r="B89" s="22" t="s">
        <v>3312</v>
      </c>
      <c r="C89" s="6">
        <f>VLOOKUP(A89,'Журнал наблюдений'!D:G,4,0)</f>
        <v>1.63557</v>
      </c>
      <c r="D89" s="2" t="str">
        <f t="shared" si="8"/>
        <v/>
      </c>
      <c r="E89" s="2" t="str">
        <f t="shared" si="9"/>
        <v/>
      </c>
      <c r="F89" s="2" t="str">
        <f t="shared" si="10"/>
        <v/>
      </c>
      <c r="G89" s="20" t="s">
        <v>3</v>
      </c>
      <c r="H89" s="68" t="str">
        <f t="shared" si="7"/>
        <v/>
      </c>
      <c r="I89" s="68"/>
      <c r="J89" s="2"/>
      <c r="K89" s="68"/>
    </row>
    <row r="90" spans="1:11" ht="15.75" customHeight="1" thickBot="1">
      <c r="A90" s="26">
        <v>716089</v>
      </c>
      <c r="B90" s="66" t="s">
        <v>3313</v>
      </c>
      <c r="C90" s="6">
        <f>VLOOKUP(A90,'Журнал наблюдений'!D:G,4,0)</f>
        <v>1.3995299999999999</v>
      </c>
      <c r="D90" s="2">
        <f t="shared" si="8"/>
        <v>0.23604000000000003</v>
      </c>
      <c r="E90" s="2">
        <f t="shared" si="9"/>
        <v>0.23604000000000003</v>
      </c>
      <c r="F90" s="2">
        <f t="shared" si="10"/>
        <v>0.23604000000000003</v>
      </c>
      <c r="G90" s="20">
        <v>0.23605250000000003</v>
      </c>
      <c r="H90" s="68" t="str">
        <f t="shared" si="7"/>
        <v/>
      </c>
      <c r="I90" s="68"/>
      <c r="J90" s="2"/>
      <c r="K90" s="68"/>
    </row>
    <row r="91" spans="1:11" ht="15.75" customHeight="1" thickBot="1">
      <c r="A91" s="26">
        <v>716090</v>
      </c>
      <c r="B91" s="66" t="s">
        <v>2846</v>
      </c>
      <c r="C91" s="6">
        <f>VLOOKUP(A91,'Журнал наблюдений'!D:G,4,0)</f>
        <v>1.12602</v>
      </c>
      <c r="D91" s="2">
        <f t="shared" si="8"/>
        <v>0.27350999999999992</v>
      </c>
      <c r="E91" s="2">
        <f t="shared" si="9"/>
        <v>0.27350999999999992</v>
      </c>
      <c r="F91" s="2">
        <f t="shared" si="10"/>
        <v>0.27350999999999992</v>
      </c>
      <c r="G91" s="20">
        <v>0.27352249999999995</v>
      </c>
      <c r="H91" s="68">
        <f>IF(B92=B93,1,"")</f>
        <v>1</v>
      </c>
      <c r="I91" s="68"/>
      <c r="J91" s="2"/>
      <c r="K91" s="68"/>
    </row>
    <row r="92" spans="1:11" ht="15.75" hidden="1" customHeight="1" thickBot="1">
      <c r="A92" s="23">
        <v>716091</v>
      </c>
      <c r="B92" s="22" t="s">
        <v>2</v>
      </c>
      <c r="C92" s="6">
        <f>VLOOKUP(A92,'Журнал наблюдений'!D:G,4,0)</f>
        <v>0.87278999999999995</v>
      </c>
      <c r="D92" s="2">
        <f t="shared" si="8"/>
        <v>0.25323000000000007</v>
      </c>
      <c r="E92" s="2">
        <f t="shared" si="9"/>
        <v>0.25323000000000007</v>
      </c>
      <c r="F92" s="2" t="str">
        <f t="shared" si="10"/>
        <v/>
      </c>
      <c r="G92" s="20" t="s">
        <v>3</v>
      </c>
      <c r="I92" s="68"/>
      <c r="J92" s="2"/>
      <c r="K92" s="68"/>
    </row>
    <row r="93" spans="1:11" ht="15.75" hidden="1" customHeight="1" thickBot="1">
      <c r="A93" s="23">
        <v>716092</v>
      </c>
      <c r="B93" s="22" t="s">
        <v>2</v>
      </c>
      <c r="C93" s="6">
        <f>VLOOKUP(A93,'Журнал наблюдений'!D:G,4,0)</f>
        <v>1.77457</v>
      </c>
      <c r="D93" s="2" t="str">
        <f t="shared" si="8"/>
        <v/>
      </c>
      <c r="E93" s="2" t="str">
        <f t="shared" si="9"/>
        <v/>
      </c>
      <c r="F93" s="2" t="str">
        <f t="shared" si="10"/>
        <v/>
      </c>
      <c r="G93" s="20" t="s">
        <v>3</v>
      </c>
      <c r="H93" s="68" t="str">
        <f t="shared" si="7"/>
        <v/>
      </c>
      <c r="I93" s="68"/>
      <c r="J93" s="2"/>
      <c r="K93" s="68"/>
    </row>
    <row r="94" spans="1:11" ht="15.75" customHeight="1" thickBot="1">
      <c r="A94" s="23">
        <v>716093</v>
      </c>
      <c r="B94" s="22" t="s">
        <v>3314</v>
      </c>
      <c r="C94" s="6">
        <f>VLOOKUP(A94,'Журнал наблюдений'!D:G,4,0)</f>
        <v>1.67106</v>
      </c>
      <c r="D94" s="2">
        <f t="shared" si="8"/>
        <v>0.10350999999999999</v>
      </c>
      <c r="E94" s="2">
        <f t="shared" si="9"/>
        <v>0.35674000000000006</v>
      </c>
      <c r="F94" s="2">
        <f t="shared" si="10"/>
        <v>0.35674000000000006</v>
      </c>
      <c r="G94" s="20">
        <v>0.35675250000000008</v>
      </c>
      <c r="H94" s="68" t="str">
        <f t="shared" si="7"/>
        <v/>
      </c>
      <c r="I94" s="68"/>
      <c r="J94" s="2"/>
      <c r="K94" s="68"/>
    </row>
    <row r="95" spans="1:11" ht="15.75" customHeight="1" thickBot="1">
      <c r="A95" s="26">
        <v>716094</v>
      </c>
      <c r="B95" s="66" t="s">
        <v>3315</v>
      </c>
      <c r="C95" s="6">
        <f>VLOOKUP(A95,'Журнал наблюдений'!D:G,4,0)</f>
        <v>0.97790999999999995</v>
      </c>
      <c r="D95" s="2">
        <f t="shared" si="8"/>
        <v>0.69315000000000004</v>
      </c>
      <c r="E95" s="2">
        <f t="shared" si="9"/>
        <v>0.69315000000000004</v>
      </c>
      <c r="F95" s="2">
        <f t="shared" si="10"/>
        <v>0.69315000000000004</v>
      </c>
      <c r="G95" s="20">
        <v>0.69316250000000001</v>
      </c>
      <c r="H95" s="68">
        <f t="shared" si="7"/>
        <v>1</v>
      </c>
      <c r="I95" s="68"/>
      <c r="J95" s="2"/>
      <c r="K95" s="68"/>
    </row>
    <row r="96" spans="1:11" ht="15.75" hidden="1" customHeight="1" thickBot="1">
      <c r="A96" s="87">
        <v>723039</v>
      </c>
      <c r="B96" s="89" t="s">
        <v>3315</v>
      </c>
      <c r="C96" s="6">
        <f>VLOOKUP(A96,'Журнал наблюдений'!D:G,4,0)</f>
        <v>1.49488</v>
      </c>
      <c r="D96" s="2" t="str">
        <f t="shared" si="8"/>
        <v/>
      </c>
      <c r="E96" s="2" t="str">
        <f t="shared" si="9"/>
        <v/>
      </c>
      <c r="F96" s="2" t="str">
        <f t="shared" si="10"/>
        <v/>
      </c>
      <c r="G96" s="20" t="s">
        <v>3</v>
      </c>
      <c r="H96" s="68" t="str">
        <f t="shared" si="7"/>
        <v/>
      </c>
      <c r="I96" s="68"/>
      <c r="J96" s="2"/>
      <c r="K96" s="68"/>
    </row>
    <row r="97" spans="1:11" ht="15.75" customHeight="1" thickBot="1">
      <c r="A97" s="87">
        <v>723038</v>
      </c>
      <c r="B97" s="89" t="s">
        <v>3328</v>
      </c>
      <c r="C97" s="6">
        <f>VLOOKUP(A97,'Журнал наблюдений'!D:G,4,0)</f>
        <v>1.22404</v>
      </c>
      <c r="D97" s="2">
        <f t="shared" si="8"/>
        <v>0.27083999999999997</v>
      </c>
      <c r="E97" s="2">
        <f t="shared" si="9"/>
        <v>0.27083999999999997</v>
      </c>
      <c r="F97" s="2">
        <f t="shared" si="10"/>
        <v>0.27083999999999997</v>
      </c>
      <c r="G97" s="20">
        <v>0.2708525</v>
      </c>
      <c r="H97" s="68" t="str">
        <f t="shared" si="7"/>
        <v/>
      </c>
      <c r="I97" s="68"/>
      <c r="J97" s="2"/>
      <c r="K97" s="68"/>
    </row>
    <row r="98" spans="1:11" ht="15.75" customHeight="1" thickBot="1">
      <c r="A98" s="87">
        <v>723037</v>
      </c>
      <c r="B98" s="89" t="s">
        <v>2762</v>
      </c>
      <c r="C98" s="6">
        <f>VLOOKUP(A98,'Журнал наблюдений'!D:G,4,0)</f>
        <v>0.61624999999999996</v>
      </c>
      <c r="D98" s="2">
        <f t="shared" si="8"/>
        <v>0.60779000000000005</v>
      </c>
      <c r="E98" s="2">
        <f t="shared" si="9"/>
        <v>0.60779000000000005</v>
      </c>
      <c r="F98" s="2">
        <f t="shared" si="10"/>
        <v>0.60779000000000005</v>
      </c>
      <c r="G98" s="20">
        <v>0.60780250000000002</v>
      </c>
      <c r="H98" s="68">
        <f t="shared" si="7"/>
        <v>1</v>
      </c>
      <c r="I98" s="68"/>
      <c r="J98" s="2"/>
      <c r="K98" s="68"/>
    </row>
    <row r="99" spans="1:11" ht="15.75" hidden="1" customHeight="1" thickBot="1">
      <c r="A99" s="87">
        <v>723036</v>
      </c>
      <c r="B99" s="88" t="s">
        <v>2762</v>
      </c>
      <c r="C99" s="6">
        <f>VLOOKUP(A99,'Журнал наблюдений'!D:G,4,0)</f>
        <v>1.91873</v>
      </c>
      <c r="D99" s="2" t="str">
        <f t="shared" si="8"/>
        <v/>
      </c>
      <c r="E99" s="2" t="str">
        <f t="shared" si="9"/>
        <v/>
      </c>
      <c r="F99" s="2" t="str">
        <f t="shared" si="10"/>
        <v/>
      </c>
      <c r="G99" s="20" t="s">
        <v>3</v>
      </c>
      <c r="H99" s="68" t="str">
        <f t="shared" si="7"/>
        <v/>
      </c>
      <c r="I99" s="68"/>
      <c r="J99" s="2"/>
      <c r="K99" s="68"/>
    </row>
    <row r="100" spans="1:11" ht="15.75" customHeight="1" thickBot="1">
      <c r="A100" s="87">
        <v>723035</v>
      </c>
      <c r="B100" s="89" t="s">
        <v>2763</v>
      </c>
      <c r="C100" s="6">
        <f>VLOOKUP(A100,'Журнал наблюдений'!D:G,4,0)</f>
        <v>1.2444299999999999</v>
      </c>
      <c r="D100" s="2">
        <f t="shared" si="8"/>
        <v>0.67430000000000012</v>
      </c>
      <c r="E100" s="2">
        <f t="shared" si="9"/>
        <v>0.67430000000000012</v>
      </c>
      <c r="F100" s="2">
        <f t="shared" si="10"/>
        <v>0.67430000000000012</v>
      </c>
      <c r="G100" s="20">
        <v>0.67431250000000009</v>
      </c>
      <c r="H100" s="68" t="str">
        <f t="shared" si="7"/>
        <v/>
      </c>
      <c r="I100" s="68"/>
      <c r="J100" s="2"/>
      <c r="K100" s="68"/>
    </row>
    <row r="101" spans="1:11" ht="15.75" customHeight="1" thickBot="1">
      <c r="A101" s="87">
        <v>723034</v>
      </c>
      <c r="B101" s="88" t="s">
        <v>3327</v>
      </c>
      <c r="C101" s="6">
        <f>VLOOKUP(A101,'Журнал наблюдений'!D:G,4,0)</f>
        <v>0.68935000000000002</v>
      </c>
      <c r="D101" s="2">
        <f t="shared" si="8"/>
        <v>0.55507999999999991</v>
      </c>
      <c r="E101" s="2">
        <f t="shared" si="9"/>
        <v>0.55507999999999991</v>
      </c>
      <c r="F101" s="2">
        <f t="shared" si="10"/>
        <v>0.55507999999999991</v>
      </c>
      <c r="G101" s="20">
        <v>0.55509249999999988</v>
      </c>
      <c r="H101" s="68">
        <f>IF(B102=B103,1,"")</f>
        <v>1</v>
      </c>
      <c r="I101" s="68"/>
      <c r="J101" s="2"/>
      <c r="K101" s="68"/>
    </row>
    <row r="102" spans="1:11" ht="15.75" hidden="1" customHeight="1" thickBot="1">
      <c r="A102" s="87">
        <v>723033</v>
      </c>
      <c r="B102" s="89" t="s">
        <v>2</v>
      </c>
      <c r="C102" s="6">
        <f>VLOOKUP(A102,'Журнал наблюдений'!D:G,4,0)</f>
        <v>0.29555999999999999</v>
      </c>
      <c r="D102" s="2">
        <f t="shared" si="8"/>
        <v>0.39379000000000003</v>
      </c>
      <c r="E102" s="2">
        <f t="shared" si="9"/>
        <v>0.39379000000000003</v>
      </c>
      <c r="F102" s="2" t="str">
        <f t="shared" si="10"/>
        <v/>
      </c>
      <c r="G102" s="20" t="s">
        <v>3</v>
      </c>
      <c r="I102" s="73"/>
      <c r="J102" s="71"/>
      <c r="K102" s="73"/>
    </row>
    <row r="103" spans="1:11" ht="15.75" hidden="1" customHeight="1" thickBot="1">
      <c r="A103" s="87">
        <v>723032</v>
      </c>
      <c r="B103" s="89" t="s">
        <v>2</v>
      </c>
      <c r="C103" s="6">
        <f>VLOOKUP(A103,'Журнал наблюдений'!D:G,4,0)</f>
        <v>1.8418099999999999</v>
      </c>
      <c r="D103" s="2" t="str">
        <f t="shared" si="8"/>
        <v/>
      </c>
      <c r="E103" s="2" t="str">
        <f t="shared" si="9"/>
        <v/>
      </c>
      <c r="F103" s="2" t="str">
        <f t="shared" si="10"/>
        <v/>
      </c>
      <c r="G103" s="20" t="s">
        <v>3</v>
      </c>
      <c r="H103" s="68" t="str">
        <f t="shared" si="7"/>
        <v/>
      </c>
      <c r="K103" s="68"/>
    </row>
    <row r="104" spans="1:11" ht="15.75" customHeight="1" thickBot="1">
      <c r="A104" s="87">
        <v>723031</v>
      </c>
      <c r="B104" s="89" t="s">
        <v>3326</v>
      </c>
      <c r="C104" s="6">
        <f>VLOOKUP(A104,'Журнал наблюдений'!D:G,4,0)</f>
        <v>1.42527</v>
      </c>
      <c r="D104" s="2">
        <f t="shared" si="8"/>
        <v>0.41653999999999991</v>
      </c>
      <c r="E104" s="2">
        <f t="shared" si="9"/>
        <v>0.81032999999999999</v>
      </c>
      <c r="F104" s="2">
        <f t="shared" si="10"/>
        <v>0.81032999999999999</v>
      </c>
      <c r="G104" s="20">
        <v>0.81034249999999997</v>
      </c>
      <c r="H104" s="68" t="str">
        <f t="shared" si="7"/>
        <v/>
      </c>
      <c r="I104" s="73"/>
      <c r="J104" s="71"/>
      <c r="K104" s="73"/>
    </row>
    <row r="105" spans="1:11" ht="15.75" customHeight="1" thickBot="1">
      <c r="A105" s="87">
        <v>723030</v>
      </c>
      <c r="B105" s="88" t="s">
        <v>3325</v>
      </c>
      <c r="C105" s="6">
        <f>VLOOKUP(A105,'Журнал наблюдений'!D:G,4,0)</f>
        <v>0.57572999999999996</v>
      </c>
      <c r="D105" s="2">
        <f t="shared" si="8"/>
        <v>0.84954000000000007</v>
      </c>
      <c r="E105" s="2">
        <f t="shared" si="9"/>
        <v>0.84954000000000007</v>
      </c>
      <c r="F105" s="2">
        <f t="shared" si="10"/>
        <v>0.84954000000000007</v>
      </c>
      <c r="G105" s="20">
        <v>0.84955250000000004</v>
      </c>
      <c r="H105" s="68">
        <f>IF(B106=B107,1,"")</f>
        <v>1</v>
      </c>
      <c r="I105" s="68"/>
      <c r="J105" s="2"/>
      <c r="K105" s="68"/>
    </row>
    <row r="106" spans="1:11" ht="15.75" hidden="1" customHeight="1" thickBot="1">
      <c r="A106" s="87">
        <v>723029</v>
      </c>
      <c r="B106" s="89" t="s">
        <v>2</v>
      </c>
      <c r="C106" s="6">
        <f>VLOOKUP(A106,'Журнал наблюдений'!D:G,4,0)</f>
        <v>0.14657999999999999</v>
      </c>
      <c r="D106" s="2">
        <f t="shared" si="8"/>
        <v>0.42914999999999998</v>
      </c>
      <c r="E106" s="2">
        <f t="shared" si="9"/>
        <v>0.42914999999999998</v>
      </c>
      <c r="F106" s="2" t="str">
        <f t="shared" si="10"/>
        <v/>
      </c>
      <c r="G106" s="20" t="s">
        <v>3</v>
      </c>
      <c r="K106" s="68"/>
    </row>
    <row r="107" spans="1:11" ht="15.75" hidden="1" customHeight="1" thickBot="1">
      <c r="A107" s="87">
        <v>723028</v>
      </c>
      <c r="B107" s="89" t="s">
        <v>2</v>
      </c>
      <c r="C107" s="6">
        <f>VLOOKUP(A107,'Журнал наблюдений'!D:G,4,0)</f>
        <v>1.70139</v>
      </c>
      <c r="D107" s="2" t="str">
        <f t="shared" si="8"/>
        <v/>
      </c>
      <c r="E107" s="2" t="str">
        <f t="shared" si="9"/>
        <v/>
      </c>
      <c r="F107" s="2" t="str">
        <f t="shared" si="10"/>
        <v/>
      </c>
      <c r="G107" s="20" t="s">
        <v>3</v>
      </c>
      <c r="H107" s="68" t="str">
        <f t="shared" si="7"/>
        <v/>
      </c>
      <c r="I107" s="68"/>
      <c r="J107" s="2"/>
      <c r="K107" s="68"/>
    </row>
    <row r="108" spans="1:11" ht="15.75" customHeight="1" thickBot="1">
      <c r="A108" s="87">
        <v>723027</v>
      </c>
      <c r="B108" s="88" t="s">
        <v>2767</v>
      </c>
      <c r="C108" s="6">
        <f>VLOOKUP(A108,'Журнал наблюдений'!D:G,4,0)</f>
        <v>1.02684</v>
      </c>
      <c r="D108" s="2">
        <f t="shared" si="8"/>
        <v>0.67454999999999998</v>
      </c>
      <c r="E108" s="2">
        <f t="shared" si="9"/>
        <v>1.1036999999999999</v>
      </c>
      <c r="F108" s="2">
        <f t="shared" si="10"/>
        <v>1.1036999999999999</v>
      </c>
      <c r="G108" s="20">
        <v>1.1037124999999999</v>
      </c>
      <c r="H108" s="68">
        <f>IF(B109=B110,1,"")</f>
        <v>1</v>
      </c>
      <c r="I108" s="68"/>
      <c r="J108" s="2"/>
      <c r="K108" s="68"/>
    </row>
    <row r="109" spans="1:11" ht="15.75" hidden="1" customHeight="1" thickBot="1">
      <c r="A109" s="87">
        <v>723026</v>
      </c>
      <c r="B109" s="89" t="s">
        <v>2</v>
      </c>
      <c r="C109" s="6">
        <f>VLOOKUP(A109,'Журнал наблюдений'!D:G,4,0)</f>
        <v>0.1071</v>
      </c>
      <c r="D109" s="2">
        <f t="shared" si="8"/>
        <v>0.91974</v>
      </c>
      <c r="E109" s="2">
        <f t="shared" si="9"/>
        <v>0.91974</v>
      </c>
      <c r="F109" s="2" t="str">
        <f t="shared" si="10"/>
        <v/>
      </c>
      <c r="G109" s="20" t="s">
        <v>3</v>
      </c>
      <c r="I109" s="68"/>
      <c r="J109" s="2"/>
      <c r="K109" s="68"/>
    </row>
    <row r="110" spans="1:11" ht="15.75" hidden="1" customHeight="1" thickBot="1">
      <c r="A110" s="87">
        <v>723025</v>
      </c>
      <c r="B110" s="89" t="s">
        <v>2</v>
      </c>
      <c r="C110" s="6">
        <f>VLOOKUP(A110,'Журнал наблюдений'!D:G,4,0)</f>
        <v>1.7878099999999999</v>
      </c>
      <c r="D110" s="2" t="str">
        <f t="shared" si="8"/>
        <v/>
      </c>
      <c r="E110" s="2" t="str">
        <f t="shared" si="9"/>
        <v/>
      </c>
      <c r="F110" s="2" t="str">
        <f t="shared" si="10"/>
        <v/>
      </c>
      <c r="G110" s="20" t="s">
        <v>3</v>
      </c>
      <c r="H110" s="68" t="str">
        <f t="shared" si="7"/>
        <v/>
      </c>
      <c r="I110" s="68"/>
      <c r="J110" s="2"/>
      <c r="K110" s="68"/>
    </row>
    <row r="111" spans="1:11" ht="15.75" customHeight="1" thickBot="1">
      <c r="A111" s="87">
        <v>723024</v>
      </c>
      <c r="B111" s="88" t="s">
        <v>2769</v>
      </c>
      <c r="C111" s="6">
        <f>VLOOKUP(A111,'Журнал наблюдений'!D:G,4,0)</f>
        <v>0.98760000000000003</v>
      </c>
      <c r="D111" s="2">
        <f t="shared" si="8"/>
        <v>0.80020999999999987</v>
      </c>
      <c r="E111" s="2">
        <f t="shared" si="9"/>
        <v>1.7199499999999999</v>
      </c>
      <c r="F111" s="2">
        <f t="shared" si="10"/>
        <v>1.7199499999999999</v>
      </c>
      <c r="G111" s="20">
        <v>1.7199624999999998</v>
      </c>
      <c r="H111" s="68" t="str">
        <f t="shared" si="7"/>
        <v/>
      </c>
      <c r="I111" s="68"/>
      <c r="J111" s="2"/>
      <c r="K111" s="68"/>
    </row>
    <row r="112" spans="1:11" ht="15.75" customHeight="1" thickBot="1">
      <c r="A112" s="87">
        <v>723023</v>
      </c>
      <c r="B112" s="89" t="s">
        <v>2770</v>
      </c>
      <c r="C112" s="6">
        <f>VLOOKUP(A112,'Журнал наблюдений'!D:G,4,0)</f>
        <v>0.12823999999999999</v>
      </c>
      <c r="D112" s="2">
        <f t="shared" si="8"/>
        <v>0.85936000000000001</v>
      </c>
      <c r="E112" s="2">
        <f t="shared" si="9"/>
        <v>0.85936000000000001</v>
      </c>
      <c r="F112" s="2">
        <f t="shared" si="10"/>
        <v>0.85936000000000001</v>
      </c>
      <c r="G112" s="20">
        <v>0.85937249999999998</v>
      </c>
      <c r="H112" s="68">
        <f t="shared" si="7"/>
        <v>1</v>
      </c>
      <c r="I112" s="68"/>
      <c r="J112" s="2"/>
      <c r="K112" s="68"/>
    </row>
    <row r="113" spans="1:11" ht="15.75" hidden="1" customHeight="1" thickBot="1">
      <c r="A113" s="87">
        <v>723022</v>
      </c>
      <c r="B113" s="88" t="s">
        <v>2770</v>
      </c>
      <c r="C113" s="6">
        <f>VLOOKUP(A113,'Журнал наблюдений'!D:G,4,0)</f>
        <v>1.77912</v>
      </c>
      <c r="D113" s="2" t="str">
        <f t="shared" si="8"/>
        <v/>
      </c>
      <c r="E113" s="2" t="str">
        <f t="shared" si="9"/>
        <v/>
      </c>
      <c r="F113" s="2" t="str">
        <f t="shared" si="10"/>
        <v/>
      </c>
      <c r="G113" s="20" t="s">
        <v>3</v>
      </c>
      <c r="H113" s="68" t="str">
        <f t="shared" si="7"/>
        <v/>
      </c>
      <c r="I113" s="68"/>
      <c r="J113" s="2"/>
      <c r="K113" s="68"/>
    </row>
    <row r="114" spans="1:11" ht="15.75" customHeight="1" thickBot="1">
      <c r="A114" s="87">
        <v>723021</v>
      </c>
      <c r="B114" s="88" t="s">
        <v>2771</v>
      </c>
      <c r="C114" s="6">
        <f>VLOOKUP(A114,'Журнал наблюдений'!D:G,4,0)</f>
        <v>0.91942000000000002</v>
      </c>
      <c r="D114" s="2">
        <f t="shared" si="8"/>
        <v>0.85970000000000002</v>
      </c>
      <c r="E114" s="2">
        <f t="shared" si="9"/>
        <v>0.85970000000000002</v>
      </c>
      <c r="F114" s="2">
        <f t="shared" si="10"/>
        <v>0.85970000000000002</v>
      </c>
      <c r="G114" s="20">
        <v>0.85971249999999999</v>
      </c>
      <c r="H114" s="68" t="str">
        <f t="shared" si="7"/>
        <v/>
      </c>
      <c r="I114" s="68"/>
      <c r="J114" s="2"/>
      <c r="K114" s="68"/>
    </row>
    <row r="115" spans="1:11" ht="15.75" customHeight="1" thickBot="1">
      <c r="A115" s="87">
        <v>723020</v>
      </c>
      <c r="B115" s="89" t="s">
        <v>2772</v>
      </c>
      <c r="C115" s="6">
        <f>VLOOKUP(A115,'Журнал наблюдений'!D:G,4,0)</f>
        <v>5.9769999999999997E-2</v>
      </c>
      <c r="D115" s="2">
        <f t="shared" si="8"/>
        <v>0.85965000000000003</v>
      </c>
      <c r="E115" s="2">
        <f t="shared" si="9"/>
        <v>0.85965000000000003</v>
      </c>
      <c r="F115" s="2">
        <f t="shared" si="10"/>
        <v>0.85965000000000003</v>
      </c>
      <c r="G115" s="20">
        <v>0.8596625</v>
      </c>
      <c r="H115" s="68">
        <f t="shared" si="7"/>
        <v>1</v>
      </c>
      <c r="I115" s="68"/>
      <c r="J115" s="2"/>
      <c r="K115" s="68"/>
    </row>
    <row r="116" spans="1:11" ht="15.75" hidden="1" customHeight="1" thickBot="1">
      <c r="A116" s="87">
        <v>723019</v>
      </c>
      <c r="B116" s="88" t="s">
        <v>2772</v>
      </c>
      <c r="C116" s="6">
        <f>VLOOKUP(A116,'Журнал наблюдений'!D:G,4,0)</f>
        <v>1.7470600000000001</v>
      </c>
      <c r="D116" s="2" t="str">
        <f t="shared" si="8"/>
        <v/>
      </c>
      <c r="E116" s="2" t="str">
        <f t="shared" si="9"/>
        <v/>
      </c>
      <c r="F116" s="2" t="str">
        <f t="shared" si="10"/>
        <v/>
      </c>
      <c r="G116" s="20" t="s">
        <v>3</v>
      </c>
      <c r="H116" s="68" t="str">
        <f t="shared" si="7"/>
        <v/>
      </c>
      <c r="I116" s="68"/>
      <c r="J116" s="2"/>
      <c r="K116" s="68"/>
    </row>
    <row r="117" spans="1:11" ht="15.75" customHeight="1" thickBot="1">
      <c r="A117" s="87">
        <v>723018</v>
      </c>
      <c r="B117" s="89" t="s">
        <v>3324</v>
      </c>
      <c r="C117" s="6">
        <f>VLOOKUP(A117,'Журнал наблюдений'!D:G,4,0)</f>
        <v>0.12216</v>
      </c>
      <c r="D117" s="2">
        <f t="shared" si="8"/>
        <v>1.6249</v>
      </c>
      <c r="E117" s="2">
        <f t="shared" si="9"/>
        <v>1.6249</v>
      </c>
      <c r="F117" s="2">
        <f t="shared" si="10"/>
        <v>1.6249</v>
      </c>
      <c r="G117" s="20">
        <v>1.6249125</v>
      </c>
      <c r="H117" s="68">
        <f t="shared" si="7"/>
        <v>1</v>
      </c>
      <c r="I117" s="68"/>
      <c r="J117" s="2"/>
      <c r="K117" s="68"/>
    </row>
    <row r="118" spans="1:11" ht="15.75" hidden="1" customHeight="1" thickBot="1">
      <c r="A118" s="87">
        <v>723017</v>
      </c>
      <c r="B118" s="88" t="s">
        <v>3324</v>
      </c>
      <c r="C118" s="6">
        <f>VLOOKUP(A118,'Журнал наблюдений'!D:G,4,0)</f>
        <v>1.6384099999999999</v>
      </c>
      <c r="D118" s="2" t="str">
        <f t="shared" si="8"/>
        <v/>
      </c>
      <c r="E118" s="2" t="str">
        <f t="shared" si="9"/>
        <v/>
      </c>
      <c r="F118" s="2" t="str">
        <f t="shared" si="10"/>
        <v/>
      </c>
      <c r="G118" s="20" t="s">
        <v>3</v>
      </c>
      <c r="H118" s="68" t="str">
        <f t="shared" si="7"/>
        <v/>
      </c>
      <c r="I118" s="68"/>
      <c r="J118" s="2"/>
      <c r="K118" s="68"/>
    </row>
    <row r="119" spans="1:11" ht="15.75" customHeight="1" thickBot="1">
      <c r="A119" s="87">
        <v>723016</v>
      </c>
      <c r="B119" s="88" t="s">
        <v>3323</v>
      </c>
      <c r="C119" s="6">
        <f>VLOOKUP(A119,'Журнал наблюдений'!D:G,4,0)</f>
        <v>0.92759999999999998</v>
      </c>
      <c r="D119" s="2">
        <f t="shared" si="8"/>
        <v>0.71080999999999994</v>
      </c>
      <c r="E119" s="2">
        <f t="shared" si="9"/>
        <v>0.71080999999999994</v>
      </c>
      <c r="F119" s="2">
        <f t="shared" si="10"/>
        <v>0.71080999999999994</v>
      </c>
      <c r="G119" s="20">
        <v>0.71082249999999991</v>
      </c>
      <c r="H119" s="68" t="str">
        <f t="shared" si="7"/>
        <v/>
      </c>
      <c r="I119" s="68"/>
      <c r="J119" s="2"/>
      <c r="K119" s="68"/>
    </row>
    <row r="120" spans="1:11" ht="15.75" customHeight="1" thickBot="1">
      <c r="A120" s="87">
        <v>723015</v>
      </c>
      <c r="B120" s="89" t="s">
        <v>3322</v>
      </c>
      <c r="C120" s="6">
        <f>VLOOKUP(A120,'Журнал наблюдений'!D:G,4,0)</f>
        <v>0.30048999999999998</v>
      </c>
      <c r="D120" s="2">
        <f t="shared" si="8"/>
        <v>0.62711000000000006</v>
      </c>
      <c r="E120" s="2">
        <f t="shared" si="9"/>
        <v>0.62711000000000006</v>
      </c>
      <c r="F120" s="2">
        <f t="shared" si="10"/>
        <v>0.62711000000000006</v>
      </c>
      <c r="G120" s="20">
        <v>0.62712250000000003</v>
      </c>
      <c r="H120" s="68">
        <f t="shared" si="7"/>
        <v>1</v>
      </c>
      <c r="I120" s="68"/>
      <c r="J120" s="2"/>
      <c r="K120" s="68"/>
    </row>
    <row r="121" spans="1:11" ht="15.75" hidden="1" customHeight="1" thickBot="1">
      <c r="A121" s="87">
        <v>723014</v>
      </c>
      <c r="B121" s="88" t="s">
        <v>3322</v>
      </c>
      <c r="C121" s="6">
        <f>VLOOKUP(A121,'Журнал наблюдений'!D:G,4,0)</f>
        <v>1.6091599999999999</v>
      </c>
      <c r="D121" s="2" t="str">
        <f t="shared" si="8"/>
        <v/>
      </c>
      <c r="E121" s="2" t="str">
        <f t="shared" si="9"/>
        <v/>
      </c>
      <c r="F121" s="2" t="str">
        <f t="shared" si="10"/>
        <v/>
      </c>
      <c r="G121" s="20" t="s">
        <v>3</v>
      </c>
      <c r="H121" s="68" t="str">
        <f t="shared" si="7"/>
        <v/>
      </c>
      <c r="I121" s="68"/>
      <c r="J121" s="2"/>
      <c r="K121" s="68"/>
    </row>
    <row r="122" spans="1:11" ht="15.75" customHeight="1" thickBot="1">
      <c r="A122" s="87">
        <v>723013</v>
      </c>
      <c r="B122" s="88" t="s">
        <v>3321</v>
      </c>
      <c r="C122" s="6">
        <f>VLOOKUP(A122,'Журнал наблюдений'!D:G,4,0)</f>
        <v>1.0592699999999999</v>
      </c>
      <c r="D122" s="2">
        <f t="shared" si="8"/>
        <v>0.54988999999999999</v>
      </c>
      <c r="E122" s="2">
        <f t="shared" si="9"/>
        <v>0.54988999999999999</v>
      </c>
      <c r="F122" s="2">
        <f t="shared" si="10"/>
        <v>0.54988999999999999</v>
      </c>
      <c r="G122" s="20">
        <v>0.54990249999999996</v>
      </c>
      <c r="H122" s="68" t="str">
        <f t="shared" si="7"/>
        <v/>
      </c>
      <c r="I122" s="68"/>
      <c r="J122" s="2"/>
      <c r="K122" s="68"/>
    </row>
    <row r="123" spans="1:11" ht="15.75" customHeight="1" thickBot="1">
      <c r="A123" s="87">
        <v>723012</v>
      </c>
      <c r="B123" s="89" t="s">
        <v>2778</v>
      </c>
      <c r="C123" s="6">
        <f>VLOOKUP(A123,'Журнал наблюдений'!D:G,4,0)</f>
        <v>0.58335999999999999</v>
      </c>
      <c r="D123" s="2">
        <f t="shared" si="8"/>
        <v>0.47590999999999994</v>
      </c>
      <c r="E123" s="2">
        <f t="shared" si="9"/>
        <v>0.47590999999999994</v>
      </c>
      <c r="F123" s="2">
        <f t="shared" si="10"/>
        <v>0.47590999999999994</v>
      </c>
      <c r="G123" s="20">
        <v>0.47592249999999997</v>
      </c>
      <c r="H123" s="68">
        <f t="shared" si="7"/>
        <v>1</v>
      </c>
      <c r="I123" s="68"/>
      <c r="J123" s="2"/>
      <c r="K123" s="68"/>
    </row>
    <row r="124" spans="1:11" ht="15.75" hidden="1" customHeight="1" thickBot="1">
      <c r="A124" s="87">
        <v>723011</v>
      </c>
      <c r="B124" s="88" t="s">
        <v>2778</v>
      </c>
      <c r="C124" s="6">
        <f>VLOOKUP(A124,'Журнал наблюдений'!D:G,4,0)</f>
        <v>1.6218900000000001</v>
      </c>
      <c r="D124" s="2" t="str">
        <f t="shared" si="8"/>
        <v/>
      </c>
      <c r="E124" s="2" t="str">
        <f t="shared" si="9"/>
        <v/>
      </c>
      <c r="F124" s="2" t="str">
        <f t="shared" si="10"/>
        <v/>
      </c>
      <c r="G124" s="20" t="s">
        <v>3</v>
      </c>
      <c r="H124" s="68" t="str">
        <f t="shared" si="7"/>
        <v/>
      </c>
      <c r="I124" s="68"/>
      <c r="J124" s="2"/>
      <c r="K124" s="68"/>
    </row>
    <row r="125" spans="1:11" ht="15.75" customHeight="1" thickBot="1">
      <c r="A125" s="87">
        <v>723010</v>
      </c>
      <c r="B125" s="88" t="s">
        <v>3320</v>
      </c>
      <c r="C125" s="6">
        <f>VLOOKUP(A125,'Журнал наблюдений'!D:G,4,0)</f>
        <v>1.33734</v>
      </c>
      <c r="D125" s="2">
        <f t="shared" si="8"/>
        <v>0.28455000000000008</v>
      </c>
      <c r="E125" s="2">
        <f t="shared" si="9"/>
        <v>0.28455000000000008</v>
      </c>
      <c r="F125" s="2">
        <f t="shared" si="10"/>
        <v>0.28455000000000008</v>
      </c>
      <c r="G125" s="20">
        <v>0.28456250000000011</v>
      </c>
      <c r="H125" s="68" t="str">
        <f t="shared" si="7"/>
        <v/>
      </c>
      <c r="I125" s="68"/>
      <c r="J125" s="2"/>
      <c r="K125" s="68"/>
    </row>
    <row r="126" spans="1:11" ht="15.75" customHeight="1" thickBot="1">
      <c r="A126" s="87">
        <v>723009</v>
      </c>
      <c r="B126" s="89" t="s">
        <v>3319</v>
      </c>
      <c r="C126" s="6">
        <f>VLOOKUP(A126,'Журнал наблюдений'!D:G,4,0)</f>
        <v>0.99009999999999998</v>
      </c>
      <c r="D126" s="2">
        <f t="shared" si="8"/>
        <v>0.34723999999999999</v>
      </c>
      <c r="E126" s="2">
        <f t="shared" si="9"/>
        <v>0.34723999999999999</v>
      </c>
      <c r="F126" s="2">
        <f t="shared" si="10"/>
        <v>0.34723999999999999</v>
      </c>
      <c r="G126" s="20">
        <v>0.34725250000000002</v>
      </c>
      <c r="H126" s="68">
        <f t="shared" si="7"/>
        <v>1</v>
      </c>
      <c r="I126" s="68"/>
      <c r="J126" s="2"/>
      <c r="K126" s="68"/>
    </row>
    <row r="127" spans="1:11" ht="15.75" hidden="1" customHeight="1" thickBot="1">
      <c r="A127" s="87">
        <v>723008</v>
      </c>
      <c r="B127" s="88" t="s">
        <v>3319</v>
      </c>
      <c r="C127" s="6">
        <f>VLOOKUP(A127,'Журнал наблюдений'!D:G,4,0)</f>
        <v>1.1866699999999999</v>
      </c>
      <c r="D127" s="2" t="str">
        <f t="shared" si="8"/>
        <v/>
      </c>
      <c r="E127" s="2" t="str">
        <f t="shared" si="9"/>
        <v/>
      </c>
      <c r="F127" s="2" t="str">
        <f t="shared" si="10"/>
        <v/>
      </c>
      <c r="G127" s="20" t="s">
        <v>3</v>
      </c>
      <c r="H127" s="68" t="str">
        <f t="shared" si="7"/>
        <v/>
      </c>
      <c r="I127" s="68"/>
      <c r="J127" s="2"/>
      <c r="K127" s="68"/>
    </row>
    <row r="128" spans="1:11" ht="15.75" hidden="1" customHeight="1" thickBot="1">
      <c r="A128" s="87">
        <v>723007</v>
      </c>
      <c r="B128" s="89" t="s">
        <v>3318</v>
      </c>
      <c r="C128" s="6">
        <f>VLOOKUP(A128,'Журнал наблюдений'!D:G,4,0)</f>
        <v>1.0965</v>
      </c>
      <c r="D128" s="2">
        <f t="shared" si="8"/>
        <v>9.0169999999999861E-2</v>
      </c>
      <c r="E128" s="2">
        <f t="shared" si="9"/>
        <v>9.0169999999999861E-2</v>
      </c>
      <c r="F128" s="2" t="str">
        <f t="shared" si="10"/>
        <v/>
      </c>
      <c r="G128" s="20" t="s">
        <v>3</v>
      </c>
      <c r="H128" s="68">
        <f t="shared" si="7"/>
        <v>1</v>
      </c>
      <c r="I128" s="68"/>
      <c r="J128" s="2"/>
      <c r="K128" s="68"/>
    </row>
    <row r="129" spans="1:11" ht="15.75" hidden="1" customHeight="1" thickBot="1">
      <c r="A129" s="87">
        <v>723006</v>
      </c>
      <c r="B129" s="89" t="s">
        <v>3318</v>
      </c>
      <c r="C129" s="6">
        <f>VLOOKUP(A129,'Журнал наблюдений'!D:G,4,0)</f>
        <v>1.7589699999999999</v>
      </c>
      <c r="D129" s="2" t="str">
        <f t="shared" si="8"/>
        <v/>
      </c>
      <c r="E129" s="2" t="str">
        <f t="shared" si="9"/>
        <v/>
      </c>
      <c r="F129" s="2" t="str">
        <f t="shared" si="10"/>
        <v/>
      </c>
      <c r="G129" s="20" t="s">
        <v>3</v>
      </c>
      <c r="H129" s="68" t="str">
        <f t="shared" si="7"/>
        <v/>
      </c>
      <c r="I129" s="68"/>
      <c r="J129" s="2"/>
      <c r="K129" s="68"/>
    </row>
    <row r="130" spans="1:11" ht="15.75" hidden="1" customHeight="1" thickBot="1">
      <c r="A130" s="87">
        <v>723005</v>
      </c>
      <c r="B130" s="89" t="s">
        <v>3317</v>
      </c>
      <c r="C130" s="6">
        <f>VLOOKUP(A130,'Журнал наблюдений'!D:G,4,0)</f>
        <v>1.52159</v>
      </c>
      <c r="D130" s="2">
        <f t="shared" si="8"/>
        <v>0.23737999999999992</v>
      </c>
      <c r="E130" s="2">
        <f t="shared" si="9"/>
        <v>0.32754999999999979</v>
      </c>
      <c r="F130" s="2" t="str">
        <f t="shared" si="10"/>
        <v/>
      </c>
      <c r="G130" s="20" t="s">
        <v>3</v>
      </c>
      <c r="H130" s="68">
        <f t="shared" si="7"/>
        <v>1</v>
      </c>
      <c r="I130" s="68"/>
      <c r="J130" s="2"/>
      <c r="K130" s="68"/>
    </row>
    <row r="131" spans="1:11" ht="15.75" hidden="1" customHeight="1" thickBot="1">
      <c r="A131" s="87">
        <v>723004</v>
      </c>
      <c r="B131" s="89" t="s">
        <v>3317</v>
      </c>
      <c r="C131" s="6">
        <f>VLOOKUP(A131,'Журнал наблюдений'!D:G,4,0)</f>
        <v>1.30945</v>
      </c>
      <c r="D131" s="2" t="str">
        <f t="shared" si="8"/>
        <v/>
      </c>
      <c r="E131" s="2" t="str">
        <f t="shared" si="9"/>
        <v/>
      </c>
      <c r="F131" s="2" t="str">
        <f t="shared" si="10"/>
        <v/>
      </c>
      <c r="G131" s="20" t="s">
        <v>3</v>
      </c>
      <c r="H131" s="68" t="str">
        <f t="shared" si="7"/>
        <v/>
      </c>
      <c r="I131" s="68"/>
      <c r="J131" s="2"/>
      <c r="K131" s="68"/>
    </row>
    <row r="132" spans="1:11" ht="15.75" hidden="1" customHeight="1" thickBot="1">
      <c r="A132" s="87">
        <v>723003</v>
      </c>
      <c r="B132" s="89" t="s">
        <v>2</v>
      </c>
      <c r="C132" s="6">
        <f>VLOOKUP(A132,'Журнал наблюдений'!D:G,4,0)</f>
        <v>1.5979399999999999</v>
      </c>
      <c r="D132" s="2">
        <f t="shared" si="8"/>
        <v>-0.28848999999999991</v>
      </c>
      <c r="E132" s="2">
        <f t="shared" si="9"/>
        <v>3.9059999999999873E-2</v>
      </c>
      <c r="F132" s="2" t="str">
        <f t="shared" si="10"/>
        <v/>
      </c>
      <c r="G132" s="20" t="s">
        <v>3</v>
      </c>
      <c r="H132" s="68">
        <f t="shared" si="7"/>
        <v>1</v>
      </c>
      <c r="I132" s="68"/>
      <c r="J132" s="2"/>
      <c r="K132" s="68"/>
    </row>
    <row r="133" spans="1:11" ht="15.75" hidden="1" customHeight="1" thickBot="1">
      <c r="A133" s="87">
        <v>723002</v>
      </c>
      <c r="B133" s="89" t="s">
        <v>2</v>
      </c>
      <c r="C133" s="6">
        <f>VLOOKUP(A133,'Журнал наблюдений'!D:G,4,0)</f>
        <v>1.2928900000000001</v>
      </c>
      <c r="D133" s="2" t="str">
        <f t="shared" si="8"/>
        <v/>
      </c>
      <c r="E133" s="2" t="str">
        <f t="shared" si="9"/>
        <v/>
      </c>
      <c r="F133" s="2" t="str">
        <f t="shared" si="10"/>
        <v/>
      </c>
      <c r="G133" s="20" t="s">
        <v>3</v>
      </c>
      <c r="H133" s="68" t="str">
        <f t="shared" si="7"/>
        <v/>
      </c>
      <c r="I133" s="68"/>
      <c r="J133" s="2"/>
      <c r="K133" s="68"/>
    </row>
    <row r="134" spans="1:11" ht="15.75" customHeight="1" thickBot="1">
      <c r="A134" s="87">
        <v>723001</v>
      </c>
      <c r="B134" s="88" t="s">
        <v>3316</v>
      </c>
      <c r="C134" s="6">
        <f>VLOOKUP(A134,'Журнал наблюдений'!D:G,4,0)</f>
        <v>1.51962</v>
      </c>
      <c r="D134" s="2">
        <f t="shared" si="8"/>
        <v>-0.22672999999999988</v>
      </c>
      <c r="E134" s="2">
        <f t="shared" si="9"/>
        <v>-0.18767</v>
      </c>
      <c r="F134" s="2">
        <f t="shared" si="10"/>
        <v>-0.18767</v>
      </c>
      <c r="G134" s="20">
        <v>-0.1876575</v>
      </c>
      <c r="H134" s="68">
        <f>IF(B134=B135,1,"")+SUM(H128:H132)</f>
        <v>4</v>
      </c>
      <c r="I134" s="68"/>
      <c r="J134" s="2"/>
      <c r="K134" s="68"/>
    </row>
    <row r="135" spans="1:11" ht="15.75" hidden="1" customHeight="1" thickBot="1">
      <c r="A135" s="23">
        <v>723040</v>
      </c>
      <c r="B135" s="22" t="s">
        <v>3316</v>
      </c>
      <c r="C135" s="6">
        <f>VLOOKUP(A135,'Журнал наблюдений'!D:G,4,0)</f>
        <v>1.2302299999999999</v>
      </c>
      <c r="D135" s="2" t="str">
        <f t="shared" ref="D135:D151" si="11">IF(B134=B135,"",C134-C135)</f>
        <v/>
      </c>
      <c r="E135" s="2" t="str">
        <f t="shared" ref="E135:E151" si="12">IF(D135="","",IF(COUNTIF(B134,"*бол*"),D135+E133,D135))</f>
        <v/>
      </c>
      <c r="F135" s="2" t="str">
        <f t="shared" ref="F135:F151" si="13">IF(COUNTIF(B135,"*бол*"),"",E135)</f>
        <v/>
      </c>
      <c r="G135" s="20" t="s">
        <v>3</v>
      </c>
      <c r="H135" s="68" t="str">
        <f t="shared" ref="H134:H155" si="14">IF(B135=B136,1,"")</f>
        <v/>
      </c>
      <c r="I135" s="68"/>
      <c r="J135" s="2"/>
      <c r="K135" s="68"/>
    </row>
    <row r="136" spans="1:11" ht="15.75" hidden="1" customHeight="1" thickBot="1">
      <c r="A136" s="23">
        <v>723041</v>
      </c>
      <c r="B136" s="22" t="s">
        <v>2</v>
      </c>
      <c r="C136" s="6">
        <f>VLOOKUP(A136,'Журнал наблюдений'!D:G,4,0)</f>
        <v>1.60701</v>
      </c>
      <c r="D136" s="2">
        <f t="shared" si="11"/>
        <v>-0.37678000000000011</v>
      </c>
      <c r="E136" s="2">
        <f t="shared" si="12"/>
        <v>-0.37678000000000011</v>
      </c>
      <c r="F136" s="2" t="str">
        <f t="shared" si="13"/>
        <v/>
      </c>
      <c r="G136" s="20" t="s">
        <v>3</v>
      </c>
      <c r="H136" s="68">
        <f t="shared" si="14"/>
        <v>1</v>
      </c>
      <c r="I136" s="68"/>
      <c r="J136" s="2"/>
      <c r="K136" s="68"/>
    </row>
    <row r="137" spans="1:11" ht="15.75" hidden="1" customHeight="1" thickBot="1">
      <c r="A137" s="23">
        <v>723042</v>
      </c>
      <c r="B137" s="22" t="s">
        <v>2</v>
      </c>
      <c r="C137" s="6">
        <f>VLOOKUP(A137,'Журнал наблюдений'!D:G,4,0)</f>
        <v>1.3279399999999999</v>
      </c>
      <c r="D137" s="2" t="str">
        <f t="shared" si="11"/>
        <v/>
      </c>
      <c r="E137" s="2" t="str">
        <f t="shared" si="12"/>
        <v/>
      </c>
      <c r="F137" s="2" t="str">
        <f t="shared" si="13"/>
        <v/>
      </c>
      <c r="G137" s="20" t="s">
        <v>3</v>
      </c>
      <c r="H137" s="68" t="str">
        <f t="shared" si="14"/>
        <v/>
      </c>
      <c r="I137" s="68"/>
      <c r="J137" s="2"/>
      <c r="K137" s="68"/>
    </row>
    <row r="138" spans="1:11" ht="15.75" hidden="1" customHeight="1" thickBot="1">
      <c r="A138" s="23">
        <v>723043</v>
      </c>
      <c r="B138" s="22" t="s">
        <v>3317</v>
      </c>
      <c r="C138" s="6">
        <f>VLOOKUP(A138,'Журнал наблюдений'!D:G,4,0)</f>
        <v>1.6135200000000001</v>
      </c>
      <c r="D138" s="2">
        <f t="shared" si="11"/>
        <v>-0.28558000000000017</v>
      </c>
      <c r="E138" s="2">
        <f t="shared" si="12"/>
        <v>-0.66236000000000028</v>
      </c>
      <c r="F138" s="2" t="str">
        <f t="shared" si="13"/>
        <v/>
      </c>
      <c r="G138" s="20" t="s">
        <v>3</v>
      </c>
      <c r="H138" s="68">
        <f t="shared" si="14"/>
        <v>1</v>
      </c>
      <c r="I138" s="68"/>
      <c r="J138" s="2"/>
      <c r="K138" s="68"/>
    </row>
    <row r="139" spans="1:11" ht="15.75" hidden="1" customHeight="1" thickBot="1">
      <c r="A139" s="23">
        <v>723044</v>
      </c>
      <c r="B139" s="22" t="s">
        <v>3317</v>
      </c>
      <c r="C139" s="6">
        <f>VLOOKUP(A139,'Журнал наблюдений'!D:G,4,0)</f>
        <v>1.2980799999999999</v>
      </c>
      <c r="D139" s="2" t="str">
        <f t="shared" si="11"/>
        <v/>
      </c>
      <c r="E139" s="2" t="str">
        <f t="shared" si="12"/>
        <v/>
      </c>
      <c r="F139" s="2" t="str">
        <f t="shared" si="13"/>
        <v/>
      </c>
      <c r="G139" s="20" t="s">
        <v>3</v>
      </c>
      <c r="H139" s="68" t="str">
        <f t="shared" si="14"/>
        <v/>
      </c>
      <c r="I139" s="68"/>
      <c r="J139" s="2"/>
      <c r="K139" s="68"/>
    </row>
    <row r="140" spans="1:11" ht="15.75" customHeight="1" thickBot="1">
      <c r="A140" s="26">
        <v>723045</v>
      </c>
      <c r="B140" s="66" t="s">
        <v>3329</v>
      </c>
      <c r="C140" s="6">
        <f>VLOOKUP(A140,'Журнал наблюдений'!D:G,4,0)</f>
        <v>1.5483199999999999</v>
      </c>
      <c r="D140" s="2">
        <f t="shared" si="11"/>
        <v>-0.25024000000000002</v>
      </c>
      <c r="E140" s="2">
        <f t="shared" si="12"/>
        <v>-0.9126000000000003</v>
      </c>
      <c r="F140" s="2">
        <f t="shared" si="13"/>
        <v>-0.9126000000000003</v>
      </c>
      <c r="G140" s="20">
        <v>-0.91258750000000033</v>
      </c>
      <c r="H140" s="68">
        <f>IF(B140=B141,1,"")+SUM(H136:H138)</f>
        <v>3</v>
      </c>
      <c r="I140" s="68"/>
      <c r="J140" s="2"/>
      <c r="K140" s="68"/>
    </row>
    <row r="141" spans="1:11" ht="15.75" hidden="1" customHeight="1" thickBot="1">
      <c r="A141" s="23">
        <v>723046</v>
      </c>
      <c r="B141" s="85" t="s">
        <v>3329</v>
      </c>
      <c r="C141" s="6">
        <f>VLOOKUP(A141,'Журнал наблюдений'!D:G,4,0)</f>
        <v>1.2088300000000001</v>
      </c>
      <c r="D141" s="2" t="str">
        <f t="shared" si="11"/>
        <v/>
      </c>
      <c r="E141" s="2" t="str">
        <f t="shared" si="12"/>
        <v/>
      </c>
      <c r="F141" s="2" t="str">
        <f t="shared" si="13"/>
        <v/>
      </c>
      <c r="G141" s="20" t="s">
        <v>3</v>
      </c>
      <c r="H141" s="68" t="str">
        <f t="shared" si="14"/>
        <v/>
      </c>
      <c r="I141" s="68"/>
      <c r="J141" s="2"/>
      <c r="K141" s="68"/>
    </row>
    <row r="142" spans="1:11" ht="15.75" customHeight="1" thickBot="1">
      <c r="A142" s="26">
        <v>723047</v>
      </c>
      <c r="B142" s="66" t="s">
        <v>3330</v>
      </c>
      <c r="C142" s="6">
        <f>VLOOKUP(A142,'Журнал наблюдений'!D:G,4,0)</f>
        <v>1.3059000000000001</v>
      </c>
      <c r="D142" s="2">
        <f t="shared" si="11"/>
        <v>-9.706999999999999E-2</v>
      </c>
      <c r="E142" s="2">
        <f t="shared" si="12"/>
        <v>-9.706999999999999E-2</v>
      </c>
      <c r="F142" s="2">
        <f>IF(COUNTIF(B142,"*бол*"),"",E142)</f>
        <v>-9.706999999999999E-2</v>
      </c>
      <c r="G142" s="20">
        <v>-9.7057499999999991E-2</v>
      </c>
      <c r="H142" s="68" t="str">
        <f t="shared" si="14"/>
        <v/>
      </c>
      <c r="I142" s="68"/>
      <c r="J142" s="2"/>
      <c r="K142" s="68"/>
    </row>
    <row r="143" spans="1:11" ht="15.75" hidden="1" customHeight="1" thickBot="1">
      <c r="A143" s="23">
        <v>723048</v>
      </c>
      <c r="B143" s="22" t="s">
        <v>2</v>
      </c>
      <c r="C143" s="6">
        <f>VLOOKUP(A143,'Журнал наблюдений'!D:G,4,0)</f>
        <v>1.60483</v>
      </c>
      <c r="D143" s="2">
        <f t="shared" si="11"/>
        <v>-0.29892999999999992</v>
      </c>
      <c r="E143" s="2">
        <f t="shared" si="12"/>
        <v>-0.29892999999999992</v>
      </c>
      <c r="F143" s="2" t="str">
        <f t="shared" si="13"/>
        <v/>
      </c>
      <c r="G143" s="20" t="s">
        <v>3</v>
      </c>
      <c r="H143" s="68">
        <f t="shared" si="14"/>
        <v>1</v>
      </c>
      <c r="I143" s="68"/>
      <c r="J143" s="2"/>
      <c r="K143" s="68"/>
    </row>
    <row r="144" spans="1:11" ht="15.75" hidden="1" customHeight="1" thickBot="1">
      <c r="A144" s="23">
        <v>723049</v>
      </c>
      <c r="B144" s="22" t="s">
        <v>2</v>
      </c>
      <c r="C144" s="6">
        <f>VLOOKUP(A144,'Журнал наблюдений'!D:G,4,0)</f>
        <v>1.3063</v>
      </c>
      <c r="D144" s="2" t="str">
        <f t="shared" si="11"/>
        <v/>
      </c>
      <c r="E144" s="2" t="str">
        <f t="shared" si="12"/>
        <v/>
      </c>
      <c r="F144" s="2" t="str">
        <f t="shared" si="13"/>
        <v/>
      </c>
      <c r="G144" s="20" t="s">
        <v>3</v>
      </c>
      <c r="H144" s="68" t="str">
        <f t="shared" si="14"/>
        <v/>
      </c>
      <c r="I144" s="68"/>
      <c r="J144" s="2"/>
      <c r="K144" s="68"/>
    </row>
    <row r="145" spans="1:11" ht="15.75" hidden="1" customHeight="1" thickBot="1">
      <c r="A145" s="23">
        <v>723050</v>
      </c>
      <c r="B145" s="22" t="s">
        <v>3317</v>
      </c>
      <c r="C145" s="6">
        <f>VLOOKUP(A145,'Журнал наблюдений'!D:G,4,0)</f>
        <v>1.70828</v>
      </c>
      <c r="D145" s="2">
        <f t="shared" si="11"/>
        <v>-0.40198</v>
      </c>
      <c r="E145" s="2">
        <f t="shared" si="12"/>
        <v>-0.70090999999999992</v>
      </c>
      <c r="F145" s="2" t="str">
        <f t="shared" si="13"/>
        <v/>
      </c>
      <c r="G145" s="20" t="s">
        <v>3</v>
      </c>
      <c r="H145" s="68">
        <f t="shared" si="14"/>
        <v>1</v>
      </c>
      <c r="I145" s="68"/>
      <c r="J145" s="2"/>
      <c r="K145" s="68"/>
    </row>
    <row r="146" spans="1:11" ht="15.75" hidden="1" customHeight="1" thickBot="1">
      <c r="A146" s="23">
        <v>723051</v>
      </c>
      <c r="B146" s="22" t="s">
        <v>3317</v>
      </c>
      <c r="C146" s="6">
        <f>VLOOKUP(A146,'Журнал наблюдений'!D:G,4,0)</f>
        <v>1.4120600000000001</v>
      </c>
      <c r="D146" s="2" t="str">
        <f t="shared" si="11"/>
        <v/>
      </c>
      <c r="E146" s="2" t="str">
        <f t="shared" si="12"/>
        <v/>
      </c>
      <c r="F146" s="2" t="str">
        <f t="shared" si="13"/>
        <v/>
      </c>
      <c r="G146" s="20" t="s">
        <v>3</v>
      </c>
      <c r="H146" s="68" t="str">
        <f t="shared" si="14"/>
        <v/>
      </c>
      <c r="I146" s="68"/>
      <c r="J146" s="2"/>
      <c r="K146" s="68"/>
    </row>
    <row r="147" spans="1:11" ht="15.75" hidden="1" customHeight="1" thickBot="1">
      <c r="A147" s="23">
        <v>723052</v>
      </c>
      <c r="B147" s="22" t="s">
        <v>3318</v>
      </c>
      <c r="C147" s="6">
        <f>VLOOKUP(A147,'Журнал наблюдений'!D:G,4,0)</f>
        <v>1.6603300000000001</v>
      </c>
      <c r="D147" s="2">
        <f t="shared" si="11"/>
        <v>-0.24826999999999999</v>
      </c>
      <c r="E147" s="2">
        <f t="shared" si="12"/>
        <v>-0.94917999999999991</v>
      </c>
      <c r="F147" s="2" t="str">
        <f t="shared" si="13"/>
        <v/>
      </c>
      <c r="G147" s="20" t="s">
        <v>3</v>
      </c>
      <c r="H147" s="68">
        <f t="shared" si="14"/>
        <v>1</v>
      </c>
      <c r="I147" s="68"/>
      <c r="J147" s="2"/>
      <c r="K147" s="68"/>
    </row>
    <row r="148" spans="1:11" ht="15.75" hidden="1" customHeight="1" thickBot="1">
      <c r="A148" s="23">
        <v>723053</v>
      </c>
      <c r="B148" s="22" t="s">
        <v>3318</v>
      </c>
      <c r="C148" s="6">
        <f>VLOOKUP(A148,'Журнал наблюдений'!D:G,4,0)</f>
        <v>1.4271799999999999</v>
      </c>
      <c r="D148" s="2" t="str">
        <f t="shared" si="11"/>
        <v/>
      </c>
      <c r="E148" s="2" t="str">
        <f t="shared" si="12"/>
        <v/>
      </c>
      <c r="F148" s="2" t="str">
        <f t="shared" si="13"/>
        <v/>
      </c>
      <c r="G148" s="20" t="s">
        <v>3</v>
      </c>
      <c r="H148" s="68" t="str">
        <f t="shared" si="14"/>
        <v/>
      </c>
      <c r="I148" s="68"/>
      <c r="J148" s="2"/>
      <c r="K148" s="68"/>
    </row>
    <row r="149" spans="1:11" ht="15.75" customHeight="1" thickBot="1">
      <c r="A149" s="26">
        <v>723054</v>
      </c>
      <c r="B149" s="66" t="s">
        <v>3331</v>
      </c>
      <c r="C149" s="6">
        <f>VLOOKUP(A149,'Журнал наблюдений'!D:G,4,0)</f>
        <v>1.3705000000000001</v>
      </c>
      <c r="D149" s="2">
        <f t="shared" si="11"/>
        <v>5.6679999999999842E-2</v>
      </c>
      <c r="E149" s="2">
        <f t="shared" si="12"/>
        <v>-0.89250000000000007</v>
      </c>
      <c r="F149" s="2">
        <f>IF(COUNTIF(B149,"*бол*"),"",E149)</f>
        <v>-0.89250000000000007</v>
      </c>
      <c r="G149" s="20">
        <v>-0.8924875000000001</v>
      </c>
      <c r="H149" s="68">
        <f>SUM(H143:H147)</f>
        <v>3</v>
      </c>
      <c r="I149" s="68"/>
      <c r="J149" s="2"/>
      <c r="K149" s="68"/>
    </row>
    <row r="150" spans="1:11" ht="15.75" customHeight="1" thickBot="1">
      <c r="A150" s="26">
        <v>723055</v>
      </c>
      <c r="B150" s="28" t="s">
        <v>3332</v>
      </c>
      <c r="C150" s="6">
        <f>VLOOKUP(A150,'Журнал наблюдений'!D:G,4,0)</f>
        <v>1.42117</v>
      </c>
      <c r="D150" s="2">
        <f t="shared" si="11"/>
        <v>-5.0669999999999993E-2</v>
      </c>
      <c r="E150" s="2">
        <f t="shared" si="12"/>
        <v>-5.0669999999999993E-2</v>
      </c>
      <c r="F150" s="2">
        <f>IF(COUNTIF(B150,"*бол*"),"",E150)</f>
        <v>-5.0669999999999993E-2</v>
      </c>
      <c r="G150" s="20">
        <v>-5.0657499999999994E-2</v>
      </c>
      <c r="H150" s="68" t="str">
        <f t="shared" si="14"/>
        <v/>
      </c>
      <c r="I150" s="68"/>
      <c r="J150" s="2"/>
      <c r="K150" s="68"/>
    </row>
    <row r="151" spans="1:11" ht="15.75" customHeight="1" thickBot="1">
      <c r="A151" s="23">
        <v>723056</v>
      </c>
      <c r="B151" s="83" t="s">
        <v>3333</v>
      </c>
      <c r="C151" s="6">
        <f>VLOOKUP(A151,'Журнал наблюдений'!D:G,4,0)</f>
        <v>0.31180999999999998</v>
      </c>
      <c r="D151" s="2">
        <f t="shared" si="11"/>
        <v>1.1093600000000001</v>
      </c>
      <c r="E151" s="2">
        <f t="shared" si="12"/>
        <v>1.1093600000000001</v>
      </c>
      <c r="F151" s="2">
        <f>IF(COUNTIF(B151,"*бол*"),"",E151)</f>
        <v>1.1093600000000001</v>
      </c>
      <c r="G151" s="20">
        <v>1.1093725000000001</v>
      </c>
      <c r="H151" s="68" t="str">
        <f t="shared" si="14"/>
        <v/>
      </c>
      <c r="I151" s="68"/>
      <c r="J151" s="2"/>
      <c r="K151" s="68"/>
    </row>
    <row r="152" spans="1:11" ht="15.75" hidden="1" customHeight="1">
      <c r="G152" s="20" t="s">
        <v>3</v>
      </c>
      <c r="H152" s="68"/>
      <c r="I152" s="68"/>
      <c r="J152" s="68"/>
      <c r="K152" s="68"/>
    </row>
    <row r="153" spans="1:11" ht="15.75" hidden="1" customHeight="1">
      <c r="G153" s="20" t="s">
        <v>3</v>
      </c>
      <c r="H153" s="68"/>
      <c r="I153" s="68"/>
      <c r="J153" s="68"/>
      <c r="K153" s="68"/>
    </row>
    <row r="154" spans="1:11" ht="15.75" hidden="1" customHeight="1">
      <c r="G154" s="20" t="s">
        <v>3</v>
      </c>
      <c r="H154" s="68"/>
      <c r="I154" s="68"/>
      <c r="J154" s="68"/>
      <c r="K154" s="68"/>
    </row>
    <row r="155" spans="1:11" ht="15.75" hidden="1" customHeight="1">
      <c r="G155" s="20" t="s">
        <v>3</v>
      </c>
      <c r="H155" s="68"/>
      <c r="I155" s="68"/>
      <c r="J155" s="68"/>
      <c r="K155" s="68"/>
    </row>
    <row r="156" spans="1:11" ht="15.75" customHeight="1">
      <c r="I156" s="68"/>
      <c r="J156" s="68"/>
      <c r="K156" s="68"/>
    </row>
    <row r="157" spans="1:11" ht="15.75" customHeight="1">
      <c r="I157" s="68"/>
      <c r="J157" s="68"/>
      <c r="K157" s="68"/>
    </row>
    <row r="158" spans="1:11" ht="15.75" customHeight="1">
      <c r="I158" s="68"/>
      <c r="J158" s="68"/>
      <c r="K158" s="68"/>
    </row>
    <row r="159" spans="1:11" ht="15.75" customHeight="1">
      <c r="I159" s="68"/>
      <c r="J159" s="68"/>
      <c r="K159" s="68"/>
    </row>
    <row r="160" spans="1:11" ht="15.75" customHeight="1">
      <c r="I160" s="68"/>
      <c r="J160" s="68"/>
      <c r="K160" s="68"/>
    </row>
    <row r="161" spans="9:11" ht="15.75" customHeight="1">
      <c r="I161" s="68"/>
      <c r="J161" s="68"/>
      <c r="K161" s="68"/>
    </row>
    <row r="162" spans="9:11" ht="15.75" customHeight="1">
      <c r="I162" s="68"/>
      <c r="J162" s="68"/>
      <c r="K162" s="68"/>
    </row>
    <row r="163" spans="9:11" ht="15.75" customHeight="1">
      <c r="I163" s="68"/>
      <c r="J163" s="68"/>
      <c r="K163" s="68"/>
    </row>
    <row r="164" spans="9:11" ht="15.75" customHeight="1">
      <c r="I164" s="68"/>
      <c r="J164" s="68"/>
      <c r="K164" s="68"/>
    </row>
    <row r="165" spans="9:11" ht="15.75" customHeight="1">
      <c r="I165" s="68"/>
      <c r="J165" s="68"/>
      <c r="K165" s="68"/>
    </row>
    <row r="166" spans="9:11" ht="15.75" customHeight="1">
      <c r="I166" s="68"/>
      <c r="J166" s="68"/>
      <c r="K166" s="68"/>
    </row>
    <row r="167" spans="9:11" ht="15.75" customHeight="1">
      <c r="I167" s="68"/>
      <c r="J167" s="68"/>
      <c r="K167" s="68"/>
    </row>
    <row r="168" spans="9:11" ht="15.75" customHeight="1">
      <c r="I168" s="68"/>
      <c r="J168" s="68"/>
      <c r="K168" s="68"/>
    </row>
    <row r="169" spans="9:11" ht="15.75" customHeight="1">
      <c r="I169" s="68"/>
      <c r="J169" s="68"/>
      <c r="K169" s="68"/>
    </row>
    <row r="170" spans="9:11" ht="15.75" customHeight="1">
      <c r="I170" s="68"/>
      <c r="J170" s="68"/>
      <c r="K170" s="68"/>
    </row>
    <row r="171" spans="9:11" ht="15.75" customHeight="1">
      <c r="I171" s="68"/>
      <c r="J171" s="68"/>
      <c r="K171" s="68"/>
    </row>
    <row r="172" spans="9:11" ht="15.75" customHeight="1">
      <c r="I172" s="68"/>
      <c r="J172" s="68"/>
      <c r="K172" s="68"/>
    </row>
    <row r="173" spans="9:11" ht="15.75" customHeight="1">
      <c r="I173" s="68"/>
      <c r="J173" s="68"/>
      <c r="K173" s="68"/>
    </row>
    <row r="174" spans="9:11" ht="15.75" customHeight="1">
      <c r="I174" s="68"/>
      <c r="J174" s="68"/>
      <c r="K174" s="68"/>
    </row>
    <row r="175" spans="9:11" ht="15.75" customHeight="1">
      <c r="I175" s="68"/>
      <c r="J175" s="68"/>
      <c r="K175" s="68"/>
    </row>
    <row r="176" spans="9:11" ht="15.75" customHeight="1">
      <c r="I176" s="68"/>
      <c r="J176" s="68"/>
      <c r="K176" s="68"/>
    </row>
    <row r="177" spans="9:11" ht="15.75" customHeight="1">
      <c r="I177" s="68"/>
      <c r="J177" s="68"/>
      <c r="K177" s="68"/>
    </row>
    <row r="178" spans="9:11" ht="15.75" customHeight="1">
      <c r="I178" s="68"/>
      <c r="J178" s="68"/>
      <c r="K178" s="68"/>
    </row>
    <row r="179" spans="9:11" ht="15.75" customHeight="1">
      <c r="I179" s="68"/>
      <c r="J179" s="68"/>
      <c r="K179" s="68"/>
    </row>
    <row r="180" spans="9:11" ht="15.75" customHeight="1">
      <c r="I180" s="68"/>
      <c r="J180" s="68"/>
      <c r="K180" s="68"/>
    </row>
    <row r="181" spans="9:11" ht="15.75" customHeight="1">
      <c r="I181" s="68"/>
      <c r="J181" s="68"/>
      <c r="K181" s="68"/>
    </row>
    <row r="182" spans="9:11" ht="15.75" customHeight="1">
      <c r="I182" s="68"/>
      <c r="J182" s="68"/>
      <c r="K182" s="68"/>
    </row>
    <row r="183" spans="9:11" ht="15.75" customHeight="1">
      <c r="I183" s="68"/>
      <c r="J183" s="68"/>
      <c r="K183" s="68"/>
    </row>
    <row r="184" spans="9:11" ht="15.75" customHeight="1">
      <c r="I184" s="68"/>
      <c r="J184" s="68"/>
      <c r="K184" s="68"/>
    </row>
    <row r="185" spans="9:11" ht="15.75" customHeight="1">
      <c r="I185" s="68"/>
      <c r="J185" s="68"/>
      <c r="K185" s="68"/>
    </row>
    <row r="186" spans="9:11" ht="15.75" customHeight="1">
      <c r="I186" s="68"/>
      <c r="J186" s="68"/>
      <c r="K186" s="68"/>
    </row>
    <row r="187" spans="9:11" ht="15.75" customHeight="1">
      <c r="I187" s="68"/>
      <c r="J187" s="68"/>
      <c r="K187" s="68"/>
    </row>
    <row r="188" spans="9:11" ht="15.75" customHeight="1">
      <c r="I188" s="68"/>
      <c r="J188" s="68"/>
      <c r="K188" s="68"/>
    </row>
    <row r="189" spans="9:11" ht="15.75" customHeight="1">
      <c r="I189" s="68"/>
      <c r="J189" s="68"/>
      <c r="K189" s="68"/>
    </row>
    <row r="190" spans="9:11" ht="15.75" customHeight="1">
      <c r="I190" s="68"/>
      <c r="J190" s="68"/>
      <c r="K190" s="68"/>
    </row>
    <row r="191" spans="9:11" ht="15.75" customHeight="1">
      <c r="I191" s="68"/>
      <c r="J191" s="68"/>
      <c r="K191" s="68"/>
    </row>
    <row r="192" spans="9:11" ht="15.75" customHeight="1">
      <c r="I192" s="68"/>
      <c r="J192" s="68"/>
      <c r="K192" s="68"/>
    </row>
    <row r="193" spans="9:11" ht="15.75" customHeight="1">
      <c r="I193" s="68"/>
      <c r="J193" s="68"/>
      <c r="K193" s="68"/>
    </row>
    <row r="194" spans="9:11" ht="15.75" customHeight="1">
      <c r="I194" s="68"/>
      <c r="J194" s="68"/>
      <c r="K194" s="68"/>
    </row>
    <row r="195" spans="9:11" ht="15.75" customHeight="1">
      <c r="I195" s="68"/>
      <c r="J195" s="68"/>
      <c r="K195" s="68"/>
    </row>
    <row r="196" spans="9:11" ht="15.75" customHeight="1">
      <c r="I196" s="68"/>
      <c r="J196" s="68"/>
      <c r="K196" s="68"/>
    </row>
    <row r="197" spans="9:11" ht="15.75" customHeight="1">
      <c r="I197" s="68"/>
      <c r="J197" s="68"/>
      <c r="K197" s="68"/>
    </row>
    <row r="198" spans="9:11" ht="15.75" customHeight="1">
      <c r="I198" s="68"/>
      <c r="J198" s="68"/>
      <c r="K198" s="68"/>
    </row>
    <row r="199" spans="9:11" ht="15.75" customHeight="1">
      <c r="I199" s="68"/>
      <c r="J199" s="68"/>
      <c r="K199" s="68"/>
    </row>
    <row r="200" spans="9:11" ht="15.75" customHeight="1">
      <c r="I200" s="68"/>
      <c r="J200" s="68"/>
      <c r="K200" s="68"/>
    </row>
    <row r="201" spans="9:11" ht="15.75" customHeight="1">
      <c r="I201" s="68"/>
      <c r="J201" s="68"/>
      <c r="K201" s="68"/>
    </row>
    <row r="202" spans="9:11" ht="15.75" customHeight="1">
      <c r="I202" s="68"/>
      <c r="J202" s="68"/>
      <c r="K202" s="68"/>
    </row>
    <row r="203" spans="9:11" ht="15.75" customHeight="1">
      <c r="I203" s="68"/>
      <c r="J203" s="68"/>
      <c r="K203" s="68"/>
    </row>
    <row r="204" spans="9:11" ht="15.75" customHeight="1">
      <c r="I204" s="68"/>
      <c r="J204" s="68"/>
      <c r="K204" s="68"/>
    </row>
    <row r="205" spans="9:11" ht="15.75" customHeight="1">
      <c r="I205" s="68"/>
      <c r="J205" s="68"/>
      <c r="K205" s="68"/>
    </row>
    <row r="206" spans="9:11" ht="15.75" customHeight="1">
      <c r="I206" s="68"/>
      <c r="J206" s="68"/>
      <c r="K206" s="68"/>
    </row>
    <row r="207" spans="9:11" ht="15.75" customHeight="1">
      <c r="I207" s="68"/>
      <c r="J207" s="68"/>
      <c r="K207" s="68"/>
    </row>
    <row r="208" spans="9:11" ht="15.75" customHeight="1">
      <c r="I208" s="68"/>
      <c r="J208" s="68"/>
      <c r="K208" s="68"/>
    </row>
    <row r="209" spans="8:11" ht="15.75" customHeight="1">
      <c r="I209" s="68"/>
      <c r="J209" s="68"/>
      <c r="K209" s="68"/>
    </row>
    <row r="210" spans="8:11" ht="15.75" customHeight="1">
      <c r="H210" s="68"/>
      <c r="I210" s="68"/>
      <c r="J210" s="68"/>
      <c r="K210" s="68"/>
    </row>
    <row r="211" spans="8:11" ht="15.75" customHeight="1">
      <c r="H211" s="68"/>
      <c r="I211" s="68"/>
      <c r="J211" s="68"/>
      <c r="K211" s="68"/>
    </row>
    <row r="212" spans="8:11" ht="15.75" customHeight="1">
      <c r="H212" s="68"/>
      <c r="I212" s="68"/>
      <c r="J212" s="68"/>
      <c r="K212" s="68"/>
    </row>
    <row r="213" spans="8:11" ht="15.75" customHeight="1">
      <c r="H213" s="68"/>
      <c r="I213" s="68"/>
      <c r="J213" s="68"/>
      <c r="K213" s="68"/>
    </row>
    <row r="214" spans="8:11" ht="15.75" customHeight="1">
      <c r="H214" s="68"/>
      <c r="I214" s="68"/>
      <c r="J214" s="68"/>
      <c r="K214" s="68"/>
    </row>
    <row r="215" spans="8:11" ht="15.75" customHeight="1">
      <c r="H215" s="68"/>
      <c r="I215" s="68"/>
      <c r="J215" s="68"/>
      <c r="K215" s="68"/>
    </row>
    <row r="216" spans="8:11" ht="15.75" customHeight="1">
      <c r="H216" s="68"/>
      <c r="I216" s="68"/>
      <c r="J216" s="68"/>
      <c r="K216" s="68"/>
    </row>
    <row r="217" spans="8:11" ht="15.75" customHeight="1">
      <c r="H217" s="68"/>
      <c r="I217" s="68"/>
      <c r="J217" s="68"/>
      <c r="K217" s="68"/>
    </row>
    <row r="218" spans="8:11" ht="15.75" customHeight="1">
      <c r="H218" s="68"/>
      <c r="I218" s="68"/>
      <c r="J218" s="68"/>
      <c r="K218" s="68"/>
    </row>
    <row r="219" spans="8:11" ht="15.75" customHeight="1">
      <c r="H219" s="68"/>
      <c r="I219" s="68"/>
      <c r="J219" s="68"/>
      <c r="K219" s="68"/>
    </row>
    <row r="220" spans="8:11" ht="15.75" customHeight="1">
      <c r="H220" s="68"/>
      <c r="I220" s="68"/>
      <c r="J220" s="68"/>
      <c r="K220" s="68"/>
    </row>
    <row r="221" spans="8:11" ht="15.75" customHeight="1">
      <c r="H221" s="68"/>
      <c r="I221" s="68"/>
      <c r="J221" s="68"/>
      <c r="K221" s="68"/>
    </row>
    <row r="222" spans="8:11" ht="15.75" customHeight="1">
      <c r="H222" s="68"/>
      <c r="I222" s="68"/>
      <c r="J222" s="68"/>
      <c r="K222" s="68"/>
    </row>
    <row r="223" spans="8:11" ht="15.75" customHeight="1">
      <c r="H223" s="68"/>
      <c r="I223" s="68"/>
      <c r="J223" s="68"/>
      <c r="K223" s="68"/>
    </row>
    <row r="224" spans="8:11" ht="15.75" customHeight="1">
      <c r="H224" s="68"/>
      <c r="I224" s="68"/>
      <c r="J224" s="68"/>
      <c r="K224" s="68"/>
    </row>
    <row r="225" spans="8:11" ht="15.75" customHeight="1">
      <c r="H225" s="68"/>
      <c r="I225" s="68"/>
      <c r="J225" s="68"/>
      <c r="K225" s="68"/>
    </row>
    <row r="226" spans="8:11" ht="15.75" customHeight="1">
      <c r="H226" s="68"/>
      <c r="I226" s="68"/>
      <c r="J226" s="68"/>
      <c r="K226" s="68"/>
    </row>
    <row r="227" spans="8:11" ht="15.75" customHeight="1">
      <c r="H227" s="68"/>
      <c r="I227" s="68"/>
      <c r="J227" s="68"/>
      <c r="K227" s="68"/>
    </row>
    <row r="228" spans="8:11" ht="15.75" customHeight="1">
      <c r="H228" s="68"/>
      <c r="I228" s="68"/>
      <c r="J228" s="68"/>
      <c r="K228" s="68"/>
    </row>
    <row r="229" spans="8:11" ht="15.75" customHeight="1">
      <c r="H229" s="68"/>
      <c r="I229" s="68"/>
      <c r="J229" s="68"/>
      <c r="K229" s="68"/>
    </row>
    <row r="230" spans="8:11" ht="15.75" customHeight="1">
      <c r="H230" s="68"/>
      <c r="I230" s="68"/>
      <c r="J230" s="68"/>
      <c r="K230" s="68"/>
    </row>
    <row r="231" spans="8:11" ht="15.75" customHeight="1">
      <c r="H231" s="68"/>
      <c r="I231" s="68"/>
      <c r="J231" s="68"/>
      <c r="K231" s="68"/>
    </row>
    <row r="232" spans="8:11" ht="15.75" customHeight="1">
      <c r="H232" s="68"/>
      <c r="I232" s="68"/>
      <c r="J232" s="68"/>
      <c r="K232" s="68"/>
    </row>
    <row r="233" spans="8:11" ht="15.75" customHeight="1">
      <c r="H233" s="68"/>
      <c r="I233" s="68"/>
      <c r="J233" s="68"/>
      <c r="K233" s="68"/>
    </row>
    <row r="234" spans="8:11" ht="15.75" customHeight="1">
      <c r="H234" s="68"/>
      <c r="I234" s="68"/>
      <c r="J234" s="68"/>
      <c r="K234" s="68"/>
    </row>
    <row r="235" spans="8:11" ht="15.75" customHeight="1">
      <c r="H235" s="68"/>
      <c r="I235" s="68"/>
      <c r="J235" s="68"/>
      <c r="K235" s="68"/>
    </row>
    <row r="236" spans="8:11" ht="15.75" customHeight="1">
      <c r="H236" s="68"/>
      <c r="I236" s="68"/>
      <c r="J236" s="68"/>
      <c r="K236" s="68"/>
    </row>
    <row r="237" spans="8:11" ht="15.75" customHeight="1">
      <c r="H237" s="68"/>
      <c r="I237" s="68"/>
      <c r="J237" s="68"/>
      <c r="K237" s="68"/>
    </row>
    <row r="238" spans="8:11" ht="15.75" customHeight="1">
      <c r="H238" s="68"/>
      <c r="I238" s="68"/>
      <c r="J238" s="68"/>
      <c r="K238" s="68"/>
    </row>
    <row r="239" spans="8:11" ht="15.75" customHeight="1">
      <c r="H239" s="68"/>
      <c r="I239" s="68"/>
      <c r="J239" s="68"/>
      <c r="K239" s="68"/>
    </row>
    <row r="240" spans="8:11" ht="15.75" customHeight="1">
      <c r="H240" s="68"/>
      <c r="I240" s="68"/>
      <c r="J240" s="68"/>
      <c r="K240" s="68"/>
    </row>
    <row r="241" spans="8:11" ht="15.75" customHeight="1">
      <c r="H241" s="68"/>
      <c r="I241" s="68"/>
      <c r="J241" s="68"/>
      <c r="K241" s="68"/>
    </row>
    <row r="242" spans="8:11" ht="15.75" customHeight="1">
      <c r="H242" s="68"/>
      <c r="I242" s="68"/>
      <c r="J242" s="68"/>
      <c r="K242" s="68"/>
    </row>
    <row r="243" spans="8:11" ht="15.75" customHeight="1">
      <c r="H243" s="68"/>
      <c r="I243" s="68"/>
      <c r="J243" s="68"/>
      <c r="K243" s="68"/>
    </row>
    <row r="244" spans="8:11" ht="15.75" customHeight="1">
      <c r="H244" s="68"/>
      <c r="I244" s="68"/>
      <c r="J244" s="68"/>
      <c r="K244" s="68"/>
    </row>
    <row r="245" spans="8:11" ht="15.75" customHeight="1">
      <c r="H245" s="68"/>
      <c r="I245" s="68"/>
      <c r="J245" s="68"/>
      <c r="K245" s="68"/>
    </row>
    <row r="246" spans="8:11" ht="15.75" customHeight="1">
      <c r="H246" s="68"/>
      <c r="I246" s="68"/>
      <c r="J246" s="68"/>
      <c r="K246" s="68"/>
    </row>
    <row r="247" spans="8:11" ht="15.75" customHeight="1">
      <c r="H247" s="68"/>
      <c r="I247" s="68"/>
      <c r="J247" s="68"/>
      <c r="K247" s="68"/>
    </row>
    <row r="248" spans="8:11" ht="15.75" customHeight="1">
      <c r="H248" s="68"/>
      <c r="I248" s="68"/>
      <c r="J248" s="68"/>
      <c r="K248" s="68"/>
    </row>
    <row r="249" spans="8:11" ht="15.75" customHeight="1">
      <c r="H249" s="68"/>
      <c r="I249" s="68"/>
      <c r="J249" s="68"/>
      <c r="K249" s="68"/>
    </row>
    <row r="250" spans="8:11" ht="15.75" customHeight="1">
      <c r="H250" s="68"/>
      <c r="I250" s="68"/>
      <c r="J250" s="68"/>
      <c r="K250" s="68"/>
    </row>
    <row r="251" spans="8:11" ht="15.75" customHeight="1">
      <c r="H251" s="68"/>
      <c r="I251" s="68"/>
      <c r="J251" s="68"/>
      <c r="K251" s="68"/>
    </row>
    <row r="252" spans="8:11" ht="15.75" customHeight="1">
      <c r="H252" s="68"/>
      <c r="I252" s="68"/>
      <c r="J252" s="68"/>
      <c r="K252" s="68"/>
    </row>
    <row r="253" spans="8:11" ht="15.75" customHeight="1">
      <c r="H253" s="68"/>
      <c r="I253" s="68"/>
      <c r="J253" s="68"/>
      <c r="K253" s="68"/>
    </row>
    <row r="254" spans="8:11" ht="15.75" customHeight="1">
      <c r="H254" s="68"/>
      <c r="I254" s="68"/>
      <c r="J254" s="68"/>
      <c r="K254" s="68"/>
    </row>
    <row r="255" spans="8:11" ht="15.75" customHeight="1">
      <c r="H255" s="68"/>
      <c r="I255" s="68"/>
      <c r="J255" s="68"/>
      <c r="K255" s="68"/>
    </row>
    <row r="256" spans="8:11" ht="15.75" customHeight="1">
      <c r="H256" s="68"/>
      <c r="I256" s="68"/>
      <c r="J256" s="68"/>
      <c r="K256" s="68"/>
    </row>
    <row r="257" spans="8:11" ht="15.75" customHeight="1">
      <c r="H257" s="68"/>
      <c r="I257" s="68"/>
      <c r="J257" s="68"/>
      <c r="K257" s="68"/>
    </row>
    <row r="258" spans="8:11" ht="15.75" customHeight="1">
      <c r="H258" s="68"/>
      <c r="I258" s="68"/>
      <c r="J258" s="68"/>
      <c r="K258" s="68"/>
    </row>
    <row r="259" spans="8:11" ht="15.75" customHeight="1">
      <c r="H259" s="68"/>
      <c r="I259" s="68"/>
      <c r="J259" s="68"/>
      <c r="K259" s="68"/>
    </row>
    <row r="260" spans="8:11" ht="15.75" customHeight="1">
      <c r="H260" s="68"/>
      <c r="I260" s="68"/>
      <c r="J260" s="68"/>
      <c r="K260" s="68"/>
    </row>
    <row r="261" spans="8:11" ht="15.75" customHeight="1">
      <c r="H261" s="68"/>
      <c r="I261" s="68"/>
      <c r="J261" s="68"/>
      <c r="K261" s="68"/>
    </row>
    <row r="262" spans="8:11" ht="15.75" customHeight="1">
      <c r="H262" s="68"/>
      <c r="I262" s="68"/>
      <c r="J262" s="68"/>
      <c r="K262" s="68"/>
    </row>
    <row r="263" spans="8:11" ht="15.75" customHeight="1">
      <c r="H263" s="68"/>
      <c r="I263" s="68"/>
      <c r="J263" s="68"/>
      <c r="K263" s="68"/>
    </row>
    <row r="264" spans="8:11" ht="15.75" customHeight="1">
      <c r="H264" s="68"/>
      <c r="I264" s="68"/>
      <c r="J264" s="68"/>
      <c r="K264" s="68"/>
    </row>
    <row r="265" spans="8:11" ht="15.75" customHeight="1">
      <c r="H265" s="68"/>
      <c r="I265" s="68"/>
      <c r="J265" s="68"/>
      <c r="K265" s="68"/>
    </row>
    <row r="266" spans="8:11" ht="15.75" customHeight="1">
      <c r="H266" s="68"/>
      <c r="I266" s="68"/>
      <c r="J266" s="68"/>
      <c r="K266" s="68"/>
    </row>
    <row r="267" spans="8:11" ht="15.75" customHeight="1">
      <c r="H267" s="68"/>
      <c r="I267" s="68"/>
      <c r="J267" s="68"/>
      <c r="K267" s="68"/>
    </row>
    <row r="268" spans="8:11" ht="15.75" customHeight="1">
      <c r="H268" s="68"/>
      <c r="I268" s="68"/>
      <c r="J268" s="68"/>
      <c r="K268" s="68"/>
    </row>
    <row r="269" spans="8:11" ht="15.75" customHeight="1">
      <c r="H269" s="68"/>
      <c r="I269" s="68"/>
      <c r="J269" s="68"/>
      <c r="K269" s="68"/>
    </row>
    <row r="270" spans="8:11" ht="15.75" customHeight="1">
      <c r="H270" s="68"/>
      <c r="I270" s="68"/>
      <c r="J270" s="68"/>
      <c r="K270" s="68"/>
    </row>
    <row r="271" spans="8:11" ht="15.75" customHeight="1">
      <c r="H271" s="68"/>
      <c r="I271" s="68"/>
      <c r="J271" s="68"/>
      <c r="K271" s="68"/>
    </row>
    <row r="272" spans="8:11" ht="15.75" customHeight="1">
      <c r="H272" s="68"/>
      <c r="I272" s="68"/>
      <c r="J272" s="68"/>
      <c r="K272" s="68"/>
    </row>
    <row r="273" spans="8:11" ht="15.75" customHeight="1">
      <c r="H273" s="68"/>
      <c r="I273" s="68"/>
      <c r="J273" s="68"/>
      <c r="K273" s="68"/>
    </row>
    <row r="274" spans="8:11" ht="15.75" customHeight="1">
      <c r="H274" s="68"/>
      <c r="I274" s="68"/>
      <c r="J274" s="68"/>
      <c r="K274" s="68"/>
    </row>
    <row r="275" spans="8:11" ht="15.75" customHeight="1">
      <c r="H275" s="68"/>
      <c r="I275" s="68"/>
      <c r="J275" s="68"/>
      <c r="K275" s="68"/>
    </row>
    <row r="276" spans="8:11" ht="15.75" customHeight="1">
      <c r="H276" s="68"/>
      <c r="I276" s="68"/>
      <c r="J276" s="68"/>
      <c r="K276" s="68"/>
    </row>
    <row r="277" spans="8:11" ht="15.75" customHeight="1">
      <c r="H277" s="68"/>
      <c r="I277" s="68"/>
      <c r="J277" s="68"/>
      <c r="K277" s="68"/>
    </row>
    <row r="278" spans="8:11" ht="15.75" customHeight="1">
      <c r="H278" s="68"/>
      <c r="I278" s="68"/>
      <c r="J278" s="68"/>
      <c r="K278" s="68"/>
    </row>
    <row r="279" spans="8:11" ht="15.75" customHeight="1">
      <c r="H279" s="68"/>
      <c r="I279" s="68"/>
      <c r="J279" s="68"/>
      <c r="K279" s="68"/>
    </row>
    <row r="280" spans="8:11" ht="15.75" customHeight="1">
      <c r="H280" s="68"/>
      <c r="I280" s="68"/>
      <c r="J280" s="68"/>
      <c r="K280" s="68"/>
    </row>
    <row r="281" spans="8:11" ht="15.75" customHeight="1">
      <c r="H281" s="68"/>
      <c r="I281" s="68"/>
      <c r="J281" s="68"/>
      <c r="K281" s="68"/>
    </row>
    <row r="282" spans="8:11" ht="15.75" customHeight="1">
      <c r="H282" s="68"/>
      <c r="I282" s="68"/>
      <c r="J282" s="68"/>
      <c r="K282" s="68"/>
    </row>
    <row r="283" spans="8:11" ht="15.75" customHeight="1">
      <c r="H283" s="68"/>
      <c r="I283" s="68"/>
      <c r="J283" s="68"/>
      <c r="K283" s="68"/>
    </row>
    <row r="284" spans="8:11" ht="15.75" customHeight="1">
      <c r="H284" s="68"/>
      <c r="I284" s="68"/>
      <c r="J284" s="68"/>
      <c r="K284" s="68"/>
    </row>
    <row r="285" spans="8:11" ht="15.75" customHeight="1">
      <c r="H285" s="68"/>
      <c r="I285" s="68"/>
      <c r="J285" s="68"/>
      <c r="K285" s="68"/>
    </row>
    <row r="286" spans="8:11" ht="15.75" customHeight="1">
      <c r="H286" s="68"/>
      <c r="I286" s="68"/>
      <c r="J286" s="68"/>
      <c r="K286" s="68"/>
    </row>
    <row r="287" spans="8:11" ht="15.75" customHeight="1">
      <c r="H287" s="68"/>
      <c r="I287" s="68"/>
      <c r="J287" s="68"/>
      <c r="K287" s="68"/>
    </row>
    <row r="288" spans="8:11" ht="15.75" customHeight="1">
      <c r="H288" s="68"/>
      <c r="I288" s="68"/>
      <c r="J288" s="68"/>
      <c r="K288" s="68"/>
    </row>
    <row r="289" spans="8:11" ht="15.75" customHeight="1">
      <c r="H289" s="68"/>
      <c r="I289" s="68"/>
      <c r="J289" s="68"/>
      <c r="K289" s="68"/>
    </row>
    <row r="290" spans="8:11" ht="15.75" customHeight="1">
      <c r="H290" s="68"/>
      <c r="I290" s="68"/>
      <c r="J290" s="68"/>
      <c r="K290" s="68"/>
    </row>
    <row r="291" spans="8:11" ht="15.75" customHeight="1">
      <c r="H291" s="68"/>
      <c r="I291" s="68"/>
      <c r="J291" s="68"/>
      <c r="K291" s="68"/>
    </row>
    <row r="292" spans="8:11" ht="15.75" customHeight="1">
      <c r="H292" s="68"/>
      <c r="I292" s="68"/>
      <c r="J292" s="68"/>
      <c r="K292" s="68"/>
    </row>
    <row r="293" spans="8:11" ht="15.75" customHeight="1">
      <c r="H293" s="68"/>
      <c r="I293" s="68"/>
      <c r="J293" s="68"/>
      <c r="K293" s="68"/>
    </row>
    <row r="294" spans="8:11" ht="15.75" customHeight="1">
      <c r="H294" s="68"/>
      <c r="I294" s="68"/>
      <c r="J294" s="68"/>
      <c r="K294" s="68"/>
    </row>
    <row r="295" spans="8:11" ht="15.75" customHeight="1">
      <c r="H295" s="68"/>
      <c r="I295" s="68"/>
      <c r="J295" s="68"/>
      <c r="K295" s="68"/>
    </row>
    <row r="296" spans="8:11" ht="15.75" customHeight="1">
      <c r="H296" s="68"/>
      <c r="I296" s="68"/>
      <c r="J296" s="68"/>
      <c r="K296" s="68"/>
    </row>
    <row r="297" spans="8:11" ht="15.75" customHeight="1">
      <c r="H297" s="68"/>
      <c r="I297" s="68"/>
      <c r="J297" s="68"/>
      <c r="K297" s="68"/>
    </row>
    <row r="298" spans="8:11" ht="15.75" customHeight="1">
      <c r="H298" s="68"/>
      <c r="I298" s="68"/>
      <c r="J298" s="68"/>
      <c r="K298" s="68"/>
    </row>
    <row r="299" spans="8:11" ht="15.75" customHeight="1">
      <c r="H299" s="68"/>
      <c r="I299" s="68"/>
      <c r="J299" s="68"/>
      <c r="K299" s="68"/>
    </row>
    <row r="300" spans="8:11" ht="15.75" customHeight="1">
      <c r="H300" s="68"/>
      <c r="I300" s="68"/>
      <c r="J300" s="68"/>
      <c r="K300" s="68"/>
    </row>
    <row r="301" spans="8:11" ht="15.75" customHeight="1">
      <c r="H301" s="68"/>
      <c r="I301" s="68"/>
      <c r="J301" s="68"/>
      <c r="K301" s="68"/>
    </row>
    <row r="302" spans="8:11" ht="15.75" customHeight="1">
      <c r="H302" s="68"/>
      <c r="I302" s="68"/>
      <c r="J302" s="68"/>
      <c r="K302" s="68"/>
    </row>
    <row r="303" spans="8:11" ht="15.75" customHeight="1">
      <c r="H303" s="68"/>
      <c r="I303" s="68"/>
      <c r="J303" s="68"/>
      <c r="K303" s="68"/>
    </row>
    <row r="304" spans="8:11" ht="15.75" customHeight="1">
      <c r="H304" s="68"/>
      <c r="I304" s="68"/>
      <c r="J304" s="68"/>
      <c r="K304" s="68"/>
    </row>
    <row r="305" spans="8:11" ht="15.75" customHeight="1">
      <c r="H305" s="68"/>
      <c r="I305" s="68"/>
      <c r="J305" s="68"/>
      <c r="K305" s="68"/>
    </row>
    <row r="306" spans="8:11" ht="15.75" customHeight="1">
      <c r="H306" s="68"/>
      <c r="I306" s="68"/>
      <c r="J306" s="68"/>
      <c r="K306" s="68"/>
    </row>
    <row r="307" spans="8:11" ht="15.75" customHeight="1">
      <c r="H307" s="68"/>
      <c r="I307" s="68"/>
      <c r="J307" s="68"/>
      <c r="K307" s="68"/>
    </row>
    <row r="308" spans="8:11" ht="15.75" customHeight="1">
      <c r="H308" s="68"/>
      <c r="I308" s="68"/>
      <c r="J308" s="68"/>
      <c r="K308" s="68"/>
    </row>
    <row r="309" spans="8:11" ht="15.75" customHeight="1">
      <c r="H309" s="68"/>
      <c r="I309" s="68"/>
      <c r="J309" s="68"/>
      <c r="K309" s="68"/>
    </row>
    <row r="310" spans="8:11" ht="15.75" customHeight="1">
      <c r="H310" s="68"/>
      <c r="I310" s="68"/>
      <c r="J310" s="68"/>
      <c r="K310" s="68"/>
    </row>
    <row r="311" spans="8:11" ht="15.75" customHeight="1">
      <c r="H311" s="68"/>
      <c r="I311" s="68"/>
      <c r="J311" s="68"/>
      <c r="K311" s="68"/>
    </row>
    <row r="312" spans="8:11" ht="15.75" customHeight="1">
      <c r="H312" s="68"/>
      <c r="I312" s="68"/>
      <c r="J312" s="68"/>
      <c r="K312" s="68"/>
    </row>
    <row r="313" spans="8:11" ht="15.75" customHeight="1">
      <c r="H313" s="68"/>
      <c r="I313" s="68"/>
      <c r="J313" s="68"/>
      <c r="K313" s="68"/>
    </row>
    <row r="314" spans="8:11" ht="15.75" customHeight="1">
      <c r="H314" s="68"/>
      <c r="I314" s="68"/>
      <c r="J314" s="68"/>
      <c r="K314" s="68"/>
    </row>
    <row r="315" spans="8:11" ht="15.75" customHeight="1">
      <c r="H315" s="68"/>
      <c r="I315" s="68"/>
      <c r="J315" s="68"/>
      <c r="K315" s="68"/>
    </row>
    <row r="316" spans="8:11" ht="15.75" customHeight="1">
      <c r="H316" s="68"/>
      <c r="I316" s="68"/>
      <c r="J316" s="68"/>
      <c r="K316" s="68"/>
    </row>
    <row r="317" spans="8:11" ht="15.75" customHeight="1">
      <c r="H317" s="68"/>
      <c r="I317" s="68"/>
      <c r="J317" s="68"/>
      <c r="K317" s="68"/>
    </row>
    <row r="318" spans="8:11" ht="15.75" customHeight="1">
      <c r="H318" s="68"/>
      <c r="I318" s="68"/>
      <c r="J318" s="68"/>
      <c r="K318" s="68"/>
    </row>
    <row r="319" spans="8:11" ht="15.75" customHeight="1">
      <c r="H319" s="68"/>
      <c r="I319" s="68"/>
      <c r="J319" s="68"/>
      <c r="K319" s="68"/>
    </row>
    <row r="320" spans="8:11" ht="15.75" customHeight="1">
      <c r="H320" s="68"/>
      <c r="I320" s="68"/>
      <c r="J320" s="68"/>
      <c r="K320" s="68"/>
    </row>
    <row r="321" spans="8:11" ht="15.75" customHeight="1">
      <c r="H321" s="68"/>
      <c r="I321" s="68"/>
      <c r="J321" s="68"/>
      <c r="K321" s="68"/>
    </row>
    <row r="322" spans="8:11" ht="15.75" customHeight="1">
      <c r="H322" s="68"/>
      <c r="I322" s="68"/>
      <c r="J322" s="68"/>
      <c r="K322" s="68"/>
    </row>
    <row r="323" spans="8:11" ht="15.75" customHeight="1">
      <c r="H323" s="68"/>
      <c r="I323" s="68"/>
      <c r="J323" s="68"/>
      <c r="K323" s="68"/>
    </row>
    <row r="324" spans="8:11" ht="15.75" customHeight="1">
      <c r="H324" s="68"/>
      <c r="I324" s="68"/>
      <c r="J324" s="68"/>
      <c r="K324" s="68"/>
    </row>
    <row r="325" spans="8:11" ht="15.75" customHeight="1">
      <c r="H325" s="68"/>
      <c r="I325" s="68"/>
      <c r="J325" s="68"/>
      <c r="K325" s="68"/>
    </row>
    <row r="326" spans="8:11" ht="15.75" customHeight="1">
      <c r="H326" s="68"/>
      <c r="I326" s="68"/>
      <c r="J326" s="68"/>
      <c r="K326" s="68"/>
    </row>
    <row r="327" spans="8:11" ht="15.75" customHeight="1">
      <c r="H327" s="68"/>
      <c r="I327" s="68"/>
      <c r="J327" s="68"/>
      <c r="K327" s="68"/>
    </row>
    <row r="328" spans="8:11" ht="15.75" customHeight="1">
      <c r="H328" s="68"/>
      <c r="I328" s="68"/>
      <c r="J328" s="68"/>
      <c r="K328" s="68"/>
    </row>
    <row r="329" spans="8:11" ht="15.75" customHeight="1">
      <c r="H329" s="68"/>
      <c r="I329" s="68"/>
      <c r="J329" s="68"/>
      <c r="K329" s="68"/>
    </row>
    <row r="330" spans="8:11" ht="15.75" customHeight="1">
      <c r="H330" s="68"/>
      <c r="I330" s="68"/>
      <c r="J330" s="68"/>
      <c r="K330" s="68"/>
    </row>
    <row r="331" spans="8:11" ht="15.75" customHeight="1">
      <c r="H331" s="68"/>
      <c r="I331" s="68"/>
      <c r="J331" s="68"/>
      <c r="K331" s="68"/>
    </row>
    <row r="332" spans="8:11" ht="15.75" customHeight="1">
      <c r="H332" s="68"/>
      <c r="I332" s="68"/>
      <c r="J332" s="68"/>
      <c r="K332" s="68"/>
    </row>
    <row r="333" spans="8:11" ht="15.75" customHeight="1">
      <c r="H333" s="68"/>
      <c r="I333" s="68"/>
      <c r="J333" s="68"/>
      <c r="K333" s="68"/>
    </row>
    <row r="334" spans="8:11" ht="15.75" customHeight="1">
      <c r="H334" s="68"/>
      <c r="I334" s="68"/>
      <c r="J334" s="68"/>
      <c r="K334" s="68"/>
    </row>
    <row r="335" spans="8:11" ht="15.75" customHeight="1">
      <c r="H335" s="68"/>
      <c r="I335" s="68"/>
      <c r="J335" s="68"/>
      <c r="K335" s="68"/>
    </row>
    <row r="336" spans="8:11" ht="15.75" customHeight="1">
      <c r="H336" s="68"/>
      <c r="I336" s="68"/>
      <c r="J336" s="68"/>
      <c r="K336" s="68"/>
    </row>
    <row r="337" spans="8:11" ht="15.75" customHeight="1">
      <c r="H337" s="68"/>
      <c r="I337" s="68"/>
      <c r="J337" s="68"/>
      <c r="K337" s="68"/>
    </row>
    <row r="338" spans="8:11" ht="15.75" customHeight="1">
      <c r="H338" s="68"/>
      <c r="I338" s="68"/>
      <c r="J338" s="68"/>
      <c r="K338" s="68"/>
    </row>
    <row r="339" spans="8:11" ht="15.75" customHeight="1"/>
    <row r="340" spans="8:11" ht="15.75" customHeight="1"/>
    <row r="341" spans="8:11" ht="15.75" customHeight="1"/>
    <row r="342" spans="8:11" ht="15.75" customHeight="1"/>
    <row r="343" spans="8:11" ht="15.75" customHeight="1"/>
    <row r="344" spans="8:11" ht="15.75" customHeight="1"/>
    <row r="345" spans="8:11" ht="15.75" customHeight="1"/>
    <row r="346" spans="8:11" ht="15.75" customHeight="1"/>
    <row r="347" spans="8:11" ht="15.75" customHeight="1"/>
    <row r="348" spans="8:11" ht="15.75" customHeight="1"/>
    <row r="349" spans="8:11" ht="15.75" customHeight="1"/>
    <row r="350" spans="8:11" ht="15.75" customHeight="1"/>
    <row r="351" spans="8:11" ht="15.75" customHeight="1"/>
    <row r="352" spans="8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5:H155">
    <filterColumn colId="6">
      <customFilters>
        <customFilter operator="notEqual" val=" "/>
      </customFilters>
    </filterColumn>
  </autoFilter>
  <sortState ref="J1:K999">
    <sortCondition descending="1" ref="J1:J999"/>
  </sortState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7"/>
  <sheetViews>
    <sheetView workbookViewId="0">
      <selection activeCell="G7" sqref="G7:H11"/>
    </sheetView>
  </sheetViews>
  <sheetFormatPr defaultRowHeight="13.2"/>
  <cols>
    <col min="1" max="12" width="8.88671875" style="25"/>
    <col min="13" max="13" width="9.6640625" style="25" customWidth="1"/>
    <col min="14" max="16384" width="8.88671875" style="25"/>
  </cols>
  <sheetData>
    <row r="1" spans="1:22">
      <c r="A1" s="64"/>
      <c r="B1" s="64"/>
      <c r="C1" s="64"/>
      <c r="D1" s="64"/>
      <c r="E1" s="64"/>
      <c r="F1" s="64"/>
      <c r="G1" s="60"/>
      <c r="H1" s="64"/>
      <c r="I1" s="90">
        <f>SUM(D5:D33)</f>
        <v>-13.4482</v>
      </c>
      <c r="J1" s="64">
        <f>SUM(E:E)</f>
        <v>15</v>
      </c>
      <c r="K1" s="64"/>
      <c r="P1" s="64"/>
      <c r="Q1" s="64"/>
      <c r="R1" s="64"/>
      <c r="T1" s="20">
        <f>SUM(Q4:Q32)</f>
        <v>-13.448419999999999</v>
      </c>
      <c r="U1" s="25">
        <v>26</v>
      </c>
      <c r="V1" s="25">
        <v>26</v>
      </c>
    </row>
    <row r="2" spans="1:22">
      <c r="A2" s="64"/>
      <c r="B2" s="64"/>
      <c r="C2" s="64"/>
      <c r="D2" s="64"/>
      <c r="E2" s="64"/>
      <c r="F2" s="64"/>
      <c r="G2" s="60"/>
      <c r="H2" s="64"/>
      <c r="I2" s="64"/>
      <c r="J2" s="64"/>
      <c r="K2" s="64"/>
      <c r="P2" s="64"/>
      <c r="Q2" s="64"/>
      <c r="R2" s="64"/>
    </row>
    <row r="3" spans="1:22" ht="13.8" thickBot="1">
      <c r="A3" s="64"/>
      <c r="B3" s="64"/>
      <c r="C3" s="64"/>
      <c r="D3" s="64"/>
      <c r="E3" s="64"/>
      <c r="F3" s="64"/>
      <c r="G3" s="60"/>
      <c r="H3" s="64"/>
      <c r="I3" s="64"/>
      <c r="J3" s="64"/>
      <c r="K3" s="90">
        <f>I1-T1</f>
        <v>2.1999999999877673E-4</v>
      </c>
      <c r="P3" s="64"/>
      <c r="Q3" s="64"/>
      <c r="R3" s="64"/>
    </row>
    <row r="4" spans="1:22" ht="27" thickBot="1">
      <c r="A4" s="99" t="s">
        <v>3351</v>
      </c>
      <c r="B4" s="92">
        <v>724001</v>
      </c>
      <c r="C4" s="6">
        <f>VLOOKUP(B4,'Журнал наблюдений'!D:G,4,0)</f>
        <v>0.54693000000000003</v>
      </c>
      <c r="D4" s="90"/>
      <c r="E4" s="90">
        <f>IF(D4="",1,"")</f>
        <v>1</v>
      </c>
      <c r="F4" s="6"/>
      <c r="G4" s="60"/>
      <c r="H4" s="64"/>
      <c r="I4" s="64"/>
      <c r="J4" s="60"/>
      <c r="K4" s="64">
        <f>SQRT(J1+U1)/2</f>
        <v>3.2015621187164243</v>
      </c>
      <c r="N4" s="99" t="s">
        <v>3351</v>
      </c>
      <c r="O4" s="92">
        <v>724001</v>
      </c>
      <c r="P4" s="6">
        <f>VLOOKUP(O4,'Журнал наблюдений'!D:G,4,0)</f>
        <v>0.54693000000000003</v>
      </c>
      <c r="Q4" s="90"/>
      <c r="R4" s="90">
        <f>IF(Q4="",1,"")</f>
        <v>1</v>
      </c>
    </row>
    <row r="5" spans="1:22" ht="13.8" thickBot="1">
      <c r="A5" s="91" t="s">
        <v>3337</v>
      </c>
      <c r="B5" s="92">
        <v>724002</v>
      </c>
      <c r="C5" s="6">
        <f>VLOOKUP(B5,'Журнал наблюдений'!D:G,4,0)</f>
        <v>7.059E-2</v>
      </c>
      <c r="D5" s="90">
        <f>C4-C5</f>
        <v>0.47634000000000004</v>
      </c>
      <c r="E5" s="90" t="str">
        <f t="shared" ref="E5:E57" si="0">IF(D5="",1,"")</f>
        <v/>
      </c>
      <c r="F5" s="90"/>
      <c r="G5" s="93"/>
      <c r="H5" s="64"/>
      <c r="I5" s="64"/>
      <c r="J5" s="90"/>
      <c r="K5" s="64"/>
      <c r="M5" s="21"/>
      <c r="N5" s="91" t="s">
        <v>3317</v>
      </c>
      <c r="O5" s="92">
        <v>724003</v>
      </c>
      <c r="P5" s="6">
        <f>VLOOKUP(O5,'Журнал наблюдений'!D:G,4,0)</f>
        <v>8.3940000000000001E-2</v>
      </c>
      <c r="Q5" s="90">
        <f>P4-P5</f>
        <v>0.46299000000000001</v>
      </c>
      <c r="R5" s="90" t="str">
        <f t="shared" ref="R5:R57" si="1">IF(Q5="",1,"")</f>
        <v/>
      </c>
    </row>
    <row r="6" spans="1:22" ht="13.8" thickBot="1">
      <c r="A6" s="94" t="s">
        <v>3337</v>
      </c>
      <c r="B6" s="95">
        <v>724004</v>
      </c>
      <c r="C6" s="6">
        <f>VLOOKUP(B6,'Журнал наблюдений'!D:G,4,0)</f>
        <v>1.5321100000000001</v>
      </c>
      <c r="D6" s="90"/>
      <c r="E6" s="90">
        <f t="shared" si="0"/>
        <v>1</v>
      </c>
      <c r="F6" s="90"/>
      <c r="G6" s="93"/>
      <c r="H6" s="64"/>
      <c r="I6" s="64"/>
      <c r="J6" s="90"/>
      <c r="K6" s="64"/>
      <c r="N6" s="94" t="s">
        <v>3317</v>
      </c>
      <c r="O6" s="95">
        <v>724005</v>
      </c>
      <c r="P6" s="6">
        <f>VLOOKUP(O6,'Журнал наблюдений'!D:G,4,0)</f>
        <v>1.54532</v>
      </c>
      <c r="Q6" s="90"/>
      <c r="R6" s="90">
        <f t="shared" si="1"/>
        <v>1</v>
      </c>
    </row>
    <row r="7" spans="1:22" ht="13.8" thickBot="1">
      <c r="A7" s="91" t="s">
        <v>3337</v>
      </c>
      <c r="B7" s="92">
        <v>724006</v>
      </c>
      <c r="C7" s="6">
        <f>VLOOKUP(B7,'Журнал наблюдений'!D:G,4,0)</f>
        <v>1.86636</v>
      </c>
      <c r="D7" s="90">
        <f>C6-C7</f>
        <v>-0.33424999999999994</v>
      </c>
      <c r="E7" s="90" t="str">
        <f t="shared" si="0"/>
        <v/>
      </c>
      <c r="F7" s="90"/>
      <c r="G7" s="60"/>
      <c r="H7" s="64"/>
      <c r="I7" s="64"/>
      <c r="J7" s="90"/>
      <c r="K7" s="64"/>
      <c r="N7" s="91" t="s">
        <v>3317</v>
      </c>
      <c r="O7" s="92">
        <v>724007</v>
      </c>
      <c r="P7" s="6">
        <f>VLOOKUP(O7,'Журнал наблюдений'!D:G,4,0)</f>
        <v>1.8785099999999999</v>
      </c>
      <c r="Q7" s="90">
        <f>P6-P7</f>
        <v>-0.33318999999999988</v>
      </c>
      <c r="R7" s="90" t="str">
        <f t="shared" si="1"/>
        <v/>
      </c>
    </row>
    <row r="8" spans="1:22" ht="13.8" thickBot="1">
      <c r="A8" s="94" t="s">
        <v>3337</v>
      </c>
      <c r="B8" s="95">
        <v>724008</v>
      </c>
      <c r="C8" s="6">
        <f>VLOOKUP(B8,'Журнал наблюдений'!D:G,4,0)</f>
        <v>0.97889000000000004</v>
      </c>
      <c r="D8" s="90"/>
      <c r="E8" s="90">
        <f t="shared" si="0"/>
        <v>1</v>
      </c>
      <c r="F8" s="90"/>
      <c r="G8" s="93"/>
      <c r="H8" s="64"/>
      <c r="I8" s="64"/>
      <c r="J8" s="90"/>
      <c r="K8" s="64"/>
      <c r="N8" s="94" t="s">
        <v>3317</v>
      </c>
      <c r="O8" s="95">
        <v>724009</v>
      </c>
      <c r="P8" s="6">
        <f>VLOOKUP(O8,'Журнал наблюдений'!D:G,4,0)</f>
        <v>0.99102000000000001</v>
      </c>
      <c r="Q8" s="90"/>
      <c r="R8" s="90">
        <f t="shared" si="1"/>
        <v>1</v>
      </c>
    </row>
    <row r="9" spans="1:22" ht="13.8" thickBot="1">
      <c r="A9" s="91" t="s">
        <v>3337</v>
      </c>
      <c r="B9" s="92">
        <v>724010</v>
      </c>
      <c r="C9" s="6">
        <f>VLOOKUP(B9,'Журнал наблюдений'!D:G,4,0)</f>
        <v>1.8605400000000001</v>
      </c>
      <c r="D9" s="90">
        <f>C8-C9</f>
        <v>-0.88165000000000004</v>
      </c>
      <c r="E9" s="90" t="str">
        <f t="shared" si="0"/>
        <v/>
      </c>
      <c r="F9" s="90"/>
      <c r="G9" s="93"/>
      <c r="H9" s="64"/>
      <c r="I9" s="64"/>
      <c r="J9" s="90"/>
      <c r="K9" s="64"/>
      <c r="N9" s="91" t="s">
        <v>3317</v>
      </c>
      <c r="O9" s="92">
        <v>724011</v>
      </c>
      <c r="P9" s="6">
        <f>VLOOKUP(O9,'Журнал наблюдений'!D:G,4,0)</f>
        <v>1.85822</v>
      </c>
      <c r="Q9" s="90">
        <f>P8-P9</f>
        <v>-0.86719999999999997</v>
      </c>
      <c r="R9" s="90" t="str">
        <f t="shared" si="1"/>
        <v/>
      </c>
    </row>
    <row r="10" spans="1:22" ht="13.8" thickBot="1">
      <c r="A10" s="94" t="s">
        <v>3337</v>
      </c>
      <c r="B10" s="95">
        <v>724012</v>
      </c>
      <c r="C10" s="6">
        <f>VLOOKUP(B10,'Журнал наблюдений'!D:G,4,0)</f>
        <v>0.41781000000000001</v>
      </c>
      <c r="D10" s="90"/>
      <c r="E10" s="90">
        <f t="shared" si="0"/>
        <v>1</v>
      </c>
      <c r="F10" s="90"/>
      <c r="G10" s="93"/>
      <c r="H10" s="64"/>
      <c r="I10" s="64"/>
      <c r="J10" s="90"/>
      <c r="K10" s="64"/>
      <c r="N10" s="94" t="s">
        <v>3317</v>
      </c>
      <c r="O10" s="95">
        <v>724013</v>
      </c>
      <c r="P10" s="6">
        <f>VLOOKUP(O10,'Журнал наблюдений'!D:G,4,0)</f>
        <v>0.41553000000000001</v>
      </c>
      <c r="Q10" s="90"/>
      <c r="R10" s="90">
        <f t="shared" si="1"/>
        <v>1</v>
      </c>
    </row>
    <row r="11" spans="1:22" ht="13.8" thickBot="1">
      <c r="A11" s="91" t="s">
        <v>3337</v>
      </c>
      <c r="B11" s="92">
        <v>724014</v>
      </c>
      <c r="C11" s="6">
        <f>VLOOKUP(B11,'Журнал наблюдений'!D:G,4,0)</f>
        <v>1.89262</v>
      </c>
      <c r="D11" s="90">
        <f>C10-C11</f>
        <v>-1.47481</v>
      </c>
      <c r="E11" s="90" t="str">
        <f t="shared" si="0"/>
        <v/>
      </c>
      <c r="F11" s="90"/>
      <c r="G11" s="60"/>
      <c r="H11" s="64"/>
      <c r="I11" s="64"/>
      <c r="J11" s="90"/>
      <c r="K11" s="64"/>
      <c r="N11" s="91" t="s">
        <v>3317</v>
      </c>
      <c r="O11" s="92">
        <v>724015</v>
      </c>
      <c r="P11" s="6">
        <f>VLOOKUP(O11,'Журнал наблюдений'!D:G,4,0)</f>
        <v>1.89503</v>
      </c>
      <c r="Q11" s="90">
        <f>P10-P11</f>
        <v>-1.4795</v>
      </c>
      <c r="R11" s="90" t="str">
        <f t="shared" si="1"/>
        <v/>
      </c>
    </row>
    <row r="12" spans="1:22" ht="13.8" thickBot="1">
      <c r="A12" s="94" t="s">
        <v>3337</v>
      </c>
      <c r="B12" s="95">
        <v>724016</v>
      </c>
      <c r="C12" s="6">
        <f>VLOOKUP(B12,'Журнал наблюдений'!D:G,4,0)</f>
        <v>0.58530000000000004</v>
      </c>
      <c r="D12" s="90"/>
      <c r="E12" s="90">
        <f t="shared" si="0"/>
        <v>1</v>
      </c>
      <c r="F12" s="90"/>
      <c r="G12" s="93"/>
      <c r="H12" s="64"/>
      <c r="I12" s="64"/>
      <c r="J12" s="90"/>
      <c r="K12" s="64"/>
      <c r="N12" s="94" t="s">
        <v>3317</v>
      </c>
      <c r="O12" s="95">
        <v>724017</v>
      </c>
      <c r="P12" s="6">
        <f>VLOOKUP(O12,'Журнал наблюдений'!D:G,4,0)</f>
        <v>0.58784999999999998</v>
      </c>
      <c r="Q12" s="90"/>
      <c r="R12" s="90">
        <f t="shared" si="1"/>
        <v>1</v>
      </c>
    </row>
    <row r="13" spans="1:22" ht="27" thickBot="1">
      <c r="A13" s="99" t="s">
        <v>3352</v>
      </c>
      <c r="B13" s="92">
        <v>724018</v>
      </c>
      <c r="C13" s="6">
        <f>VLOOKUP(B13,'Журнал наблюдений'!D:G,4,0)</f>
        <v>0.89800999999999997</v>
      </c>
      <c r="D13" s="90">
        <f>C12-C13</f>
        <v>-0.31270999999999993</v>
      </c>
      <c r="E13" s="90" t="str">
        <f t="shared" si="0"/>
        <v/>
      </c>
      <c r="F13" s="90"/>
      <c r="G13" s="93"/>
      <c r="H13" s="64"/>
      <c r="I13" s="64"/>
      <c r="J13" s="90"/>
      <c r="K13" s="64"/>
      <c r="N13" s="99" t="s">
        <v>3352</v>
      </c>
      <c r="O13" s="92">
        <v>724018</v>
      </c>
      <c r="P13" s="6">
        <f>VLOOKUP(O13,'Журнал наблюдений'!D:G,4,0)</f>
        <v>0.89800999999999997</v>
      </c>
      <c r="Q13" s="90">
        <f>P12-P13</f>
        <v>-0.31015999999999999</v>
      </c>
      <c r="R13" s="90" t="str">
        <f t="shared" si="1"/>
        <v/>
      </c>
    </row>
    <row r="14" spans="1:22" ht="13.8" thickBot="1">
      <c r="A14" s="91" t="s">
        <v>3337</v>
      </c>
      <c r="B14" s="92">
        <v>724019</v>
      </c>
      <c r="C14" s="6">
        <f>VLOOKUP(B14,'Журнал наблюдений'!D:G,4,0)</f>
        <v>1.87094</v>
      </c>
      <c r="D14" s="90">
        <f>C13-C14</f>
        <v>-0.97293000000000007</v>
      </c>
      <c r="E14" s="90" t="str">
        <f t="shared" si="0"/>
        <v/>
      </c>
      <c r="F14" s="90"/>
      <c r="G14" s="93"/>
      <c r="H14" s="64"/>
      <c r="I14" s="64"/>
      <c r="J14" s="90"/>
      <c r="K14" s="64"/>
      <c r="M14" s="21"/>
      <c r="N14" s="91" t="s">
        <v>3317</v>
      </c>
      <c r="O14" s="92">
        <v>724020</v>
      </c>
      <c r="P14" s="6">
        <f>VLOOKUP(O14,'Журнал наблюдений'!D:G,4,0)</f>
        <v>1.8737299999999999</v>
      </c>
      <c r="Q14" s="90">
        <f>P13-P14</f>
        <v>-0.97571999999999992</v>
      </c>
      <c r="R14" s="90" t="str">
        <f t="shared" si="1"/>
        <v/>
      </c>
    </row>
    <row r="15" spans="1:22" ht="13.8" thickBot="1">
      <c r="A15" s="94" t="s">
        <v>3337</v>
      </c>
      <c r="B15" s="95">
        <v>724021</v>
      </c>
      <c r="C15" s="6">
        <f>VLOOKUP(B15,'Журнал наблюдений'!D:G,4,0)</f>
        <v>6.7760000000000001E-2</v>
      </c>
      <c r="D15" s="90"/>
      <c r="E15" s="90">
        <f t="shared" si="0"/>
        <v>1</v>
      </c>
      <c r="F15" s="90"/>
      <c r="G15" s="93"/>
      <c r="H15" s="64"/>
      <c r="I15" s="64"/>
      <c r="J15" s="90"/>
      <c r="K15" s="64"/>
      <c r="N15" s="94" t="s">
        <v>3317</v>
      </c>
      <c r="O15" s="95">
        <v>724022</v>
      </c>
      <c r="P15" s="6">
        <f>VLOOKUP(O15,'Журнал наблюдений'!D:G,4,0)</f>
        <v>7.0550000000000002E-2</v>
      </c>
      <c r="Q15" s="90"/>
      <c r="R15" s="90">
        <f t="shared" si="1"/>
        <v>1</v>
      </c>
    </row>
    <row r="16" spans="1:22" ht="13.8" thickBot="1">
      <c r="A16" s="91" t="s">
        <v>3337</v>
      </c>
      <c r="B16" s="92">
        <v>724023</v>
      </c>
      <c r="C16" s="6">
        <f>VLOOKUP(B16,'Журнал наблюдений'!D:G,4,0)</f>
        <v>1.8475600000000001</v>
      </c>
      <c r="D16" s="90">
        <f>C15-C16</f>
        <v>-1.7798</v>
      </c>
      <c r="E16" s="90" t="str">
        <f t="shared" si="0"/>
        <v/>
      </c>
      <c r="F16" s="90"/>
      <c r="G16" s="60"/>
      <c r="H16" s="64"/>
      <c r="I16" s="64"/>
      <c r="J16" s="90"/>
      <c r="K16" s="64"/>
      <c r="N16" s="91" t="s">
        <v>3317</v>
      </c>
      <c r="O16" s="92">
        <v>724024</v>
      </c>
      <c r="P16" s="6">
        <f>VLOOKUP(O16,'Журнал наблюдений'!D:G,4,0)</f>
        <v>1.8456600000000001</v>
      </c>
      <c r="Q16" s="90">
        <f>P15-P16</f>
        <v>-1.7751100000000002</v>
      </c>
      <c r="R16" s="90" t="str">
        <f t="shared" si="1"/>
        <v/>
      </c>
    </row>
    <row r="17" spans="1:18" ht="13.8" thickBot="1">
      <c r="A17" s="94" t="s">
        <v>3337</v>
      </c>
      <c r="B17" s="95">
        <v>724025</v>
      </c>
      <c r="C17" s="6">
        <f>VLOOKUP(B17,'Журнал наблюдений'!D:G,4,0)</f>
        <v>0.92139000000000004</v>
      </c>
      <c r="D17" s="90"/>
      <c r="E17" s="90">
        <f t="shared" si="0"/>
        <v>1</v>
      </c>
      <c r="F17" s="90"/>
      <c r="G17" s="93"/>
      <c r="H17" s="64"/>
      <c r="I17" s="64"/>
      <c r="J17" s="90"/>
      <c r="K17" s="64"/>
      <c r="N17" s="94" t="s">
        <v>3317</v>
      </c>
      <c r="O17" s="95">
        <v>724026</v>
      </c>
      <c r="P17" s="6">
        <f>VLOOKUP(O17,'Журнал наблюдений'!D:G,4,0)</f>
        <v>0.91949000000000003</v>
      </c>
      <c r="Q17" s="90"/>
      <c r="R17" s="90">
        <f t="shared" si="1"/>
        <v>1</v>
      </c>
    </row>
    <row r="18" spans="1:18" ht="13.8" thickBot="1">
      <c r="A18" s="91" t="s">
        <v>3337</v>
      </c>
      <c r="B18" s="92">
        <v>724027</v>
      </c>
      <c r="C18" s="6">
        <f>VLOOKUP(B18,'Журнал наблюдений'!D:G,4,0)</f>
        <v>1.60022</v>
      </c>
      <c r="D18" s="90">
        <f>C17-C18</f>
        <v>-0.67882999999999993</v>
      </c>
      <c r="E18" s="90" t="str">
        <f t="shared" si="0"/>
        <v/>
      </c>
      <c r="F18" s="90"/>
      <c r="G18" s="93"/>
      <c r="H18" s="64"/>
      <c r="I18" s="64"/>
      <c r="J18" s="90"/>
      <c r="K18" s="64"/>
      <c r="N18" s="91" t="s">
        <v>3317</v>
      </c>
      <c r="O18" s="92">
        <v>724028</v>
      </c>
      <c r="P18" s="6">
        <f>VLOOKUP(O18,'Журнал наблюдений'!D:G,4,0)</f>
        <v>1.5965100000000001</v>
      </c>
      <c r="Q18" s="90">
        <f>P17-P18</f>
        <v>-0.67702000000000007</v>
      </c>
      <c r="R18" s="90" t="str">
        <f t="shared" si="1"/>
        <v/>
      </c>
    </row>
    <row r="19" spans="1:18" ht="13.8" thickBot="1">
      <c r="A19" s="94" t="s">
        <v>3337</v>
      </c>
      <c r="B19" s="95">
        <v>724029</v>
      </c>
      <c r="C19" s="6">
        <f>VLOOKUP(B19,'Журнал наблюдений'!D:G,4,0)</f>
        <v>1.4449099999999999</v>
      </c>
      <c r="D19" s="90"/>
      <c r="E19" s="90">
        <f t="shared" si="0"/>
        <v>1</v>
      </c>
      <c r="F19" s="90"/>
      <c r="G19" s="93"/>
      <c r="H19" s="64"/>
      <c r="I19" s="64"/>
      <c r="J19" s="90"/>
      <c r="K19" s="64"/>
      <c r="M19" s="21"/>
      <c r="N19" s="94" t="s">
        <v>3317</v>
      </c>
      <c r="O19" s="95">
        <v>724030</v>
      </c>
      <c r="P19" s="6">
        <f>VLOOKUP(O19,'Журнал наблюдений'!D:G,4,0)</f>
        <v>1.4412199999999999</v>
      </c>
      <c r="Q19" s="90"/>
      <c r="R19" s="90">
        <f t="shared" si="1"/>
        <v>1</v>
      </c>
    </row>
    <row r="20" spans="1:18" ht="27" thickBot="1">
      <c r="A20" s="99" t="s">
        <v>3353</v>
      </c>
      <c r="B20" s="92">
        <v>724031</v>
      </c>
      <c r="C20" s="6">
        <f>VLOOKUP(B20,'Журнал наблюдений'!D:G,4,0)</f>
        <v>1.2382899999999999</v>
      </c>
      <c r="D20" s="90">
        <f>C19-C20</f>
        <v>0.20662000000000003</v>
      </c>
      <c r="E20" s="90" t="str">
        <f t="shared" si="0"/>
        <v/>
      </c>
      <c r="F20" s="90"/>
      <c r="G20" s="60"/>
      <c r="H20" s="64"/>
      <c r="I20" s="64"/>
      <c r="J20" s="64"/>
      <c r="K20" s="64"/>
      <c r="N20" s="99" t="s">
        <v>3353</v>
      </c>
      <c r="O20" s="92">
        <v>724031</v>
      </c>
      <c r="P20" s="6">
        <f>VLOOKUP(O20,'Журнал наблюдений'!D:G,4,0)</f>
        <v>1.2382899999999999</v>
      </c>
      <c r="Q20" s="90">
        <f>P19-P20</f>
        <v>0.20293000000000005</v>
      </c>
      <c r="R20" s="90" t="str">
        <f t="shared" si="1"/>
        <v/>
      </c>
    </row>
    <row r="21" spans="1:18" ht="27" thickBot="1">
      <c r="A21" s="94" t="s">
        <v>3353</v>
      </c>
      <c r="B21" s="95">
        <v>724072</v>
      </c>
      <c r="C21" s="6">
        <f>VLOOKUP(B21,'Журнал наблюдений'!D:G,4,0)</f>
        <v>1.27477</v>
      </c>
      <c r="D21" s="90"/>
      <c r="E21" s="90">
        <f t="shared" si="0"/>
        <v>1</v>
      </c>
      <c r="F21" s="90"/>
      <c r="G21" s="60"/>
      <c r="H21" s="64"/>
      <c r="I21" s="64"/>
      <c r="J21" s="90"/>
      <c r="K21" s="64"/>
      <c r="N21" s="102" t="s">
        <v>3353</v>
      </c>
      <c r="O21" s="92">
        <v>724072</v>
      </c>
      <c r="P21" s="6">
        <f>VLOOKUP(O21,'Журнал наблюдений'!D:G,4,0)</f>
        <v>1.27477</v>
      </c>
      <c r="Q21" s="90"/>
      <c r="R21" s="90">
        <f t="shared" si="1"/>
        <v>1</v>
      </c>
    </row>
    <row r="22" spans="1:18" ht="13.8" thickBot="1">
      <c r="A22" s="91" t="s">
        <v>3337</v>
      </c>
      <c r="B22" s="92">
        <v>724070</v>
      </c>
      <c r="C22" s="6">
        <f>VLOOKUP(B22,'Журнал наблюдений'!D:G,4,0)</f>
        <v>1.4691399999999999</v>
      </c>
      <c r="D22" s="90">
        <f>C21-C22</f>
        <v>-0.19436999999999993</v>
      </c>
      <c r="E22" s="90" t="str">
        <f t="shared" si="0"/>
        <v/>
      </c>
      <c r="F22" s="90"/>
      <c r="G22" s="60"/>
      <c r="H22" s="64"/>
      <c r="I22" s="64"/>
      <c r="J22" s="90"/>
      <c r="K22" s="64"/>
      <c r="N22" s="94" t="s">
        <v>3317</v>
      </c>
      <c r="O22" s="95">
        <v>724071</v>
      </c>
      <c r="P22" s="6">
        <f>VLOOKUP(O22,'Журнал наблюдений'!D:G,4,0)</f>
        <v>1.47854</v>
      </c>
      <c r="Q22" s="90">
        <f>P21-P22</f>
        <v>-0.20377000000000001</v>
      </c>
      <c r="R22" s="90" t="str">
        <f t="shared" si="1"/>
        <v/>
      </c>
    </row>
    <row r="23" spans="1:18" ht="13.8" thickBot="1">
      <c r="A23" s="94" t="s">
        <v>3337</v>
      </c>
      <c r="B23" s="95">
        <v>724068</v>
      </c>
      <c r="C23" s="6">
        <f>VLOOKUP(B23,'Журнал наблюдений'!D:G,4,0)</f>
        <v>0.40936</v>
      </c>
      <c r="D23" s="90"/>
      <c r="E23" s="90">
        <f t="shared" si="0"/>
        <v>1</v>
      </c>
      <c r="F23" s="90"/>
      <c r="G23" s="60"/>
      <c r="H23" s="64"/>
      <c r="I23" s="64"/>
      <c r="J23" s="90"/>
      <c r="K23" s="64"/>
      <c r="N23" s="91" t="s">
        <v>3317</v>
      </c>
      <c r="O23" s="92">
        <v>724069</v>
      </c>
      <c r="P23" s="6">
        <f>VLOOKUP(O23,'Журнал наблюдений'!D:G,4,0)</f>
        <v>0.41875000000000001</v>
      </c>
      <c r="Q23" s="90"/>
      <c r="R23" s="90">
        <f t="shared" si="1"/>
        <v>1</v>
      </c>
    </row>
    <row r="24" spans="1:18" ht="13.8" thickBot="1">
      <c r="A24" s="91" t="s">
        <v>3337</v>
      </c>
      <c r="B24" s="92">
        <v>724066</v>
      </c>
      <c r="C24" s="6">
        <f>VLOOKUP(B24,'Журнал наблюдений'!D:G,4,0)</f>
        <v>1.75451</v>
      </c>
      <c r="D24" s="90">
        <f>C23-C24</f>
        <v>-1.3451500000000001</v>
      </c>
      <c r="E24" s="90" t="str">
        <f t="shared" si="0"/>
        <v/>
      </c>
      <c r="F24" s="90"/>
      <c r="G24" s="60"/>
      <c r="H24" s="64"/>
      <c r="I24" s="64"/>
      <c r="J24" s="64"/>
      <c r="K24" s="64"/>
      <c r="M24" s="21"/>
      <c r="N24" s="94" t="s">
        <v>3317</v>
      </c>
      <c r="O24" s="95">
        <v>724067</v>
      </c>
      <c r="P24" s="6">
        <f>VLOOKUP(O24,'Журнал наблюдений'!D:G,4,0)</f>
        <v>1.75485</v>
      </c>
      <c r="Q24" s="90">
        <f>P23-P24</f>
        <v>-1.3361000000000001</v>
      </c>
      <c r="R24" s="90" t="str">
        <f t="shared" si="1"/>
        <v/>
      </c>
    </row>
    <row r="25" spans="1:18" ht="13.8" thickBot="1">
      <c r="A25" s="94" t="s">
        <v>3337</v>
      </c>
      <c r="B25" s="95">
        <v>724064</v>
      </c>
      <c r="C25" s="6">
        <f>VLOOKUP(B25,'Журнал наблюдений'!D:G,4,0)</f>
        <v>0.14763000000000001</v>
      </c>
      <c r="D25" s="90"/>
      <c r="E25" s="90">
        <f t="shared" si="0"/>
        <v>1</v>
      </c>
      <c r="F25" s="90"/>
      <c r="G25" s="60"/>
      <c r="H25" s="64"/>
      <c r="I25" s="64"/>
      <c r="J25" s="90"/>
      <c r="K25" s="64"/>
      <c r="N25" s="91" t="s">
        <v>3317</v>
      </c>
      <c r="O25" s="92">
        <v>724065</v>
      </c>
      <c r="P25" s="6">
        <f>VLOOKUP(O25,'Журнал наблюдений'!D:G,4,0)</f>
        <v>0.14796999999999999</v>
      </c>
      <c r="Q25" s="90"/>
      <c r="R25" s="90">
        <f t="shared" si="1"/>
        <v>1</v>
      </c>
    </row>
    <row r="26" spans="1:18" ht="13.8" thickBot="1">
      <c r="A26" s="91" t="s">
        <v>3337</v>
      </c>
      <c r="B26" s="92">
        <v>724062</v>
      </c>
      <c r="C26" s="6">
        <f>VLOOKUP(B26,'Журнал наблюдений'!D:G,4,0)</f>
        <v>1.9157299999999999</v>
      </c>
      <c r="D26" s="90">
        <f>C25-C26</f>
        <v>-1.7681</v>
      </c>
      <c r="E26" s="90" t="str">
        <f t="shared" si="0"/>
        <v/>
      </c>
      <c r="F26" s="90"/>
      <c r="G26" s="93"/>
      <c r="H26" s="64"/>
      <c r="I26" s="64"/>
      <c r="J26" s="90"/>
      <c r="K26" s="64"/>
      <c r="N26" s="94" t="s">
        <v>3317</v>
      </c>
      <c r="O26" s="95">
        <v>724063</v>
      </c>
      <c r="P26" s="6">
        <f>VLOOKUP(O26,'Журнал наблюдений'!D:G,4,0)</f>
        <v>1.9171100000000001</v>
      </c>
      <c r="Q26" s="90">
        <f>P25-P26</f>
        <v>-1.7691400000000002</v>
      </c>
      <c r="R26" s="90" t="str">
        <f t="shared" si="1"/>
        <v/>
      </c>
    </row>
    <row r="27" spans="1:18" ht="13.8" thickBot="1">
      <c r="A27" s="94" t="s">
        <v>3337</v>
      </c>
      <c r="B27" s="95">
        <v>724060</v>
      </c>
      <c r="C27" s="6">
        <f>VLOOKUP(B27,'Журнал наблюдений'!D:G,4,0)</f>
        <v>0.88656999999999997</v>
      </c>
      <c r="D27" s="90"/>
      <c r="E27" s="90">
        <f t="shared" si="0"/>
        <v>1</v>
      </c>
      <c r="F27" s="90"/>
      <c r="G27" s="93"/>
      <c r="H27" s="64"/>
      <c r="I27" s="64"/>
      <c r="J27" s="90"/>
      <c r="K27" s="64"/>
      <c r="N27" s="91" t="s">
        <v>3317</v>
      </c>
      <c r="O27" s="92">
        <v>724061</v>
      </c>
      <c r="P27" s="6">
        <f>VLOOKUP(O27,'Журнал наблюдений'!D:G,4,0)</f>
        <v>0.88787000000000005</v>
      </c>
      <c r="Q27" s="90"/>
      <c r="R27" s="90">
        <f t="shared" si="1"/>
        <v>1</v>
      </c>
    </row>
    <row r="28" spans="1:18" ht="13.8" thickBot="1">
      <c r="A28" s="91" t="s">
        <v>3337</v>
      </c>
      <c r="B28" s="92">
        <v>724058</v>
      </c>
      <c r="C28" s="6">
        <f>VLOOKUP(B28,'Журнал наблюдений'!D:G,4,0)</f>
        <v>1.8929</v>
      </c>
      <c r="D28" s="90">
        <f>C27-C28</f>
        <v>-1.0063300000000002</v>
      </c>
      <c r="E28" s="90" t="str">
        <f t="shared" si="0"/>
        <v/>
      </c>
      <c r="F28" s="90"/>
      <c r="G28" s="60"/>
      <c r="H28" s="64"/>
      <c r="I28" s="64"/>
      <c r="J28" s="90"/>
      <c r="K28" s="64"/>
      <c r="N28" s="94" t="s">
        <v>3317</v>
      </c>
      <c r="O28" s="95">
        <v>724059</v>
      </c>
      <c r="P28" s="6">
        <f>VLOOKUP(O28,'Журнал наблюдений'!D:G,4,0)</f>
        <v>1.89317</v>
      </c>
      <c r="Q28" s="90">
        <f>P27-P28</f>
        <v>-1.0053000000000001</v>
      </c>
      <c r="R28" s="90" t="str">
        <f t="shared" si="1"/>
        <v/>
      </c>
    </row>
    <row r="29" spans="1:18" ht="13.8" thickBot="1">
      <c r="A29" s="94" t="s">
        <v>3337</v>
      </c>
      <c r="B29" s="95">
        <v>724056</v>
      </c>
      <c r="C29" s="6">
        <f>VLOOKUP(B29,'Журнал наблюдений'!D:G,4,0)</f>
        <v>0.10959000000000001</v>
      </c>
      <c r="D29" s="90"/>
      <c r="E29" s="90">
        <f t="shared" si="0"/>
        <v>1</v>
      </c>
      <c r="F29" s="90"/>
      <c r="G29" s="93"/>
      <c r="H29" s="64"/>
      <c r="I29" s="64"/>
      <c r="J29" s="90"/>
      <c r="K29" s="64"/>
      <c r="N29" s="91" t="s">
        <v>3317</v>
      </c>
      <c r="O29" s="92">
        <v>724057</v>
      </c>
      <c r="P29" s="6">
        <f>VLOOKUP(O29,'Журнал наблюдений'!D:G,4,0)</f>
        <v>0.10972</v>
      </c>
      <c r="Q29" s="90"/>
      <c r="R29" s="90">
        <f t="shared" si="1"/>
        <v>1</v>
      </c>
    </row>
    <row r="30" spans="1:18" ht="13.8" thickBot="1">
      <c r="A30" s="91" t="s">
        <v>3337</v>
      </c>
      <c r="B30" s="92">
        <v>724054</v>
      </c>
      <c r="C30" s="6">
        <f>VLOOKUP(B30,'Журнал наблюдений'!D:G,4,0)</f>
        <v>1.66445</v>
      </c>
      <c r="D30" s="90">
        <f>C29-C30</f>
        <v>-1.5548599999999999</v>
      </c>
      <c r="E30" s="90" t="str">
        <f t="shared" si="0"/>
        <v/>
      </c>
      <c r="F30" s="90"/>
      <c r="G30" s="93"/>
      <c r="H30" s="64"/>
      <c r="I30" s="64"/>
      <c r="J30" s="90"/>
      <c r="K30" s="64"/>
      <c r="N30" s="94" t="s">
        <v>3317</v>
      </c>
      <c r="O30" s="95">
        <v>724055</v>
      </c>
      <c r="P30" s="6">
        <f>VLOOKUP(O30,'Журнал наблюдений'!D:G,4,0)</f>
        <v>1.6642300000000001</v>
      </c>
      <c r="Q30" s="90">
        <f>P29-P30</f>
        <v>-1.5545100000000001</v>
      </c>
      <c r="R30" s="90" t="str">
        <f t="shared" si="1"/>
        <v/>
      </c>
    </row>
    <row r="31" spans="1:18" ht="13.8" thickBot="1">
      <c r="A31" s="94" t="s">
        <v>3337</v>
      </c>
      <c r="B31" s="95">
        <v>724052</v>
      </c>
      <c r="C31" s="6">
        <f>VLOOKUP(B31,'Журнал наблюдений'!D:G,4,0)</f>
        <v>0.10789</v>
      </c>
      <c r="D31" s="90"/>
      <c r="E31" s="90">
        <f t="shared" si="0"/>
        <v>1</v>
      </c>
      <c r="F31" s="90"/>
      <c r="G31" s="93"/>
      <c r="H31" s="64"/>
      <c r="I31" s="64"/>
      <c r="J31" s="90"/>
      <c r="K31" s="64"/>
      <c r="N31" s="91" t="s">
        <v>3317</v>
      </c>
      <c r="O31" s="92">
        <v>724053</v>
      </c>
      <c r="P31" s="6">
        <f>VLOOKUP(O31,'Журнал наблюдений'!D:G,4,0)</f>
        <v>0.10764</v>
      </c>
      <c r="Q31" s="90"/>
      <c r="R31" s="90">
        <f t="shared" si="1"/>
        <v>1</v>
      </c>
    </row>
    <row r="32" spans="1:18" ht="40.200000000000003" thickBot="1">
      <c r="A32" s="91" t="s">
        <v>3355</v>
      </c>
      <c r="B32" s="92">
        <v>724051</v>
      </c>
      <c r="C32" s="6">
        <f>VLOOKUP(B32,'Журнал наблюдений'!D:G,4,0)</f>
        <v>1.93526</v>
      </c>
      <c r="D32" s="90">
        <f>C31-C32</f>
        <v>-1.8273699999999999</v>
      </c>
      <c r="E32" s="90" t="str">
        <f t="shared" si="0"/>
        <v/>
      </c>
      <c r="F32" s="90"/>
      <c r="G32" s="60"/>
      <c r="H32" s="64"/>
      <c r="I32" s="64"/>
      <c r="J32" s="64"/>
      <c r="K32" s="64"/>
      <c r="N32" s="94" t="s">
        <v>3355</v>
      </c>
      <c r="O32" s="95">
        <v>724051</v>
      </c>
      <c r="P32" s="6">
        <f>VLOOKUP(O32,'Журнал наблюдений'!D:G,4,0)</f>
        <v>1.93526</v>
      </c>
      <c r="Q32" s="90">
        <f>P31-P32</f>
        <v>-1.82762</v>
      </c>
      <c r="R32" s="90" t="str">
        <f t="shared" si="1"/>
        <v/>
      </c>
    </row>
    <row r="33" spans="1:18" ht="40.200000000000003" thickBot="1">
      <c r="A33" s="101" t="s">
        <v>3355</v>
      </c>
      <c r="B33" s="95">
        <v>724049</v>
      </c>
      <c r="C33" s="6">
        <f>VLOOKUP(B33,'Журнал наблюдений'!D:G,4,0)</f>
        <v>0.25216</v>
      </c>
      <c r="D33" s="90"/>
      <c r="E33" s="90">
        <f t="shared" si="0"/>
        <v>1</v>
      </c>
      <c r="F33" s="90"/>
      <c r="G33" s="93"/>
      <c r="H33" s="64"/>
      <c r="I33" s="64"/>
      <c r="J33" s="90"/>
      <c r="K33" s="64"/>
      <c r="N33" s="83" t="str">
        <f>N32</f>
        <v>болт на платформе 12</v>
      </c>
      <c r="O33" s="23">
        <v>723056</v>
      </c>
      <c r="P33" s="6">
        <f>VLOOKUP(O33,'Журнал наблюдений'!D:G,4,0)</f>
        <v>0.31180999999999998</v>
      </c>
      <c r="Q33" s="90"/>
      <c r="R33" s="90">
        <f t="shared" ref="R33:R34" si="2">IF(Q33="",1,"")</f>
        <v>1</v>
      </c>
    </row>
    <row r="34" spans="1:18" ht="27.6" thickBot="1">
      <c r="A34" s="22" t="s">
        <v>3354</v>
      </c>
      <c r="B34" s="91">
        <v>724048</v>
      </c>
      <c r="C34" s="6">
        <f>VLOOKUP(B34,'Журнал наблюдений'!D:G,4,0)</f>
        <v>1.3443099999999999</v>
      </c>
      <c r="D34" s="90">
        <f>C33-C34</f>
        <v>-1.09215</v>
      </c>
      <c r="E34" s="90" t="str">
        <f t="shared" si="0"/>
        <v/>
      </c>
      <c r="F34" s="90"/>
      <c r="G34" s="93"/>
      <c r="H34" s="64"/>
      <c r="I34" s="64"/>
      <c r="J34" s="90"/>
      <c r="K34" s="64"/>
      <c r="N34" s="28" t="s">
        <v>3332</v>
      </c>
      <c r="O34" s="26">
        <v>723055</v>
      </c>
      <c r="P34" s="6">
        <f>VLOOKUP(O34,'Журнал наблюдений'!D:G,4,0)</f>
        <v>1.42117</v>
      </c>
      <c r="Q34" s="90">
        <f>P33-P34</f>
        <v>-1.1093600000000001</v>
      </c>
      <c r="R34" s="90" t="str">
        <f t="shared" si="2"/>
        <v/>
      </c>
    </row>
    <row r="35" spans="1:18" ht="13.8" thickBot="1">
      <c r="A35" s="22"/>
      <c r="B35" s="91"/>
      <c r="C35" s="6"/>
      <c r="D35" s="90"/>
      <c r="E35" s="90"/>
      <c r="F35" s="90"/>
      <c r="G35" s="60"/>
      <c r="H35" s="64"/>
      <c r="I35" s="64"/>
      <c r="J35" s="90"/>
      <c r="K35" s="64"/>
      <c r="P35" s="6"/>
      <c r="Q35" s="90"/>
      <c r="R35" s="90"/>
    </row>
    <row r="36" spans="1:18" ht="13.8" thickBot="1">
      <c r="A36" s="100"/>
      <c r="B36" s="95"/>
      <c r="C36" s="6"/>
      <c r="D36" s="90"/>
      <c r="E36" s="90"/>
      <c r="F36" s="90"/>
      <c r="G36" s="93"/>
      <c r="H36" s="64"/>
      <c r="I36" s="64"/>
      <c r="J36" s="90"/>
      <c r="K36" s="64"/>
      <c r="P36" s="6"/>
      <c r="Q36" s="90"/>
      <c r="R36" s="90"/>
    </row>
    <row r="37" spans="1:18" ht="13.8" thickBot="1">
      <c r="A37" s="91"/>
      <c r="B37" s="92"/>
      <c r="C37" s="6"/>
      <c r="D37" s="90"/>
      <c r="E37" s="90"/>
      <c r="F37" s="90"/>
      <c r="G37" s="93"/>
      <c r="H37" s="64"/>
      <c r="I37" s="64"/>
      <c r="J37" s="90"/>
      <c r="K37" s="64"/>
      <c r="P37" s="6"/>
      <c r="Q37" s="90"/>
      <c r="R37" s="90"/>
    </row>
    <row r="38" spans="1:18" ht="13.8" thickBot="1">
      <c r="A38" s="94"/>
      <c r="B38" s="95"/>
      <c r="C38" s="6"/>
      <c r="D38" s="90"/>
      <c r="E38" s="90"/>
      <c r="F38" s="90"/>
      <c r="G38" s="60"/>
      <c r="H38" s="64"/>
      <c r="I38" s="64"/>
      <c r="J38" s="90"/>
      <c r="K38" s="64"/>
      <c r="P38" s="6"/>
      <c r="Q38" s="90"/>
      <c r="R38" s="90"/>
    </row>
    <row r="39" spans="1:18" ht="13.8" thickBot="1">
      <c r="A39" s="91"/>
      <c r="B39" s="92"/>
      <c r="C39" s="6"/>
      <c r="D39" s="90"/>
      <c r="E39" s="90"/>
      <c r="F39" s="90"/>
      <c r="G39" s="93"/>
      <c r="H39" s="64"/>
      <c r="I39" s="64"/>
      <c r="J39" s="90"/>
      <c r="K39" s="64"/>
      <c r="P39" s="6"/>
      <c r="Q39" s="90"/>
      <c r="R39" s="90"/>
    </row>
    <row r="40" spans="1:18" ht="13.8" thickBot="1">
      <c r="A40" s="91"/>
      <c r="B40" s="92"/>
      <c r="C40" s="6"/>
      <c r="D40" s="90"/>
      <c r="E40" s="90"/>
      <c r="F40" s="90"/>
      <c r="G40" s="60"/>
      <c r="H40" s="64"/>
      <c r="I40" s="64"/>
      <c r="J40" s="90"/>
      <c r="K40" s="64"/>
      <c r="P40" s="6"/>
      <c r="Q40" s="90"/>
      <c r="R40" s="90"/>
    </row>
    <row r="41" spans="1:18" ht="13.8" thickBot="1">
      <c r="A41" s="94"/>
      <c r="B41" s="95"/>
      <c r="C41" s="6"/>
      <c r="D41" s="90"/>
      <c r="E41" s="90"/>
      <c r="F41" s="90"/>
      <c r="G41" s="93"/>
      <c r="H41" s="64"/>
      <c r="I41" s="64"/>
      <c r="J41" s="90"/>
      <c r="K41" s="64"/>
      <c r="P41" s="6"/>
      <c r="Q41" s="90"/>
      <c r="R41" s="90"/>
    </row>
    <row r="42" spans="1:18" ht="13.8" thickBot="1">
      <c r="A42" s="94"/>
      <c r="B42" s="95"/>
      <c r="C42" s="6"/>
      <c r="D42" s="90"/>
      <c r="E42" s="90"/>
      <c r="F42" s="90"/>
      <c r="G42" s="93"/>
      <c r="H42" s="64"/>
      <c r="I42" s="64"/>
      <c r="J42" s="90"/>
      <c r="K42" s="64"/>
      <c r="P42" s="6"/>
      <c r="Q42" s="90"/>
      <c r="R42" s="90"/>
    </row>
    <row r="43" spans="1:18" ht="13.8" thickBot="1">
      <c r="A43" s="91"/>
      <c r="B43" s="92"/>
      <c r="C43" s="6"/>
      <c r="D43" s="90"/>
      <c r="E43" s="90"/>
      <c r="F43" s="90"/>
      <c r="G43" s="60"/>
      <c r="H43" s="64"/>
      <c r="I43" s="64"/>
      <c r="J43" s="90"/>
      <c r="K43" s="64"/>
      <c r="P43" s="6"/>
      <c r="Q43" s="90"/>
      <c r="R43" s="90"/>
    </row>
    <row r="44" spans="1:18" ht="13.8" thickBot="1">
      <c r="A44" s="91"/>
      <c r="B44" s="92"/>
      <c r="C44" s="6"/>
      <c r="D44" s="90"/>
      <c r="E44" s="90"/>
      <c r="F44" s="90"/>
      <c r="G44" s="93"/>
      <c r="H44" s="64"/>
      <c r="I44" s="64"/>
      <c r="J44" s="90"/>
      <c r="K44" s="64"/>
      <c r="P44" s="6"/>
      <c r="Q44" s="90"/>
      <c r="R44" s="90"/>
    </row>
    <row r="45" spans="1:18" ht="13.8" thickBot="1">
      <c r="A45" s="94"/>
      <c r="B45" s="95"/>
      <c r="C45" s="6"/>
      <c r="D45" s="90"/>
      <c r="E45" s="90"/>
      <c r="F45" s="90"/>
      <c r="G45" s="93"/>
      <c r="H45" s="64"/>
      <c r="I45" s="64"/>
      <c r="J45" s="90"/>
      <c r="K45" s="64"/>
      <c r="P45" s="6"/>
      <c r="Q45" s="90"/>
      <c r="R45" s="90"/>
    </row>
    <row r="46" spans="1:18" ht="13.8" thickBot="1">
      <c r="A46" s="94"/>
      <c r="B46" s="95"/>
      <c r="C46" s="6"/>
      <c r="D46" s="90"/>
      <c r="E46" s="90"/>
      <c r="F46" s="90"/>
      <c r="G46" s="60"/>
      <c r="H46" s="64"/>
      <c r="I46" s="64"/>
      <c r="J46" s="90"/>
      <c r="K46" s="64"/>
      <c r="P46" s="6"/>
      <c r="Q46" s="90"/>
      <c r="R46" s="90"/>
    </row>
    <row r="47" spans="1:18" ht="13.8" thickBot="1">
      <c r="A47" s="91"/>
      <c r="B47" s="92"/>
      <c r="C47" s="6"/>
      <c r="D47" s="90"/>
      <c r="E47" s="90"/>
      <c r="F47" s="90"/>
      <c r="G47" s="60"/>
      <c r="H47" s="64"/>
      <c r="I47" s="64"/>
      <c r="J47" s="90"/>
      <c r="K47" s="64"/>
      <c r="P47" s="6"/>
      <c r="Q47" s="90"/>
      <c r="R47" s="90"/>
    </row>
    <row r="48" spans="1:18" ht="13.8" thickBot="1">
      <c r="A48" s="91"/>
      <c r="B48" s="92"/>
      <c r="C48" s="6"/>
      <c r="D48" s="90"/>
      <c r="E48" s="90"/>
      <c r="F48" s="90"/>
      <c r="G48" s="93"/>
      <c r="H48" s="64"/>
      <c r="I48" s="64"/>
      <c r="J48" s="90"/>
      <c r="K48" s="64"/>
      <c r="P48" s="6"/>
      <c r="Q48" s="90"/>
      <c r="R48" s="90"/>
    </row>
    <row r="49" spans="1:18" ht="13.8" thickBot="1">
      <c r="A49" s="94"/>
      <c r="B49" s="95"/>
      <c r="C49" s="6"/>
      <c r="D49" s="90"/>
      <c r="E49" s="90"/>
      <c r="F49" s="90"/>
      <c r="G49" s="93"/>
      <c r="H49" s="64"/>
      <c r="I49" s="64"/>
      <c r="J49" s="90"/>
      <c r="K49" s="64"/>
      <c r="P49" s="6"/>
      <c r="Q49" s="90"/>
      <c r="R49" s="90"/>
    </row>
    <row r="50" spans="1:18" ht="13.8" thickBot="1">
      <c r="A50" s="94"/>
      <c r="B50" s="95"/>
      <c r="C50" s="6"/>
      <c r="D50" s="90"/>
      <c r="E50" s="90"/>
      <c r="F50" s="90"/>
      <c r="G50" s="93"/>
      <c r="H50" s="64"/>
      <c r="I50" s="64"/>
      <c r="J50" s="90"/>
      <c r="K50" s="64"/>
      <c r="P50" s="6"/>
      <c r="Q50" s="90"/>
      <c r="R50" s="90"/>
    </row>
    <row r="51" spans="1:18" ht="13.8" thickBot="1">
      <c r="A51" s="91"/>
      <c r="B51" s="92"/>
      <c r="C51" s="6"/>
      <c r="D51" s="90"/>
      <c r="E51" s="90"/>
      <c r="F51" s="90"/>
      <c r="G51" s="60"/>
      <c r="H51" s="64"/>
      <c r="I51" s="64"/>
      <c r="J51" s="90"/>
      <c r="K51" s="64"/>
      <c r="P51" s="6"/>
      <c r="Q51" s="90"/>
      <c r="R51" s="90"/>
    </row>
    <row r="52" spans="1:18" ht="13.8" thickBot="1">
      <c r="A52" s="91"/>
      <c r="B52" s="92"/>
      <c r="C52" s="6"/>
      <c r="D52" s="90"/>
      <c r="E52" s="90"/>
      <c r="F52" s="90"/>
      <c r="G52" s="93"/>
      <c r="H52" s="64"/>
      <c r="I52" s="64"/>
      <c r="J52" s="64"/>
      <c r="K52" s="64"/>
      <c r="P52" s="6"/>
      <c r="Q52" s="90"/>
      <c r="R52" s="90"/>
    </row>
    <row r="53" spans="1:18" ht="13.8" thickBot="1">
      <c r="A53" s="94"/>
      <c r="B53" s="95"/>
      <c r="C53" s="6"/>
      <c r="D53" s="90"/>
      <c r="E53" s="90"/>
      <c r="F53" s="90"/>
      <c r="G53" s="93"/>
      <c r="H53" s="64"/>
      <c r="I53" s="64"/>
      <c r="J53" s="90"/>
      <c r="K53" s="64"/>
      <c r="P53" s="6"/>
      <c r="Q53" s="90"/>
      <c r="R53" s="90"/>
    </row>
    <row r="54" spans="1:18" ht="13.8" thickBot="1">
      <c r="A54" s="94"/>
      <c r="B54" s="95"/>
      <c r="C54" s="6"/>
      <c r="D54" s="90"/>
      <c r="E54" s="90"/>
      <c r="F54" s="90"/>
      <c r="G54" s="93"/>
      <c r="H54" s="64"/>
      <c r="I54" s="64"/>
      <c r="J54" s="90"/>
      <c r="K54" s="64"/>
      <c r="P54" s="6"/>
      <c r="Q54" s="90"/>
      <c r="R54" s="90"/>
    </row>
    <row r="55" spans="1:18" ht="13.8" thickBot="1">
      <c r="A55" s="91"/>
      <c r="B55" s="92"/>
      <c r="C55" s="6"/>
      <c r="D55" s="90"/>
      <c r="E55" s="90"/>
      <c r="F55" s="90"/>
      <c r="G55" s="60"/>
      <c r="H55" s="64"/>
      <c r="I55" s="64"/>
      <c r="J55" s="90"/>
      <c r="K55" s="64"/>
      <c r="P55" s="6"/>
      <c r="Q55" s="90"/>
      <c r="R55" s="90"/>
    </row>
    <row r="56" spans="1:18" ht="13.8" thickBot="1">
      <c r="A56" s="91"/>
      <c r="B56" s="92"/>
      <c r="C56" s="6"/>
      <c r="D56" s="90"/>
      <c r="E56" s="90"/>
      <c r="F56" s="90"/>
      <c r="G56" s="93"/>
      <c r="H56" s="64"/>
      <c r="I56" s="64"/>
      <c r="J56" s="90"/>
      <c r="K56" s="64"/>
      <c r="P56" s="6"/>
      <c r="Q56" s="90"/>
      <c r="R56" s="90"/>
    </row>
    <row r="57" spans="1:18" ht="13.8" thickBot="1">
      <c r="A57" s="94"/>
      <c r="B57" s="95"/>
      <c r="C57" s="6"/>
      <c r="D57" s="90"/>
      <c r="E57" s="90"/>
      <c r="F57" s="90"/>
      <c r="G57" s="93"/>
      <c r="H57" s="64"/>
      <c r="I57" s="64"/>
      <c r="J57" s="90"/>
      <c r="K57" s="64"/>
      <c r="P57" s="6"/>
      <c r="Q57" s="90"/>
      <c r="R57" s="90"/>
    </row>
  </sheetData>
  <sortState ref="N21:O34">
    <sortCondition descending="1" ref="O21:O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8"/>
  <sheetViews>
    <sheetView topLeftCell="A37" workbookViewId="0">
      <selection activeCell="R14" sqref="R14"/>
    </sheetView>
  </sheetViews>
  <sheetFormatPr defaultRowHeight="13.2"/>
  <sheetData>
    <row r="1" spans="1:20">
      <c r="A1" s="64"/>
      <c r="B1" s="64"/>
      <c r="C1" s="64"/>
      <c r="D1" s="64"/>
      <c r="E1" s="64"/>
      <c r="F1" s="64"/>
      <c r="G1" s="60"/>
      <c r="H1" s="64"/>
      <c r="I1" s="90">
        <f>SUM(D:D)</f>
        <v>-18.083500000000001</v>
      </c>
      <c r="J1" s="64">
        <f>SUM(E:E)</f>
        <v>26</v>
      </c>
      <c r="K1" s="64"/>
      <c r="R1">
        <v>-18.060320000000001</v>
      </c>
      <c r="S1">
        <v>26</v>
      </c>
      <c r="T1">
        <v>26</v>
      </c>
    </row>
    <row r="2" spans="1:20">
      <c r="A2" s="64"/>
      <c r="B2" s="64"/>
      <c r="C2" s="64"/>
      <c r="D2" s="64"/>
      <c r="E2" s="64"/>
      <c r="F2" s="64"/>
      <c r="G2" s="60"/>
      <c r="H2" s="64"/>
      <c r="I2" s="64"/>
      <c r="J2" s="64"/>
      <c r="K2" s="64"/>
    </row>
    <row r="3" spans="1:20" ht="13.8" thickBot="1">
      <c r="A3" s="64"/>
      <c r="B3" s="64"/>
      <c r="C3" s="64"/>
      <c r="D3" s="64"/>
      <c r="E3" s="64"/>
      <c r="F3" s="64"/>
      <c r="G3" s="60"/>
      <c r="H3" s="64"/>
      <c r="I3" s="64"/>
      <c r="J3" s="64"/>
      <c r="K3" s="90">
        <f>I1+J5-R1</f>
        <v>-1.3900000000006685E-3</v>
      </c>
    </row>
    <row r="4" spans="1:20" ht="27" thickBot="1">
      <c r="A4" s="91" t="s">
        <v>3336</v>
      </c>
      <c r="B4" s="92">
        <v>717001</v>
      </c>
      <c r="C4" s="6">
        <f>VLOOKUP(B4,'[1]Журнал наблюдений'!D:G,4,0)</f>
        <v>0.28908</v>
      </c>
      <c r="D4" s="90"/>
      <c r="E4" s="90">
        <f>IF(D4="",1,"")</f>
        <v>1</v>
      </c>
      <c r="F4" s="6"/>
      <c r="G4" s="60"/>
      <c r="H4" s="64"/>
      <c r="I4" s="64"/>
      <c r="J4" s="60"/>
      <c r="K4" s="64">
        <f>SQRT(J1+S1)/2</f>
        <v>3.6055512754639891</v>
      </c>
    </row>
    <row r="5" spans="1:20" ht="13.8" thickBot="1">
      <c r="A5" s="91" t="s">
        <v>3337</v>
      </c>
      <c r="B5" s="92">
        <v>717002</v>
      </c>
      <c r="C5" s="6">
        <f>VLOOKUP(B5,'[1]Журнал наблюдений'!D:G,4,0)</f>
        <v>1.20343</v>
      </c>
      <c r="D5" s="90">
        <f>C4-C5</f>
        <v>-0.91435</v>
      </c>
      <c r="E5" s="90" t="str">
        <f t="shared" ref="E5:E57" si="0">IF(D5="",1,"")</f>
        <v/>
      </c>
      <c r="F5" s="90"/>
      <c r="G5" s="93"/>
      <c r="H5" s="64"/>
      <c r="I5" s="64" t="s">
        <v>3338</v>
      </c>
      <c r="J5" s="90">
        <v>2.1789999999999976E-2</v>
      </c>
      <c r="K5" s="64"/>
      <c r="M5" s="21" t="s">
        <v>3336</v>
      </c>
      <c r="N5">
        <v>717001</v>
      </c>
      <c r="O5">
        <v>0.28908</v>
      </c>
      <c r="Q5">
        <v>1</v>
      </c>
    </row>
    <row r="6" spans="1:20" ht="13.8" thickBot="1">
      <c r="A6" s="94" t="s">
        <v>3337</v>
      </c>
      <c r="B6" s="95">
        <v>717004</v>
      </c>
      <c r="C6" s="6">
        <f>VLOOKUP(B6,'[1]Журнал наблюдений'!D:G,4,0)</f>
        <v>1.3172699999999999</v>
      </c>
      <c r="D6" s="90"/>
      <c r="E6" s="90">
        <f t="shared" si="0"/>
        <v>1</v>
      </c>
      <c r="F6" s="90"/>
      <c r="G6" s="93"/>
      <c r="H6" s="64"/>
      <c r="I6" s="64"/>
      <c r="J6" s="90"/>
      <c r="K6" s="64"/>
      <c r="M6" t="s">
        <v>3317</v>
      </c>
      <c r="N6">
        <v>717003</v>
      </c>
      <c r="O6">
        <v>1.20106</v>
      </c>
      <c r="P6">
        <v>-0.91198000000000001</v>
      </c>
      <c r="Q6" t="s">
        <v>3</v>
      </c>
    </row>
    <row r="7" spans="1:20" ht="13.8" thickBot="1">
      <c r="A7" s="91" t="s">
        <v>3337</v>
      </c>
      <c r="B7" s="92">
        <v>717006</v>
      </c>
      <c r="C7" s="6">
        <f>VLOOKUP(B7,'[1]Журнал наблюдений'!D:G,4,0)</f>
        <v>1.5720700000000001</v>
      </c>
      <c r="D7" s="90">
        <f>C6-C7</f>
        <v>-0.25480000000000014</v>
      </c>
      <c r="E7" s="90" t="str">
        <f t="shared" si="0"/>
        <v/>
      </c>
      <c r="F7" s="90"/>
      <c r="G7" s="60"/>
      <c r="H7" s="64"/>
      <c r="I7" s="64"/>
      <c r="J7" s="90"/>
      <c r="K7" s="64"/>
      <c r="M7" t="s">
        <v>3317</v>
      </c>
      <c r="N7">
        <v>717005</v>
      </c>
      <c r="O7">
        <v>1.31501</v>
      </c>
      <c r="Q7">
        <v>1</v>
      </c>
    </row>
    <row r="8" spans="1:20" ht="13.8" thickBot="1">
      <c r="A8" s="94" t="s">
        <v>3337</v>
      </c>
      <c r="B8" s="95">
        <v>717008</v>
      </c>
      <c r="C8" s="6">
        <f>VLOOKUP(B8,'[1]Журнал наблюдений'!D:G,4,0)</f>
        <v>1.1119300000000001</v>
      </c>
      <c r="D8" s="90"/>
      <c r="E8" s="90">
        <f t="shared" si="0"/>
        <v>1</v>
      </c>
      <c r="F8" s="90"/>
      <c r="G8" s="93"/>
      <c r="H8" s="64"/>
      <c r="I8" s="64"/>
      <c r="J8" s="90"/>
      <c r="K8" s="64"/>
      <c r="M8" t="s">
        <v>3317</v>
      </c>
      <c r="N8">
        <v>717007</v>
      </c>
      <c r="O8">
        <v>1.5683100000000001</v>
      </c>
      <c r="P8">
        <v>-0.25330000000000008</v>
      </c>
      <c r="Q8" t="s">
        <v>3</v>
      </c>
    </row>
    <row r="9" spans="1:20" ht="13.8" thickBot="1">
      <c r="A9" s="91" t="s">
        <v>3337</v>
      </c>
      <c r="B9" s="92">
        <v>717010</v>
      </c>
      <c r="C9" s="6">
        <f>VLOOKUP(B9,'[1]Журнал наблюдений'!D:G,4,0)</f>
        <v>1.09093</v>
      </c>
      <c r="D9" s="90">
        <f>C8-C9</f>
        <v>2.100000000000013E-2</v>
      </c>
      <c r="E9" s="90" t="str">
        <f t="shared" si="0"/>
        <v/>
      </c>
      <c r="F9" s="90"/>
      <c r="G9" s="93"/>
      <c r="H9" s="64"/>
      <c r="I9" s="64"/>
      <c r="J9" s="90"/>
      <c r="K9" s="64"/>
      <c r="M9" t="s">
        <v>3317</v>
      </c>
      <c r="N9">
        <v>717009</v>
      </c>
      <c r="O9">
        <v>1.10815</v>
      </c>
      <c r="Q9">
        <v>1</v>
      </c>
    </row>
    <row r="10" spans="1:20" ht="13.8" thickBot="1">
      <c r="A10" s="94" t="s">
        <v>3337</v>
      </c>
      <c r="B10" s="95">
        <v>717012</v>
      </c>
      <c r="C10" s="6">
        <f>VLOOKUP(B10,'[1]Журнал наблюдений'!D:G,4,0)</f>
        <v>1.3660699999999999</v>
      </c>
      <c r="D10" s="90"/>
      <c r="E10" s="90">
        <f t="shared" si="0"/>
        <v>1</v>
      </c>
      <c r="F10" s="90"/>
      <c r="G10" s="93"/>
      <c r="H10" s="64"/>
      <c r="I10" s="64"/>
      <c r="J10" s="90"/>
      <c r="K10" s="64"/>
      <c r="M10" t="s">
        <v>3317</v>
      </c>
      <c r="N10">
        <v>717011</v>
      </c>
      <c r="O10">
        <v>1.0862499999999999</v>
      </c>
      <c r="P10">
        <v>2.1900000000000031E-2</v>
      </c>
      <c r="Q10" t="s">
        <v>3</v>
      </c>
    </row>
    <row r="11" spans="1:20" ht="13.8" thickBot="1">
      <c r="A11" s="91" t="s">
        <v>3337</v>
      </c>
      <c r="B11" s="92">
        <v>717014</v>
      </c>
      <c r="C11" s="6">
        <f>VLOOKUP(B11,'[1]Журнал наблюдений'!D:G,4,0)</f>
        <v>1.2163900000000001</v>
      </c>
      <c r="D11" s="90">
        <f>C10-C11</f>
        <v>0.14967999999999981</v>
      </c>
      <c r="E11" s="90" t="str">
        <f t="shared" si="0"/>
        <v/>
      </c>
      <c r="F11" s="90"/>
      <c r="G11" s="60"/>
      <c r="H11" s="64"/>
      <c r="I11" s="64"/>
      <c r="J11" s="90"/>
      <c r="K11" s="64"/>
      <c r="M11" t="s">
        <v>3317</v>
      </c>
      <c r="N11">
        <v>717013</v>
      </c>
      <c r="O11">
        <v>1.3613900000000001</v>
      </c>
      <c r="Q11">
        <v>1</v>
      </c>
    </row>
    <row r="12" spans="1:20" ht="13.8" thickBot="1">
      <c r="A12" s="94" t="s">
        <v>3337</v>
      </c>
      <c r="B12" s="95">
        <v>717016</v>
      </c>
      <c r="C12" s="6">
        <f>VLOOKUP(B12,'[1]Журнал наблюдений'!D:G,4,0)</f>
        <v>1.58769</v>
      </c>
      <c r="D12" s="90"/>
      <c r="E12" s="90">
        <f t="shared" si="0"/>
        <v>1</v>
      </c>
      <c r="F12" s="90"/>
      <c r="G12" s="93"/>
      <c r="H12" s="64"/>
      <c r="I12" s="64"/>
      <c r="J12" s="90"/>
      <c r="K12" s="64"/>
      <c r="M12" t="s">
        <v>3317</v>
      </c>
      <c r="N12">
        <v>717015</v>
      </c>
      <c r="O12">
        <v>1.2134100000000001</v>
      </c>
      <c r="P12">
        <v>0.14798</v>
      </c>
      <c r="Q12" t="s">
        <v>3</v>
      </c>
    </row>
    <row r="13" spans="1:20" ht="27" thickBot="1">
      <c r="A13" s="91" t="s">
        <v>3339</v>
      </c>
      <c r="B13" s="92">
        <v>717018</v>
      </c>
      <c r="C13" s="6">
        <f>VLOOKUP(B13,'[1]Журнал наблюдений'!D:G,4,0)</f>
        <v>0.97321999999999997</v>
      </c>
      <c r="D13" s="90">
        <f>C12-C13</f>
        <v>0.61447000000000007</v>
      </c>
      <c r="E13" s="90" t="str">
        <f t="shared" si="0"/>
        <v/>
      </c>
      <c r="F13" s="90"/>
      <c r="G13" s="93"/>
      <c r="H13" s="64"/>
      <c r="I13" s="64"/>
      <c r="J13" s="90"/>
      <c r="K13" s="64"/>
      <c r="M13" t="s">
        <v>3317</v>
      </c>
      <c r="N13">
        <v>717017</v>
      </c>
      <c r="O13">
        <v>1.5848199999999999</v>
      </c>
      <c r="Q13">
        <v>1</v>
      </c>
    </row>
    <row r="14" spans="1:20" ht="13.8" thickBot="1">
      <c r="A14" s="91" t="s">
        <v>3337</v>
      </c>
      <c r="B14" s="92">
        <v>717019</v>
      </c>
      <c r="C14" s="6">
        <f>VLOOKUP(B14,'[1]Журнал наблюдений'!D:G,4,0)</f>
        <v>1.35545</v>
      </c>
      <c r="D14" s="90">
        <f>C13-C14</f>
        <v>-0.38223000000000007</v>
      </c>
      <c r="E14" s="90" t="str">
        <f t="shared" si="0"/>
        <v/>
      </c>
      <c r="F14" s="90"/>
      <c r="G14" s="93"/>
      <c r="H14" s="64"/>
      <c r="I14" s="64"/>
      <c r="J14" s="90"/>
      <c r="K14" s="64"/>
      <c r="M14" s="21" t="s">
        <v>3339</v>
      </c>
      <c r="N14">
        <v>717018</v>
      </c>
      <c r="O14">
        <v>0.97321999999999997</v>
      </c>
      <c r="P14">
        <v>0.61159999999999992</v>
      </c>
      <c r="Q14" t="s">
        <v>3</v>
      </c>
    </row>
    <row r="15" spans="1:20" ht="13.8" thickBot="1">
      <c r="A15" s="94" t="s">
        <v>3337</v>
      </c>
      <c r="B15" s="95">
        <v>717021</v>
      </c>
      <c r="C15" s="6">
        <f>VLOOKUP(B15,'[1]Журнал наблюдений'!D:G,4,0)</f>
        <v>1.5900799999999999</v>
      </c>
      <c r="D15" s="90"/>
      <c r="E15" s="90">
        <f t="shared" si="0"/>
        <v>1</v>
      </c>
      <c r="F15" s="90"/>
      <c r="G15" s="93"/>
      <c r="H15" s="64"/>
      <c r="I15" s="64"/>
      <c r="J15" s="90"/>
      <c r="K15" s="64"/>
      <c r="M15" t="s">
        <v>3317</v>
      </c>
      <c r="N15">
        <v>717020</v>
      </c>
      <c r="O15">
        <v>1.3582000000000001</v>
      </c>
      <c r="P15">
        <v>-0.3849800000000001</v>
      </c>
      <c r="Q15" t="s">
        <v>3</v>
      </c>
    </row>
    <row r="16" spans="1:20" ht="13.8" thickBot="1">
      <c r="A16" s="91" t="s">
        <v>3337</v>
      </c>
      <c r="B16" s="92">
        <v>717023</v>
      </c>
      <c r="C16" s="6">
        <f>VLOOKUP(B16,'[1]Журнал наблюдений'!D:G,4,0)</f>
        <v>1.82175</v>
      </c>
      <c r="D16" s="90">
        <f>C15-C16</f>
        <v>-0.23167000000000004</v>
      </c>
      <c r="E16" s="90" t="str">
        <f t="shared" si="0"/>
        <v/>
      </c>
      <c r="F16" s="90"/>
      <c r="G16" s="60"/>
      <c r="H16" s="64"/>
      <c r="I16" s="64"/>
      <c r="J16" s="90"/>
      <c r="K16" s="64"/>
      <c r="M16" t="s">
        <v>3317</v>
      </c>
      <c r="N16">
        <v>717022</v>
      </c>
      <c r="O16">
        <v>1.5927899999999999</v>
      </c>
      <c r="Q16">
        <v>1</v>
      </c>
    </row>
    <row r="17" spans="1:17" ht="13.8" thickBot="1">
      <c r="A17" s="94" t="s">
        <v>3337</v>
      </c>
      <c r="B17" s="95">
        <v>717025</v>
      </c>
      <c r="C17" s="6">
        <f>VLOOKUP(B17,'[1]Журнал наблюдений'!D:G,4,0)</f>
        <v>0.88734999999999997</v>
      </c>
      <c r="D17" s="90"/>
      <c r="E17" s="90">
        <f t="shared" si="0"/>
        <v>1</v>
      </c>
      <c r="F17" s="90"/>
      <c r="G17" s="93"/>
      <c r="H17" s="64"/>
      <c r="I17" s="64"/>
      <c r="J17" s="90"/>
      <c r="K17" s="64"/>
      <c r="M17" t="s">
        <v>3317</v>
      </c>
      <c r="N17">
        <v>717024</v>
      </c>
      <c r="O17">
        <v>1.81416</v>
      </c>
      <c r="P17">
        <v>-0.22137000000000007</v>
      </c>
      <c r="Q17" t="s">
        <v>3</v>
      </c>
    </row>
    <row r="18" spans="1:17" ht="27" thickBot="1">
      <c r="A18" s="91" t="s">
        <v>3340</v>
      </c>
      <c r="B18" s="92">
        <v>717027</v>
      </c>
      <c r="C18" s="6">
        <f>VLOOKUP(B18,'[1]Журнал наблюдений'!D:G,4,0)</f>
        <v>0.81989000000000001</v>
      </c>
      <c r="D18" s="90">
        <f>C17-C18</f>
        <v>6.7459999999999964E-2</v>
      </c>
      <c r="E18" s="90" t="str">
        <f t="shared" si="0"/>
        <v/>
      </c>
      <c r="F18" s="90"/>
      <c r="G18" s="93"/>
      <c r="H18" s="64"/>
      <c r="I18" s="64"/>
      <c r="J18" s="90"/>
      <c r="K18" s="64"/>
      <c r="M18" t="s">
        <v>3317</v>
      </c>
      <c r="N18">
        <v>717026</v>
      </c>
      <c r="O18">
        <v>0.87973999999999997</v>
      </c>
      <c r="Q18">
        <v>1</v>
      </c>
    </row>
    <row r="19" spans="1:17" ht="13.8" thickBot="1">
      <c r="A19" s="91" t="s">
        <v>3337</v>
      </c>
      <c r="B19" s="92">
        <v>717028</v>
      </c>
      <c r="C19" s="6">
        <f>VLOOKUP(B19,'[1]Журнал наблюдений'!D:G,4,0)</f>
        <v>1.36605</v>
      </c>
      <c r="D19" s="90">
        <f>C18-C19</f>
        <v>-0.54615999999999998</v>
      </c>
      <c r="E19" s="90" t="str">
        <f t="shared" si="0"/>
        <v/>
      </c>
      <c r="F19" s="90"/>
      <c r="G19" s="93"/>
      <c r="H19" s="64"/>
      <c r="I19" s="64"/>
      <c r="J19" s="90"/>
      <c r="K19" s="64"/>
      <c r="M19" s="21" t="s">
        <v>3340</v>
      </c>
      <c r="N19">
        <v>717027</v>
      </c>
      <c r="O19">
        <v>0.81989000000000001</v>
      </c>
      <c r="P19">
        <v>5.9849999999999959E-2</v>
      </c>
      <c r="Q19" t="s">
        <v>3</v>
      </c>
    </row>
    <row r="20" spans="1:17" ht="13.8" thickBot="1">
      <c r="A20" s="94" t="s">
        <v>3337</v>
      </c>
      <c r="B20" s="95">
        <v>717030</v>
      </c>
      <c r="C20" s="6">
        <f>VLOOKUP(B20,'[1]Журнал наблюдений'!D:G,4,0)</f>
        <v>1.3648</v>
      </c>
      <c r="D20" s="90"/>
      <c r="E20" s="90">
        <f t="shared" si="0"/>
        <v>1</v>
      </c>
      <c r="F20" s="90"/>
      <c r="G20" s="60"/>
      <c r="H20" s="64"/>
      <c r="I20" s="64"/>
      <c r="J20" s="64"/>
      <c r="K20" s="64"/>
      <c r="M20" t="s">
        <v>3317</v>
      </c>
      <c r="N20">
        <v>717029</v>
      </c>
      <c r="O20">
        <v>1.3712</v>
      </c>
      <c r="P20">
        <v>-0.55130999999999997</v>
      </c>
      <c r="Q20" t="s">
        <v>3</v>
      </c>
    </row>
    <row r="21" spans="1:17" ht="13.8" thickBot="1">
      <c r="A21" s="91" t="s">
        <v>3337</v>
      </c>
      <c r="B21" s="92">
        <v>717032</v>
      </c>
      <c r="C21" s="6">
        <f>VLOOKUP(B21,'[1]Журнал наблюдений'!D:G,4,0)</f>
        <v>1.7410300000000001</v>
      </c>
      <c r="D21" s="90">
        <f>C20-C21</f>
        <v>-0.37623000000000006</v>
      </c>
      <c r="E21" s="90" t="str">
        <f t="shared" si="0"/>
        <v/>
      </c>
      <c r="F21" s="90"/>
      <c r="G21" s="60"/>
      <c r="H21" s="64"/>
      <c r="I21" s="64"/>
      <c r="J21" s="90"/>
      <c r="K21" s="64"/>
      <c r="M21" t="s">
        <v>3317</v>
      </c>
      <c r="N21">
        <v>717031</v>
      </c>
      <c r="O21">
        <v>1.37</v>
      </c>
      <c r="Q21">
        <v>1</v>
      </c>
    </row>
    <row r="22" spans="1:17" ht="13.8" thickBot="1">
      <c r="A22" s="94" t="s">
        <v>3337</v>
      </c>
      <c r="B22" s="95">
        <v>717034</v>
      </c>
      <c r="C22" s="6">
        <f>VLOOKUP(B22,'[1]Журнал наблюдений'!D:G,4,0)</f>
        <v>1.22862</v>
      </c>
      <c r="D22" s="90"/>
      <c r="E22" s="90">
        <f t="shared" si="0"/>
        <v>1</v>
      </c>
      <c r="F22" s="90"/>
      <c r="G22" s="60"/>
      <c r="H22" s="64"/>
      <c r="I22" s="64"/>
      <c r="J22" s="90"/>
      <c r="K22" s="64"/>
      <c r="M22" t="s">
        <v>3317</v>
      </c>
      <c r="N22">
        <v>717033</v>
      </c>
      <c r="O22">
        <v>1.7435099999999999</v>
      </c>
      <c r="P22">
        <v>-0.37350999999999979</v>
      </c>
      <c r="Q22" t="s">
        <v>3</v>
      </c>
    </row>
    <row r="23" spans="1:17" ht="27" thickBot="1">
      <c r="A23" s="91" t="s">
        <v>3341</v>
      </c>
      <c r="B23" s="92">
        <v>717036</v>
      </c>
      <c r="C23" s="6">
        <f>VLOOKUP(B23,'[1]Журнал наблюдений'!D:G,4,0)</f>
        <v>0.93194999999999995</v>
      </c>
      <c r="D23" s="90">
        <f>C22-C23</f>
        <v>0.2966700000000001</v>
      </c>
      <c r="E23" s="90" t="str">
        <f t="shared" si="0"/>
        <v/>
      </c>
      <c r="F23" s="90"/>
      <c r="G23" s="60"/>
      <c r="H23" s="64"/>
      <c r="I23" s="64"/>
      <c r="J23" s="90"/>
      <c r="K23" s="64"/>
      <c r="M23" t="s">
        <v>3317</v>
      </c>
      <c r="N23">
        <v>717035</v>
      </c>
      <c r="O23">
        <v>1.23115</v>
      </c>
      <c r="Q23">
        <v>1</v>
      </c>
    </row>
    <row r="24" spans="1:17" ht="13.8" thickBot="1">
      <c r="A24" s="91" t="s">
        <v>3337</v>
      </c>
      <c r="B24" s="92">
        <v>717037</v>
      </c>
      <c r="C24" s="6">
        <f>VLOOKUP(B24,'[1]Журнал наблюдений'!D:G,4,0)</f>
        <v>1.4887999999999999</v>
      </c>
      <c r="D24" s="90">
        <f>C23-C24</f>
        <v>-0.55684999999999996</v>
      </c>
      <c r="E24" s="90" t="str">
        <f t="shared" si="0"/>
        <v/>
      </c>
      <c r="F24" s="90"/>
      <c r="G24" s="60"/>
      <c r="H24" s="64"/>
      <c r="I24" s="64"/>
      <c r="J24" s="64"/>
      <c r="K24" s="64"/>
      <c r="M24" s="21" t="s">
        <v>3341</v>
      </c>
      <c r="N24">
        <v>717036</v>
      </c>
      <c r="O24">
        <v>0.93194999999999995</v>
      </c>
      <c r="P24">
        <v>0.29920000000000002</v>
      </c>
      <c r="Q24" t="s">
        <v>3</v>
      </c>
    </row>
    <row r="25" spans="1:17" ht="13.8" thickBot="1">
      <c r="A25" s="94" t="s">
        <v>3337</v>
      </c>
      <c r="B25" s="95">
        <v>717039</v>
      </c>
      <c r="C25" s="6">
        <f>VLOOKUP(B25,'[1]Журнал наблюдений'!D:G,4,0)</f>
        <v>1.1059300000000001</v>
      </c>
      <c r="D25" s="90"/>
      <c r="E25" s="90">
        <f t="shared" si="0"/>
        <v>1</v>
      </c>
      <c r="F25" s="90"/>
      <c r="G25" s="60"/>
      <c r="H25" s="64"/>
      <c r="I25" s="64"/>
      <c r="J25" s="90"/>
      <c r="K25" s="64"/>
      <c r="M25" t="s">
        <v>3317</v>
      </c>
      <c r="N25">
        <v>717038</v>
      </c>
      <c r="O25">
        <v>1.4880899999999999</v>
      </c>
      <c r="P25">
        <v>-0.55613999999999997</v>
      </c>
      <c r="Q25" t="s">
        <v>3</v>
      </c>
    </row>
    <row r="26" spans="1:17" ht="13.8" thickBot="1">
      <c r="A26" s="91" t="s">
        <v>3337</v>
      </c>
      <c r="B26" s="92">
        <v>717041</v>
      </c>
      <c r="C26" s="6">
        <f>VLOOKUP(B26,'[1]Журнал наблюдений'!D:G,4,0)</f>
        <v>1.2421500000000001</v>
      </c>
      <c r="D26" s="90">
        <f>C25-C26</f>
        <v>-0.13622000000000001</v>
      </c>
      <c r="E26" s="90" t="str">
        <f t="shared" si="0"/>
        <v/>
      </c>
      <c r="F26" s="90"/>
      <c r="G26" s="93"/>
      <c r="H26" s="64"/>
      <c r="I26" s="64"/>
      <c r="J26" s="90"/>
      <c r="K26" s="64"/>
      <c r="M26" t="s">
        <v>3317</v>
      </c>
      <c r="N26">
        <v>717040</v>
      </c>
      <c r="O26">
        <v>1.1052599999999999</v>
      </c>
      <c r="Q26">
        <v>1</v>
      </c>
    </row>
    <row r="27" spans="1:17" ht="13.8" thickBot="1">
      <c r="A27" s="94" t="s">
        <v>3337</v>
      </c>
      <c r="B27" s="95">
        <v>717043</v>
      </c>
      <c r="C27" s="6">
        <f>VLOOKUP(B27,'[1]Журнал наблюдений'!D:G,4,0)</f>
        <v>1.08979</v>
      </c>
      <c r="D27" s="90"/>
      <c r="E27" s="90">
        <f t="shared" si="0"/>
        <v>1</v>
      </c>
      <c r="F27" s="90"/>
      <c r="G27" s="93"/>
      <c r="H27" s="64"/>
      <c r="I27" s="64"/>
      <c r="J27" s="90"/>
      <c r="K27" s="64"/>
      <c r="M27" t="s">
        <v>3317</v>
      </c>
      <c r="N27">
        <v>717042</v>
      </c>
      <c r="O27">
        <v>1.24021</v>
      </c>
      <c r="P27">
        <v>-0.13495000000000013</v>
      </c>
      <c r="Q27" t="s">
        <v>3</v>
      </c>
    </row>
    <row r="28" spans="1:17" ht="13.8" thickBot="1">
      <c r="A28" s="91" t="s">
        <v>3337</v>
      </c>
      <c r="B28" s="92">
        <v>717045</v>
      </c>
      <c r="C28" s="6">
        <f>VLOOKUP(B28,'[1]Журнал наблюдений'!D:G,4,0)</f>
        <v>1.38198</v>
      </c>
      <c r="D28" s="90">
        <f>C27-C28</f>
        <v>-0.29218999999999995</v>
      </c>
      <c r="E28" s="90" t="str">
        <f t="shared" si="0"/>
        <v/>
      </c>
      <c r="F28" s="90"/>
      <c r="G28" s="60"/>
      <c r="H28" s="64"/>
      <c r="I28" s="64"/>
      <c r="J28" s="90"/>
      <c r="K28" s="64"/>
      <c r="M28" t="s">
        <v>3317</v>
      </c>
      <c r="N28">
        <v>717044</v>
      </c>
      <c r="O28">
        <v>1.08771</v>
      </c>
      <c r="Q28">
        <v>1</v>
      </c>
    </row>
    <row r="29" spans="1:17" ht="13.8" thickBot="1">
      <c r="A29" s="94" t="s">
        <v>3337</v>
      </c>
      <c r="B29" s="95">
        <v>717047</v>
      </c>
      <c r="C29" s="6">
        <f>VLOOKUP(B29,'[1]Журнал наблюдений'!D:G,4,0)</f>
        <v>1.13981</v>
      </c>
      <c r="D29" s="90"/>
      <c r="E29" s="90">
        <f t="shared" si="0"/>
        <v>1</v>
      </c>
      <c r="F29" s="90"/>
      <c r="G29" s="93"/>
      <c r="H29" s="64"/>
      <c r="I29" s="64"/>
      <c r="J29" s="90"/>
      <c r="K29" s="64"/>
      <c r="M29" t="s">
        <v>3317</v>
      </c>
      <c r="N29">
        <v>717046</v>
      </c>
      <c r="O29">
        <v>1.3708499999999999</v>
      </c>
      <c r="P29">
        <v>-0.28313999999999995</v>
      </c>
      <c r="Q29" t="s">
        <v>3</v>
      </c>
    </row>
    <row r="30" spans="1:17" ht="13.8" thickBot="1">
      <c r="A30" s="91" t="s">
        <v>3337</v>
      </c>
      <c r="B30" s="92">
        <v>717049</v>
      </c>
      <c r="C30" s="6">
        <f>VLOOKUP(B30,'[1]Журнал наблюдений'!D:G,4,0)</f>
        <v>1.6453199999999999</v>
      </c>
      <c r="D30" s="90">
        <f>C29-C30</f>
        <v>-0.5055099999999999</v>
      </c>
      <c r="E30" s="90" t="str">
        <f t="shared" si="0"/>
        <v/>
      </c>
      <c r="F30" s="90"/>
      <c r="G30" s="93"/>
      <c r="H30" s="64"/>
      <c r="I30" s="64"/>
      <c r="J30" s="90"/>
      <c r="K30" s="64"/>
      <c r="M30" t="s">
        <v>3317</v>
      </c>
      <c r="N30">
        <v>717048</v>
      </c>
      <c r="O30">
        <v>1.1289</v>
      </c>
      <c r="Q30">
        <v>1</v>
      </c>
    </row>
    <row r="31" spans="1:17" ht="13.8" thickBot="1">
      <c r="A31" s="94" t="s">
        <v>3337</v>
      </c>
      <c r="B31" s="95">
        <v>717051</v>
      </c>
      <c r="C31" s="6">
        <f>VLOOKUP(B31,'[1]Журнал наблюдений'!D:G,4,0)</f>
        <v>0.23788000000000001</v>
      </c>
      <c r="D31" s="90"/>
      <c r="E31" s="90">
        <f t="shared" si="0"/>
        <v>1</v>
      </c>
      <c r="F31" s="90"/>
      <c r="G31" s="93"/>
      <c r="H31" s="64"/>
      <c r="I31" s="64"/>
      <c r="J31" s="90"/>
      <c r="K31" s="64"/>
      <c r="M31" t="s">
        <v>3317</v>
      </c>
      <c r="N31">
        <v>717050</v>
      </c>
      <c r="O31">
        <v>1.6496500000000001</v>
      </c>
      <c r="P31">
        <v>-0.52075000000000005</v>
      </c>
      <c r="Q31" t="s">
        <v>3</v>
      </c>
    </row>
    <row r="32" spans="1:17" ht="13.8" thickBot="1">
      <c r="A32" s="91" t="s">
        <v>3342</v>
      </c>
      <c r="B32" s="92">
        <v>717053</v>
      </c>
      <c r="C32" s="6">
        <f>VLOOKUP(B32,'[1]Журнал наблюдений'!D:G,4,0)</f>
        <v>1.2528900000000001</v>
      </c>
      <c r="D32" s="60"/>
      <c r="E32" s="90">
        <f t="shared" si="0"/>
        <v>1</v>
      </c>
      <c r="F32" s="90"/>
      <c r="G32" s="60"/>
      <c r="H32" s="64"/>
      <c r="I32" s="64"/>
      <c r="J32" s="64"/>
      <c r="K32" s="64"/>
      <c r="M32" t="s">
        <v>3317</v>
      </c>
      <c r="N32">
        <v>717052</v>
      </c>
      <c r="O32">
        <v>0.24221000000000001</v>
      </c>
      <c r="Q32">
        <v>1</v>
      </c>
    </row>
    <row r="33" spans="1:17" ht="13.8" thickBot="1">
      <c r="A33" s="91" t="s">
        <v>3337</v>
      </c>
      <c r="B33" s="92">
        <v>717054</v>
      </c>
      <c r="C33" s="6">
        <f>VLOOKUP(B33,'[1]Журнал наблюдений'!D:G,4,0)</f>
        <v>1.25684</v>
      </c>
      <c r="D33" s="90">
        <f>C31-C33</f>
        <v>-1.0189599999999999</v>
      </c>
      <c r="E33" s="90" t="str">
        <f t="shared" si="0"/>
        <v/>
      </c>
      <c r="F33" s="90"/>
      <c r="G33" s="93"/>
      <c r="H33" s="64"/>
      <c r="I33" s="64"/>
      <c r="J33" s="90"/>
      <c r="K33" s="64"/>
      <c r="M33" t="s">
        <v>3317</v>
      </c>
      <c r="N33">
        <v>717055</v>
      </c>
      <c r="O33">
        <v>1.2570399999999999</v>
      </c>
      <c r="P33">
        <v>-1.0148299999999999</v>
      </c>
      <c r="Q33" t="s">
        <v>3</v>
      </c>
    </row>
    <row r="34" spans="1:17" ht="13.8" thickBot="1">
      <c r="A34" s="94" t="s">
        <v>3337</v>
      </c>
      <c r="B34" s="95">
        <v>717056</v>
      </c>
      <c r="C34" s="6">
        <f>VLOOKUP(B34,'[1]Журнал наблюдений'!D:G,4,0)</f>
        <v>0.13</v>
      </c>
      <c r="D34" s="90"/>
      <c r="E34" s="90">
        <f t="shared" si="0"/>
        <v>1</v>
      </c>
      <c r="F34" s="90"/>
      <c r="G34" s="93"/>
      <c r="H34" s="64"/>
      <c r="I34" s="64"/>
      <c r="J34" s="90"/>
      <c r="K34" s="64"/>
      <c r="M34" t="s">
        <v>3317</v>
      </c>
      <c r="N34">
        <v>717057</v>
      </c>
      <c r="O34">
        <v>0.13019</v>
      </c>
      <c r="Q34">
        <v>1</v>
      </c>
    </row>
    <row r="35" spans="1:17" ht="13.8" thickBot="1">
      <c r="A35" s="91" t="s">
        <v>3337</v>
      </c>
      <c r="B35" s="92">
        <v>717058</v>
      </c>
      <c r="C35" s="6">
        <f>VLOOKUP(B35,'[1]Журнал наблюдений'!D:G,4,0)</f>
        <v>1.8748899999999999</v>
      </c>
      <c r="D35" s="90">
        <f>C34-C35</f>
        <v>-1.7448899999999998</v>
      </c>
      <c r="E35" s="90" t="str">
        <f t="shared" si="0"/>
        <v/>
      </c>
      <c r="F35" s="90"/>
      <c r="G35" s="60"/>
      <c r="H35" s="64"/>
      <c r="I35" s="64"/>
      <c r="J35" s="90"/>
      <c r="K35" s="64"/>
      <c r="M35" t="s">
        <v>3317</v>
      </c>
      <c r="N35">
        <v>717059</v>
      </c>
      <c r="O35">
        <v>1.87208</v>
      </c>
      <c r="P35">
        <v>-1.7418899999999999</v>
      </c>
      <c r="Q35" t="s">
        <v>3</v>
      </c>
    </row>
    <row r="36" spans="1:17" ht="13.8" thickBot="1">
      <c r="A36" s="94" t="s">
        <v>3337</v>
      </c>
      <c r="B36" s="95">
        <v>717060</v>
      </c>
      <c r="C36" s="6">
        <f>VLOOKUP(B36,'[1]Журнал наблюдений'!D:G,4,0)</f>
        <v>0.18335000000000001</v>
      </c>
      <c r="D36" s="90"/>
      <c r="E36" s="90">
        <f t="shared" si="0"/>
        <v>1</v>
      </c>
      <c r="F36" s="90"/>
      <c r="G36" s="93"/>
      <c r="H36" s="64"/>
      <c r="I36" s="64"/>
      <c r="J36" s="90"/>
      <c r="K36" s="64"/>
      <c r="M36" t="s">
        <v>3317</v>
      </c>
      <c r="N36">
        <v>717061</v>
      </c>
      <c r="O36">
        <v>0.18063000000000001</v>
      </c>
      <c r="Q36">
        <v>1</v>
      </c>
    </row>
    <row r="37" spans="1:17" ht="13.8" thickBot="1">
      <c r="A37" s="91" t="s">
        <v>3337</v>
      </c>
      <c r="B37" s="92">
        <v>717062</v>
      </c>
      <c r="C37" s="6">
        <f>VLOOKUP(B37,'[1]Журнал наблюдений'!D:G,4,0)</f>
        <v>1.5837600000000001</v>
      </c>
      <c r="D37" s="90">
        <f>C36-C37</f>
        <v>-1.4004099999999999</v>
      </c>
      <c r="E37" s="90" t="str">
        <f t="shared" si="0"/>
        <v/>
      </c>
      <c r="F37" s="90"/>
      <c r="G37" s="93"/>
      <c r="H37" s="64"/>
      <c r="I37" s="64"/>
      <c r="J37" s="90"/>
      <c r="K37" s="64"/>
      <c r="M37" t="s">
        <v>3317</v>
      </c>
      <c r="N37">
        <v>717063</v>
      </c>
      <c r="O37">
        <v>1.58413</v>
      </c>
      <c r="P37">
        <v>-1.4035</v>
      </c>
      <c r="Q37" t="s">
        <v>3</v>
      </c>
    </row>
    <row r="38" spans="1:17" ht="13.8" thickBot="1">
      <c r="A38" s="94" t="s">
        <v>3337</v>
      </c>
      <c r="B38" s="95">
        <v>717064</v>
      </c>
      <c r="C38" s="6">
        <f>VLOOKUP(B38,'[1]Журнал наблюдений'!D:G,4,0)</f>
        <v>0.99604999999999999</v>
      </c>
      <c r="D38" s="90"/>
      <c r="E38" s="90">
        <f t="shared" si="0"/>
        <v>1</v>
      </c>
      <c r="F38" s="90"/>
      <c r="G38" s="60"/>
      <c r="H38" s="64"/>
      <c r="I38" s="64"/>
      <c r="J38" s="90"/>
      <c r="K38" s="64"/>
      <c r="M38" t="s">
        <v>3317</v>
      </c>
      <c r="N38">
        <v>717065</v>
      </c>
      <c r="O38">
        <v>0.99644999999999995</v>
      </c>
      <c r="Q38">
        <v>1</v>
      </c>
    </row>
    <row r="39" spans="1:17" ht="13.8" thickBot="1">
      <c r="A39" s="91" t="s">
        <v>3337</v>
      </c>
      <c r="B39" s="92">
        <v>717066</v>
      </c>
      <c r="C39" s="6">
        <f>VLOOKUP(B39,'[1]Журнал наблюдений'!D:G,4,0)</f>
        <v>1.8468500000000001</v>
      </c>
      <c r="D39" s="90">
        <f>C38-C39</f>
        <v>-0.85080000000000011</v>
      </c>
      <c r="E39" s="90" t="str">
        <f t="shared" si="0"/>
        <v/>
      </c>
      <c r="F39" s="90"/>
      <c r="G39" s="93"/>
      <c r="H39" s="64"/>
      <c r="I39" s="64"/>
      <c r="J39" s="90"/>
      <c r="K39" s="64"/>
      <c r="M39" t="s">
        <v>3317</v>
      </c>
      <c r="N39">
        <v>717067</v>
      </c>
      <c r="O39">
        <v>1.847</v>
      </c>
      <c r="P39">
        <v>-0.85055000000000003</v>
      </c>
      <c r="Q39" t="s">
        <v>3</v>
      </c>
    </row>
    <row r="40" spans="1:17" ht="13.8" thickBot="1">
      <c r="A40" s="94" t="s">
        <v>3337</v>
      </c>
      <c r="B40" s="95">
        <v>717068</v>
      </c>
      <c r="C40" s="6">
        <f>VLOOKUP(B40,'[1]Журнал наблюдений'!D:G,4,0)</f>
        <v>0.86782000000000004</v>
      </c>
      <c r="D40" s="90"/>
      <c r="E40" s="90">
        <f t="shared" si="0"/>
        <v>1</v>
      </c>
      <c r="F40" s="90"/>
      <c r="G40" s="60"/>
      <c r="H40" s="64"/>
      <c r="I40" s="64"/>
      <c r="J40" s="90"/>
      <c r="K40" s="64"/>
      <c r="M40" t="s">
        <v>3317</v>
      </c>
      <c r="N40">
        <v>717069</v>
      </c>
      <c r="O40">
        <v>0.86807999999999996</v>
      </c>
      <c r="Q40">
        <v>1</v>
      </c>
    </row>
    <row r="41" spans="1:17" ht="13.8" thickBot="1">
      <c r="A41" s="91" t="s">
        <v>3337</v>
      </c>
      <c r="B41" s="92">
        <v>717070</v>
      </c>
      <c r="C41" s="6">
        <f>VLOOKUP(B41,'[1]Журнал наблюдений'!D:G,4,0)</f>
        <v>1.8241499999999999</v>
      </c>
      <c r="D41" s="90">
        <f>C40-C41</f>
        <v>-0.9563299999999999</v>
      </c>
      <c r="E41" s="90" t="str">
        <f t="shared" si="0"/>
        <v/>
      </c>
      <c r="F41" s="90"/>
      <c r="G41" s="93"/>
      <c r="H41" s="64"/>
      <c r="I41" s="64"/>
      <c r="J41" s="90"/>
      <c r="K41" s="64"/>
      <c r="M41" t="s">
        <v>3317</v>
      </c>
      <c r="N41">
        <v>717071</v>
      </c>
      <c r="O41">
        <v>1.8245800000000001</v>
      </c>
      <c r="P41">
        <v>-0.95650000000000013</v>
      </c>
      <c r="Q41" t="s">
        <v>3</v>
      </c>
    </row>
    <row r="42" spans="1:17" ht="13.8" thickBot="1">
      <c r="A42" s="94" t="s">
        <v>3337</v>
      </c>
      <c r="B42" s="95">
        <v>717072</v>
      </c>
      <c r="C42" s="6">
        <f>VLOOKUP(B42,'[1]Журнал наблюдений'!D:G,4,0)</f>
        <v>0.16142000000000001</v>
      </c>
      <c r="D42" s="90"/>
      <c r="E42" s="90">
        <f t="shared" si="0"/>
        <v>1</v>
      </c>
      <c r="F42" s="90"/>
      <c r="G42" s="93"/>
      <c r="H42" s="64"/>
      <c r="I42" s="64"/>
      <c r="J42" s="90"/>
      <c r="K42" s="64"/>
      <c r="M42" t="s">
        <v>3317</v>
      </c>
      <c r="N42">
        <v>717073</v>
      </c>
      <c r="O42">
        <v>0.16197</v>
      </c>
      <c r="Q42">
        <v>1</v>
      </c>
    </row>
    <row r="43" spans="1:17" ht="13.8" thickBot="1">
      <c r="A43" s="91" t="s">
        <v>3337</v>
      </c>
      <c r="B43" s="92">
        <v>717074</v>
      </c>
      <c r="C43" s="6">
        <f>VLOOKUP(B43,'[1]Журнал наблюдений'!D:G,4,0)</f>
        <v>1.8627</v>
      </c>
      <c r="D43" s="90">
        <f>C42-C43</f>
        <v>-1.7012800000000001</v>
      </c>
      <c r="E43" s="90" t="str">
        <f t="shared" si="0"/>
        <v/>
      </c>
      <c r="F43" s="90"/>
      <c r="G43" s="60"/>
      <c r="H43" s="64"/>
      <c r="I43" s="64"/>
      <c r="J43" s="90"/>
      <c r="K43" s="64"/>
      <c r="M43" t="s">
        <v>3317</v>
      </c>
      <c r="N43">
        <v>717075</v>
      </c>
      <c r="O43">
        <v>1.86084</v>
      </c>
      <c r="P43">
        <v>-1.6988700000000001</v>
      </c>
      <c r="Q43" t="s">
        <v>3</v>
      </c>
    </row>
    <row r="44" spans="1:17" ht="13.8" thickBot="1">
      <c r="A44" s="94" t="s">
        <v>3337</v>
      </c>
      <c r="B44" s="95">
        <v>717076</v>
      </c>
      <c r="C44" s="6">
        <f>VLOOKUP(B44,'[1]Журнал наблюдений'!D:G,4,0)</f>
        <v>0.19581000000000001</v>
      </c>
      <c r="D44" s="90"/>
      <c r="E44" s="90">
        <f t="shared" si="0"/>
        <v>1</v>
      </c>
      <c r="F44" s="90"/>
      <c r="G44" s="93"/>
      <c r="H44" s="64"/>
      <c r="I44" s="64"/>
      <c r="J44" s="90"/>
      <c r="K44" s="64"/>
      <c r="M44" t="s">
        <v>3317</v>
      </c>
      <c r="N44">
        <v>717077</v>
      </c>
      <c r="O44">
        <v>0.19408</v>
      </c>
      <c r="Q44">
        <v>1</v>
      </c>
    </row>
    <row r="45" spans="1:17" ht="13.8" thickBot="1">
      <c r="A45" s="91" t="s">
        <v>3337</v>
      </c>
      <c r="B45" s="92">
        <v>717078</v>
      </c>
      <c r="C45" s="6">
        <f>VLOOKUP(B45,'[1]Журнал наблюдений'!D:G,4,0)</f>
        <v>1.8832599999999999</v>
      </c>
      <c r="D45" s="90">
        <f>C44-C45</f>
        <v>-1.6874499999999999</v>
      </c>
      <c r="E45" s="90" t="str">
        <f t="shared" si="0"/>
        <v/>
      </c>
      <c r="F45" s="90"/>
      <c r="G45" s="93"/>
      <c r="H45" s="64"/>
      <c r="I45" s="64"/>
      <c r="J45" s="90"/>
      <c r="K45" s="64"/>
      <c r="M45" t="s">
        <v>3317</v>
      </c>
      <c r="N45">
        <v>717079</v>
      </c>
      <c r="O45">
        <v>1.8815900000000001</v>
      </c>
      <c r="P45">
        <v>-1.6875100000000001</v>
      </c>
      <c r="Q45" t="s">
        <v>3</v>
      </c>
    </row>
    <row r="46" spans="1:17" ht="13.8" thickBot="1">
      <c r="A46" s="94" t="s">
        <v>3337</v>
      </c>
      <c r="B46" s="95">
        <v>717080</v>
      </c>
      <c r="C46" s="6">
        <f>VLOOKUP(B46,'[1]Журнал наблюдений'!D:G,4,0)</f>
        <v>0.45463999999999999</v>
      </c>
      <c r="D46" s="90"/>
      <c r="E46" s="90">
        <f t="shared" si="0"/>
        <v>1</v>
      </c>
      <c r="F46" s="90"/>
      <c r="G46" s="60"/>
      <c r="H46" s="64"/>
      <c r="I46" s="64"/>
      <c r="J46" s="90"/>
      <c r="K46" s="64"/>
      <c r="M46" t="s">
        <v>3317</v>
      </c>
      <c r="N46">
        <v>717081</v>
      </c>
      <c r="O46">
        <v>0.45315</v>
      </c>
      <c r="Q46">
        <v>1</v>
      </c>
    </row>
    <row r="47" spans="1:17" ht="13.8" thickBot="1">
      <c r="A47" s="91" t="s">
        <v>3337</v>
      </c>
      <c r="B47" s="92">
        <v>717082</v>
      </c>
      <c r="C47" s="6">
        <f>VLOOKUP(B47,'[1]Журнал наблюдений'!D:G,4,0)</f>
        <v>1.4439200000000001</v>
      </c>
      <c r="D47" s="90">
        <f>C46-C47</f>
        <v>-0.98928000000000016</v>
      </c>
      <c r="E47" s="90" t="str">
        <f t="shared" si="0"/>
        <v/>
      </c>
      <c r="F47" s="90"/>
      <c r="G47" s="60"/>
      <c r="H47" s="64"/>
      <c r="I47" s="64"/>
      <c r="J47" s="90"/>
      <c r="K47" s="64"/>
      <c r="M47" t="s">
        <v>3317</v>
      </c>
      <c r="N47">
        <v>717083</v>
      </c>
      <c r="O47">
        <v>1.4447700000000001</v>
      </c>
      <c r="P47">
        <v>-0.99162000000000017</v>
      </c>
      <c r="Q47" t="s">
        <v>3</v>
      </c>
    </row>
    <row r="48" spans="1:17" ht="13.8" thickBot="1">
      <c r="A48" s="94" t="s">
        <v>3337</v>
      </c>
      <c r="B48" s="95">
        <v>717084</v>
      </c>
      <c r="C48" s="6">
        <f>VLOOKUP(B48,'[1]Журнал наблюдений'!D:G,4,0)</f>
        <v>0.19708000000000001</v>
      </c>
      <c r="D48" s="90"/>
      <c r="E48" s="90">
        <f t="shared" si="0"/>
        <v>1</v>
      </c>
      <c r="F48" s="90"/>
      <c r="G48" s="93"/>
      <c r="H48" s="64"/>
      <c r="I48" s="64"/>
      <c r="J48" s="90"/>
      <c r="K48" s="64"/>
      <c r="M48" t="s">
        <v>3317</v>
      </c>
      <c r="N48">
        <v>717085</v>
      </c>
      <c r="O48">
        <v>0.19783000000000001</v>
      </c>
      <c r="Q48">
        <v>1</v>
      </c>
    </row>
    <row r="49" spans="1:17" ht="13.8" thickBot="1">
      <c r="A49" s="91" t="s">
        <v>3337</v>
      </c>
      <c r="B49" s="92">
        <v>717086</v>
      </c>
      <c r="C49" s="6">
        <f>VLOOKUP(B49,'[1]Журнал наблюдений'!D:G,4,0)</f>
        <v>1.85839</v>
      </c>
      <c r="D49" s="90">
        <f>C48-C49</f>
        <v>-1.6613100000000001</v>
      </c>
      <c r="E49" s="90" t="str">
        <f t="shared" si="0"/>
        <v/>
      </c>
      <c r="F49" s="90"/>
      <c r="G49" s="93"/>
      <c r="H49" s="64"/>
      <c r="I49" s="64"/>
      <c r="J49" s="90"/>
      <c r="K49" s="64"/>
      <c r="M49" t="s">
        <v>3317</v>
      </c>
      <c r="N49">
        <v>717087</v>
      </c>
      <c r="O49">
        <v>1.85894</v>
      </c>
      <c r="P49">
        <v>-1.6611100000000001</v>
      </c>
      <c r="Q49" t="s">
        <v>3</v>
      </c>
    </row>
    <row r="50" spans="1:17" ht="13.8" thickBot="1">
      <c r="A50" s="94" t="s">
        <v>3337</v>
      </c>
      <c r="B50" s="95">
        <v>717088</v>
      </c>
      <c r="C50" s="6">
        <f>VLOOKUP(B50,'[1]Журнал наблюдений'!D:G,4,0)</f>
        <v>0.27766000000000002</v>
      </c>
      <c r="D50" s="90"/>
      <c r="E50" s="90">
        <f t="shared" si="0"/>
        <v>1</v>
      </c>
      <c r="F50" s="90"/>
      <c r="G50" s="93"/>
      <c r="H50" s="64"/>
      <c r="I50" s="64"/>
      <c r="J50" s="90"/>
      <c r="K50" s="64"/>
      <c r="M50" t="s">
        <v>3317</v>
      </c>
      <c r="N50">
        <v>717089</v>
      </c>
      <c r="O50">
        <v>0.27822999999999998</v>
      </c>
      <c r="Q50">
        <v>1</v>
      </c>
    </row>
    <row r="51" spans="1:17" ht="13.8" thickBot="1">
      <c r="A51" s="91" t="s">
        <v>3337</v>
      </c>
      <c r="B51" s="92">
        <v>717090</v>
      </c>
      <c r="C51" s="6">
        <f>VLOOKUP(B51,'[1]Журнал наблюдений'!D:G,4,0)</f>
        <v>1.84094</v>
      </c>
      <c r="D51" s="90">
        <f>C50-C51</f>
        <v>-1.56328</v>
      </c>
      <c r="E51" s="90" t="str">
        <f t="shared" si="0"/>
        <v/>
      </c>
      <c r="F51" s="90"/>
      <c r="G51" s="60"/>
      <c r="H51" s="64"/>
      <c r="I51" s="64"/>
      <c r="J51" s="90"/>
      <c r="K51" s="64"/>
      <c r="M51" t="s">
        <v>3317</v>
      </c>
      <c r="N51">
        <v>717091</v>
      </c>
      <c r="O51">
        <v>1.8416399999999999</v>
      </c>
      <c r="P51">
        <v>-1.56341</v>
      </c>
      <c r="Q51" t="s">
        <v>3</v>
      </c>
    </row>
    <row r="52" spans="1:17" ht="13.8" thickBot="1">
      <c r="A52" s="94" t="s">
        <v>3337</v>
      </c>
      <c r="B52" s="95">
        <v>717092</v>
      </c>
      <c r="C52" s="6">
        <f>VLOOKUP(B52,'[1]Журнал наблюдений'!D:G,4,0)</f>
        <v>1.3549500000000001</v>
      </c>
      <c r="D52" s="90"/>
      <c r="E52" s="90">
        <f t="shared" si="0"/>
        <v>1</v>
      </c>
      <c r="F52" s="90"/>
      <c r="G52" s="93"/>
      <c r="H52" s="64"/>
      <c r="I52" s="64"/>
      <c r="J52" s="64"/>
      <c r="K52" s="64"/>
      <c r="M52" t="s">
        <v>3317</v>
      </c>
      <c r="N52">
        <v>717093</v>
      </c>
      <c r="O52">
        <v>1.3556900000000001</v>
      </c>
      <c r="Q52">
        <v>1</v>
      </c>
    </row>
    <row r="53" spans="1:17" ht="27" thickBot="1">
      <c r="A53" s="91" t="s">
        <v>3343</v>
      </c>
      <c r="B53" s="92">
        <v>717094</v>
      </c>
      <c r="C53" s="6">
        <f>VLOOKUP(B53,'[1]Журнал наблюдений'!D:G,4,0)</f>
        <v>1.6147899999999999</v>
      </c>
      <c r="D53" s="90">
        <f>C52-C53</f>
        <v>-0.25983999999999985</v>
      </c>
      <c r="E53" s="90" t="str">
        <f t="shared" si="0"/>
        <v/>
      </c>
      <c r="F53" s="90"/>
      <c r="G53" s="93"/>
      <c r="H53" s="64"/>
      <c r="I53" s="64"/>
      <c r="J53" s="90"/>
      <c r="K53" s="64"/>
      <c r="M53" t="s">
        <v>3345</v>
      </c>
      <c r="N53">
        <v>717095</v>
      </c>
      <c r="O53">
        <v>1.6135699999999999</v>
      </c>
      <c r="P53">
        <v>-0.25787999999999989</v>
      </c>
      <c r="Q53" t="s">
        <v>3</v>
      </c>
    </row>
    <row r="54" spans="1:17" ht="27" thickBot="1">
      <c r="A54" s="22" t="s">
        <v>3343</v>
      </c>
      <c r="B54" s="23">
        <v>717178</v>
      </c>
      <c r="C54" s="6">
        <f>VLOOKUP(B54,'[1]Журнал наблюдений'!D:G,4,0)</f>
        <v>0.18570999999999999</v>
      </c>
      <c r="D54" s="90"/>
      <c r="E54" s="90">
        <f t="shared" si="0"/>
        <v>1</v>
      </c>
      <c r="F54" s="90"/>
      <c r="G54" s="93"/>
      <c r="H54" s="64"/>
      <c r="I54" s="64"/>
      <c r="J54" s="90"/>
      <c r="K54" s="64"/>
      <c r="M54" t="s">
        <v>3345</v>
      </c>
      <c r="N54">
        <v>719001</v>
      </c>
      <c r="O54">
        <v>0.20937</v>
      </c>
      <c r="Q54">
        <v>1</v>
      </c>
    </row>
    <row r="55" spans="1:17" ht="13.8" thickBot="1">
      <c r="A55" s="22" t="s">
        <v>3337</v>
      </c>
      <c r="B55" s="23">
        <v>717177</v>
      </c>
      <c r="C55" s="6">
        <f>VLOOKUP(B55,'[1]Журнал наблюдений'!D:G,4,0)</f>
        <v>1.3642300000000001</v>
      </c>
      <c r="D55" s="90">
        <f>C54-C55</f>
        <v>-1.17852</v>
      </c>
      <c r="E55" s="90" t="str">
        <f t="shared" si="0"/>
        <v/>
      </c>
      <c r="F55" s="90"/>
      <c r="G55" s="60"/>
      <c r="H55" s="64"/>
      <c r="I55" s="64"/>
      <c r="J55" s="90"/>
      <c r="K55" s="64"/>
      <c r="M55" t="s">
        <v>3317</v>
      </c>
      <c r="N55">
        <v>719002</v>
      </c>
      <c r="O55">
        <v>1.3566</v>
      </c>
      <c r="P55">
        <v>-1.14723</v>
      </c>
      <c r="Q55" t="s">
        <v>3</v>
      </c>
    </row>
    <row r="56" spans="1:17" ht="13.8" thickBot="1">
      <c r="A56" s="22" t="s">
        <v>3337</v>
      </c>
      <c r="B56" s="23">
        <v>717176</v>
      </c>
      <c r="C56" s="6">
        <f>VLOOKUP(B56,'[1]Журнал наблюдений'!D:G,4,0)</f>
        <v>1.35284</v>
      </c>
      <c r="D56" s="90"/>
      <c r="E56" s="90">
        <f t="shared" si="0"/>
        <v>1</v>
      </c>
      <c r="F56" s="90"/>
      <c r="G56" s="93"/>
      <c r="H56" s="64"/>
      <c r="I56" s="64"/>
      <c r="J56" s="90"/>
      <c r="K56" s="64"/>
      <c r="M56" t="s">
        <v>3317</v>
      </c>
      <c r="N56">
        <v>719003</v>
      </c>
      <c r="O56">
        <v>1.41787</v>
      </c>
      <c r="Q56">
        <v>1</v>
      </c>
    </row>
    <row r="57" spans="1:17" ht="27" thickBot="1">
      <c r="A57" s="22" t="s">
        <v>3344</v>
      </c>
      <c r="B57" s="23">
        <v>717175</v>
      </c>
      <c r="C57" s="6">
        <f>VLOOKUP(B57,'[1]Журнал наблюдений'!D:G,4,0)</f>
        <v>1.37706</v>
      </c>
      <c r="D57" s="90">
        <f>C56-C57</f>
        <v>-2.4219999999999908E-2</v>
      </c>
      <c r="E57" s="90" t="str">
        <f t="shared" si="0"/>
        <v/>
      </c>
      <c r="F57" s="90"/>
      <c r="G57" s="93"/>
      <c r="H57" s="64"/>
      <c r="I57" s="64"/>
      <c r="J57" s="90"/>
      <c r="K57" s="64"/>
      <c r="M57" t="s">
        <v>3346</v>
      </c>
      <c r="N57">
        <v>719004</v>
      </c>
      <c r="O57">
        <v>1.4523900000000001</v>
      </c>
      <c r="P57">
        <v>-3.4520000000000106E-2</v>
      </c>
      <c r="Q57" t="s">
        <v>3</v>
      </c>
    </row>
    <row r="58" spans="1:17">
      <c r="Q5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27" workbookViewId="0">
      <selection activeCell="A41" sqref="A41:P42"/>
    </sheetView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7"/>
      <c r="B1" s="3"/>
      <c r="C1" s="4"/>
      <c r="D1" s="5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"/>
      <c r="B2" s="3"/>
      <c r="C2" s="4"/>
      <c r="D2" s="5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"/>
      <c r="C3" s="4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3"/>
      <c r="C4" s="4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3"/>
      <c r="C6" s="4"/>
      <c r="D6" s="5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/>
      <c r="B7" s="3"/>
      <c r="C7" s="4"/>
      <c r="D7" s="5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/>
      <c r="B10" s="3"/>
      <c r="C10" s="4"/>
      <c r="D10" s="5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/>
      <c r="B11" s="3"/>
      <c r="C11" s="4"/>
      <c r="D11" s="5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>
      <c r="A16" s="22" t="s">
        <v>1</v>
      </c>
      <c r="B16" s="26">
        <v>702026</v>
      </c>
      <c r="C16" s="27" t="s">
        <v>1661</v>
      </c>
      <c r="D16" s="6">
        <f>VLOOKUP(B16,'Журнал наблюдений'!D:G,4,0)</f>
        <v>1.27847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>
      <c r="A17" s="22" t="s">
        <v>1664</v>
      </c>
      <c r="B17" s="23">
        <v>702027</v>
      </c>
      <c r="C17" s="22" t="s">
        <v>1663</v>
      </c>
      <c r="D17" s="6">
        <f>VLOOKUP(B17,'Журнал наблюдений'!D:G,4,0)</f>
        <v>1.34938</v>
      </c>
      <c r="E17" s="2">
        <f>IF(C16=C17,"",D16-D17)</f>
        <v>-7.0910000000000029E-2</v>
      </c>
      <c r="F17" s="2">
        <f>IF(E17="","",IF(COUNTIF(C16,"*бол*"),E17+#REF!,E17))</f>
        <v>-7.0910000000000029E-2</v>
      </c>
      <c r="G17" s="2">
        <f>IF(COUNTIF(C17,"*бол*"),"",F17)</f>
        <v>-7.0910000000000029E-2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>
      <c r="A18" s="22" t="s">
        <v>1666</v>
      </c>
      <c r="B18" s="23">
        <v>702028</v>
      </c>
      <c r="C18" s="22" t="s">
        <v>1665</v>
      </c>
      <c r="D18" s="6">
        <f>VLOOKUP(B18,'Журнал наблюдений'!D:G,4,0)</f>
        <v>1.34944</v>
      </c>
      <c r="E18" s="2">
        <f>IF(C17=C18,"",D17-D18)</f>
        <v>-5.9999999999948983E-5</v>
      </c>
      <c r="F18" s="2">
        <f>IF(E18="","",IF(COUNTIF(C17,"*бол*"),E18+F16,E18))</f>
        <v>-5.9999999999948983E-5</v>
      </c>
      <c r="G18" s="2">
        <f>IF(COUNTIF(C18,"*бол*"),"",F18)</f>
        <v>-5.9999999999948983E-5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>
      <c r="A19" s="22" t="s">
        <v>1666</v>
      </c>
      <c r="B19" s="23">
        <v>702029</v>
      </c>
      <c r="C19" s="22" t="s">
        <v>1665</v>
      </c>
      <c r="D19" s="6">
        <f>VLOOKUP(B19,'Журнал наблюдений'!D:G,4,0)</f>
        <v>1.3478699999999999</v>
      </c>
      <c r="E19" s="2" t="str">
        <f t="shared" ref="E19" si="0">IF(C18=C19,"",D18-D19)</f>
        <v/>
      </c>
      <c r="F19" s="2" t="str">
        <f t="shared" ref="F19" si="1">IF(E19="","",IF(COUNTIF(C18,"*бол*"),E19+F17,E19))</f>
        <v/>
      </c>
      <c r="G19" s="2" t="str">
        <f t="shared" ref="G19" si="2">IF(COUNTIF(C19,"*бол*"),"",F19)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>
      <c r="A20" s="22" t="s">
        <v>0</v>
      </c>
      <c r="B20" s="26">
        <v>702030</v>
      </c>
      <c r="C20" s="27" t="s">
        <v>1662</v>
      </c>
      <c r="D20" s="6">
        <f>VLOOKUP(B20,'Журнал наблюдений'!D:G,4,0)</f>
        <v>1.2742</v>
      </c>
      <c r="E20" s="2">
        <f t="shared" ref="E20" si="3">IF(C19=C20,"",D19-D20)</f>
        <v>7.3669999999999902E-2</v>
      </c>
      <c r="F20" s="2">
        <f t="shared" ref="F20" si="4">IF(E20="","",IF(COUNTIF(C19,"*бол*"),E20+F18,E20))</f>
        <v>7.3669999999999902E-2</v>
      </c>
      <c r="G20" s="2">
        <f t="shared" ref="G20" si="5">IF(COUNTIF(C20,"*бол*"),"",F20)</f>
        <v>7.3669999999999902E-2</v>
      </c>
      <c r="H20" s="2">
        <f>SUM(G17:G20)</f>
        <v>2.6999999999999247E-3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>
      <c r="A23" s="22" t="s">
        <v>1</v>
      </c>
      <c r="B23" s="23">
        <v>710043</v>
      </c>
      <c r="C23" s="22" t="s">
        <v>1945</v>
      </c>
      <c r="D23" s="6">
        <f>VLOOKUP(B23,'Журнал наблюдений'!D:G,4,0)</f>
        <v>1.3622000000000001</v>
      </c>
      <c r="E23" s="2"/>
      <c r="F23" s="2"/>
      <c r="G23" s="2"/>
      <c r="H23" s="5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>
      <c r="A24" s="22"/>
      <c r="B24" s="23">
        <v>710044</v>
      </c>
      <c r="C24" s="22" t="s">
        <v>2323</v>
      </c>
      <c r="D24" s="6">
        <f>VLOOKUP(B24,'Журнал наблюдений'!D:G,4,0)</f>
        <v>0.27150000000000002</v>
      </c>
      <c r="E24" s="2">
        <f>IF(C23=C24,"",D23-D24)</f>
        <v>1.0907</v>
      </c>
      <c r="F24" s="2">
        <f>IF(E24="","",IF(COUNTIF(C23,"*бол*"),E24+#REF!,E24))</f>
        <v>1.0907</v>
      </c>
      <c r="G24" s="2" t="str">
        <f>IF(COUNTIF(C24,"*бол*"),"",F24)</f>
        <v/>
      </c>
      <c r="H24" s="5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>
      <c r="A25" s="22"/>
      <c r="B25" s="23">
        <v>711017</v>
      </c>
      <c r="C25" s="22" t="s">
        <v>2323</v>
      </c>
      <c r="D25" s="6" t="e">
        <f>VLOOKUP(B25,'Журнал наблюдений'!D:G,4,0)</f>
        <v>#N/A</v>
      </c>
      <c r="E25" s="2" t="str">
        <f>IF(C24=C25,"",D24-D25)</f>
        <v/>
      </c>
      <c r="F25" s="2" t="str">
        <f>IF(E25="","",IF(COUNTIF(C24,"*бол*"),E25+F23,E25))</f>
        <v/>
      </c>
      <c r="G25" s="2" t="str">
        <f>IF(COUNTIF(C25,"*бол*"),"",F25)</f>
        <v/>
      </c>
      <c r="H25" s="5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>
      <c r="A26" s="22" t="s">
        <v>0</v>
      </c>
      <c r="B26" s="23">
        <v>711016</v>
      </c>
      <c r="C26" s="22" t="s">
        <v>1945</v>
      </c>
      <c r="D26" s="6" t="e">
        <f>VLOOKUP(B26,'Журнал наблюдений'!D:G,4,0)</f>
        <v>#N/A</v>
      </c>
      <c r="E26" s="2" t="e">
        <f t="shared" ref="E26" si="6">IF(C25=C26,"",D25-D26)</f>
        <v>#N/A</v>
      </c>
      <c r="F26" s="2" t="e">
        <f t="shared" ref="F26" si="7">IF(E26="","",IF(COUNTIF(C25,"*бол*"),E26+F24,E26))</f>
        <v>#N/A</v>
      </c>
      <c r="G26" s="2" t="e">
        <f t="shared" ref="G26" si="8">IF(COUNTIF(C26,"*бол*"),"",F26)</f>
        <v>#N/A</v>
      </c>
      <c r="H26" s="2" t="e">
        <f>SUM(G23:G26)</f>
        <v>#N/A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>
      <c r="A27" s="3"/>
      <c r="B27" s="3"/>
      <c r="C27" s="4"/>
      <c r="D27" s="5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>
      <c r="A28" s="22" t="s">
        <v>0</v>
      </c>
      <c r="B28" s="23">
        <v>716001</v>
      </c>
      <c r="C28" s="59" t="s">
        <v>2757</v>
      </c>
      <c r="D28" s="6">
        <f>VLOOKUP(B28,'Журнал наблюдений'!D:G,4,0)</f>
        <v>1.25498</v>
      </c>
      <c r="E28" s="2"/>
      <c r="F28" s="2"/>
      <c r="G28" s="2"/>
      <c r="H28" s="5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>
      <c r="A29" s="22" t="s">
        <v>2759</v>
      </c>
      <c r="B29" s="26">
        <v>716002</v>
      </c>
      <c r="C29" s="28" t="s">
        <v>2760</v>
      </c>
      <c r="D29" s="6">
        <f>VLOOKUP(B29,'Журнал наблюдений'!D:G,4,0)</f>
        <v>1.4678800000000001</v>
      </c>
      <c r="E29" s="2">
        <f>IF(C28=C29,"",D28-D29)</f>
        <v>-0.21290000000000009</v>
      </c>
      <c r="F29" s="2">
        <f>IF(E29="","",IF(COUNTIF(C28,"*бол*"),E29+#REF!,E29))</f>
        <v>-0.21290000000000009</v>
      </c>
      <c r="G29" s="2">
        <f>IF(COUNTIF(C29,"*бол*"),"",F29)</f>
        <v>-0.21290000000000009</v>
      </c>
      <c r="H29" s="5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>
      <c r="A30" s="22" t="s">
        <v>1</v>
      </c>
      <c r="B30" s="23">
        <v>716003</v>
      </c>
      <c r="C30" s="70" t="s">
        <v>2758</v>
      </c>
      <c r="D30" s="6">
        <f>VLOOKUP(B30,'Журнал наблюдений'!D:G,4,0)</f>
        <v>1.23319</v>
      </c>
      <c r="E30" s="2">
        <f>IF(C29=C30,"",D29-D30)</f>
        <v>0.23469000000000007</v>
      </c>
      <c r="F30" s="2">
        <f>IF(E30="","",IF(COUNTIF(C29,"*бол*"),E30+F28,E30))</f>
        <v>0.23469000000000007</v>
      </c>
      <c r="G30" s="2">
        <f>IF(COUNTIF(C30,"*бол*"),"",F30)</f>
        <v>0.23469000000000007</v>
      </c>
      <c r="H30" s="2">
        <f>SUM(G29:G30)</f>
        <v>2.1789999999999976E-2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>
      <c r="A31" s="4"/>
      <c r="B31" s="4"/>
      <c r="C31" s="4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thickBot="1">
      <c r="A32">
        <v>1</v>
      </c>
      <c r="B32" s="23">
        <v>724048</v>
      </c>
      <c r="C32" s="22" t="s">
        <v>2789</v>
      </c>
      <c r="D32" s="6">
        <f>VLOOKUP(B32,'Журнал наблюдений'!D:G,4,0)</f>
        <v>1.3443099999999999</v>
      </c>
      <c r="E32" s="2"/>
      <c r="F32" s="2"/>
      <c r="G32" s="2"/>
      <c r="H32" s="20" t="s">
        <v>3</v>
      </c>
      <c r="I32" s="1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>
      <c r="B33" s="23">
        <v>724049</v>
      </c>
      <c r="C33" s="83" t="s">
        <v>3333</v>
      </c>
      <c r="D33" s="6">
        <f>VLOOKUP(B33,'Журнал наблюдений'!D:G,4,0)</f>
        <v>0.25216</v>
      </c>
      <c r="E33" s="2">
        <f t="shared" ref="E33:E35" si="9">IF(C32=C33,"",D32-D33)</f>
        <v>1.09215</v>
      </c>
      <c r="F33" s="2">
        <f>IF(E33="","",IF(COUNTIF(C32,"*бол*"),E33+E31,E33))</f>
        <v>1.09215</v>
      </c>
      <c r="G33" s="2">
        <f t="shared" ref="G33:G35" si="10">IF(COUNTIF(C33,"*бол*"),"",F33)</f>
        <v>1.09215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>
      <c r="B34" s="23">
        <v>723056</v>
      </c>
      <c r="C34" s="83" t="s">
        <v>3333</v>
      </c>
      <c r="D34" s="6">
        <f>VLOOKUP(B34,'Журнал наблюдений'!D:G,4,0)</f>
        <v>0.31180999999999998</v>
      </c>
      <c r="E34" s="2" t="str">
        <f t="shared" si="9"/>
        <v/>
      </c>
      <c r="F34" s="2" t="str">
        <f>IF(E34="","",IF(COUNTIF(C33,"*бол*"),E34+F32,E34))</f>
        <v/>
      </c>
      <c r="G34" s="2" t="str">
        <f t="shared" si="10"/>
        <v/>
      </c>
      <c r="H34" s="20"/>
      <c r="I34" s="68" t="str">
        <f>IF(C35=C34,1,"")</f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thickBot="1">
      <c r="A35">
        <v>2</v>
      </c>
      <c r="B35" s="26">
        <v>723055</v>
      </c>
      <c r="C35" s="28" t="s">
        <v>3332</v>
      </c>
      <c r="D35" s="6">
        <f>VLOOKUP(B35,'Журнал наблюдений'!D:G,4,0)</f>
        <v>1.42117</v>
      </c>
      <c r="E35" s="2">
        <f t="shared" si="9"/>
        <v>-1.1093600000000001</v>
      </c>
      <c r="F35" s="2">
        <f>IF(E35="","",IF(COUNTIF(C34,"*бол*"),E35+F33,E35))</f>
        <v>-1.1093600000000001</v>
      </c>
      <c r="G35" s="2">
        <f t="shared" si="10"/>
        <v>-1.1093600000000001</v>
      </c>
      <c r="H35" s="2">
        <f>SUM(G32:G35)</f>
        <v>-1.721000000000017E-2</v>
      </c>
      <c r="I35" s="6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226"/>
  <sheetViews>
    <sheetView topLeftCell="A3606" workbookViewId="0">
      <selection activeCell="D3634" sqref="D3634"/>
    </sheetView>
  </sheetViews>
  <sheetFormatPr defaultColWidth="12.6640625" defaultRowHeight="15" customHeight="1"/>
  <cols>
    <col min="1" max="13" width="8.88671875" style="29"/>
    <col min="14" max="26" width="11.109375" customWidth="1"/>
  </cols>
  <sheetData>
    <row r="1" spans="5:5" ht="12.75" customHeight="1"/>
    <row r="2" spans="5:5" ht="12.75" customHeight="1"/>
    <row r="3" spans="5:5" ht="12.75" customHeight="1">
      <c r="E3" s="30"/>
    </row>
    <row r="4" spans="5:5" ht="12.75" customHeight="1">
      <c r="E4" s="30"/>
    </row>
    <row r="5" spans="5:5" ht="12.75" customHeight="1">
      <c r="E5" s="30"/>
    </row>
    <row r="6" spans="5:5" ht="12.75" customHeight="1">
      <c r="E6" s="30"/>
    </row>
    <row r="7" spans="5:5" ht="12.75" customHeight="1">
      <c r="E7" s="30"/>
    </row>
    <row r="8" spans="5:5" ht="12.75" customHeight="1">
      <c r="E8" s="30"/>
    </row>
    <row r="9" spans="5:5" ht="12.75" customHeight="1">
      <c r="E9" s="30"/>
    </row>
    <row r="10" spans="5:5" ht="12.75" customHeight="1">
      <c r="E10" s="30"/>
    </row>
    <row r="11" spans="5:5" ht="12.75" customHeight="1">
      <c r="E11" s="30"/>
    </row>
    <row r="12" spans="5:5" ht="12.75" customHeight="1">
      <c r="E12" s="30"/>
    </row>
    <row r="13" spans="5:5" ht="12.75" customHeight="1">
      <c r="E13" s="30"/>
    </row>
    <row r="14" spans="5:5" ht="12.75" customHeight="1">
      <c r="E14" s="30"/>
    </row>
    <row r="15" spans="5:5" ht="12.75" customHeight="1">
      <c r="E15" s="30"/>
    </row>
    <row r="16" spans="5:5" ht="12.75" customHeight="1">
      <c r="E16" s="30"/>
    </row>
    <row r="17" spans="5:5" ht="12.75" customHeight="1">
      <c r="E17" s="30"/>
    </row>
    <row r="18" spans="5:5" ht="12.75" customHeight="1">
      <c r="E18" s="30"/>
    </row>
    <row r="19" spans="5:5" ht="12.75" customHeight="1">
      <c r="E19" s="30"/>
    </row>
    <row r="20" spans="5:5" ht="12.75" customHeight="1">
      <c r="E20" s="30"/>
    </row>
    <row r="21" spans="5:5" ht="12.75" customHeight="1">
      <c r="E21" s="30"/>
    </row>
    <row r="22" spans="5:5" ht="12.75" customHeight="1">
      <c r="E22" s="30"/>
    </row>
    <row r="23" spans="5:5" ht="12.75" customHeight="1">
      <c r="E23" s="30"/>
    </row>
    <row r="24" spans="5:5" ht="12.75" customHeight="1"/>
    <row r="25" spans="5:5" ht="12.75" customHeight="1">
      <c r="E25" s="30"/>
    </row>
    <row r="26" spans="5:5" ht="12.75" customHeight="1">
      <c r="E26" s="30"/>
    </row>
    <row r="27" spans="5:5" ht="12.75" customHeight="1">
      <c r="E27" s="30"/>
    </row>
    <row r="28" spans="5:5" ht="12.75" customHeight="1"/>
    <row r="29" spans="5:5" ht="12.75" customHeight="1">
      <c r="E29" s="30"/>
    </row>
    <row r="30" spans="5:5" ht="12.75" customHeight="1">
      <c r="E30" s="30"/>
    </row>
    <row r="31" spans="5:5" ht="12.75" customHeight="1">
      <c r="E31" s="30"/>
    </row>
    <row r="32" spans="5:5" ht="12.75" customHeight="1">
      <c r="E32" s="30"/>
    </row>
    <row r="33" spans="5:5" ht="12.75" customHeight="1">
      <c r="E33" s="30"/>
    </row>
    <row r="34" spans="5:5" ht="12.75" customHeight="1">
      <c r="E34" s="30"/>
    </row>
    <row r="35" spans="5:5" ht="12.75" customHeight="1">
      <c r="E35" s="30"/>
    </row>
    <row r="36" spans="5:5" ht="12.75" customHeight="1"/>
    <row r="37" spans="5:5" ht="12.75" customHeight="1">
      <c r="E37" s="30"/>
    </row>
    <row r="38" spans="5:5" ht="12.75" customHeight="1">
      <c r="E38" s="30"/>
    </row>
    <row r="39" spans="5:5" ht="12.75" customHeight="1">
      <c r="E39" s="30"/>
    </row>
    <row r="40" spans="5:5" ht="12.75" customHeight="1">
      <c r="E40" s="30"/>
    </row>
    <row r="41" spans="5:5" ht="12.75" customHeight="1">
      <c r="E41" s="30"/>
    </row>
    <row r="42" spans="5:5" ht="12.75" customHeight="1"/>
    <row r="43" spans="5:5" ht="12.75" customHeight="1">
      <c r="E43" s="30"/>
    </row>
    <row r="44" spans="5:5" ht="12.75" customHeight="1">
      <c r="E44" s="30"/>
    </row>
    <row r="45" spans="5:5" ht="12.75" customHeight="1">
      <c r="E45" s="30"/>
    </row>
    <row r="46" spans="5:5" ht="12.75" customHeight="1">
      <c r="E46" s="30"/>
    </row>
    <row r="47" spans="5:5" ht="12.75" customHeight="1">
      <c r="E47" s="30"/>
    </row>
    <row r="48" spans="5:5" ht="12.75" customHeight="1">
      <c r="E48" s="30"/>
    </row>
    <row r="49" spans="5:5" ht="12.75" customHeight="1">
      <c r="E49" s="30"/>
    </row>
    <row r="50" spans="5:5" ht="12.75" customHeight="1">
      <c r="E50" s="30"/>
    </row>
    <row r="51" spans="5:5" ht="12.75" customHeight="1">
      <c r="E51" s="30"/>
    </row>
    <row r="52" spans="5:5" ht="12.75" customHeight="1">
      <c r="E52" s="30"/>
    </row>
    <row r="53" spans="5:5" ht="12.75" customHeight="1">
      <c r="E53" s="30"/>
    </row>
    <row r="54" spans="5:5" ht="12.75" customHeight="1"/>
    <row r="55" spans="5:5" ht="12.75" customHeight="1">
      <c r="E55" s="30"/>
    </row>
    <row r="56" spans="5:5" ht="12.75" customHeight="1">
      <c r="E56" s="30"/>
    </row>
    <row r="57" spans="5:5" ht="12.75" customHeight="1">
      <c r="E57" s="30"/>
    </row>
    <row r="58" spans="5:5" ht="12.75" customHeight="1">
      <c r="E58" s="30"/>
    </row>
    <row r="59" spans="5:5" ht="12.75" customHeight="1">
      <c r="E59" s="30"/>
    </row>
    <row r="60" spans="5:5" ht="12.75" customHeight="1">
      <c r="E60" s="30"/>
    </row>
    <row r="61" spans="5:5" ht="12.75" customHeight="1"/>
    <row r="62" spans="5:5" ht="12.75" customHeight="1">
      <c r="E62" s="30"/>
    </row>
    <row r="63" spans="5:5" ht="12.75" customHeight="1"/>
    <row r="64" spans="5:5" ht="12.75" customHeight="1">
      <c r="E64" s="30"/>
    </row>
    <row r="65" spans="5:5" ht="12.75" customHeight="1">
      <c r="E65" s="30"/>
    </row>
    <row r="66" spans="5:5" ht="12.75" customHeight="1">
      <c r="E66" s="30"/>
    </row>
    <row r="67" spans="5:5" ht="12.75" customHeight="1">
      <c r="E67" s="30"/>
    </row>
    <row r="68" spans="5:5" ht="12.75" customHeight="1"/>
    <row r="69" spans="5:5" ht="12.75" customHeight="1">
      <c r="E69" s="30"/>
    </row>
    <row r="70" spans="5:5" ht="12.75" customHeight="1">
      <c r="E70" s="30"/>
    </row>
    <row r="71" spans="5:5" ht="12.75" customHeight="1">
      <c r="E71" s="30"/>
    </row>
    <row r="72" spans="5:5" ht="12.75" customHeight="1">
      <c r="E72" s="30"/>
    </row>
    <row r="73" spans="5:5" ht="12.75" customHeight="1"/>
    <row r="74" spans="5:5" ht="12.75" customHeight="1">
      <c r="E74" s="30"/>
    </row>
    <row r="75" spans="5:5" ht="12.75" customHeight="1"/>
    <row r="76" spans="5:5" ht="12.75" customHeight="1">
      <c r="E76" s="30"/>
    </row>
    <row r="77" spans="5:5" ht="12.75" customHeight="1"/>
    <row r="78" spans="5:5" ht="12.75" customHeight="1">
      <c r="E78" s="30"/>
    </row>
    <row r="79" spans="5:5" ht="12.75" customHeight="1">
      <c r="E79" s="30"/>
    </row>
    <row r="80" spans="5:5" ht="12.75" customHeight="1">
      <c r="E80" s="30"/>
    </row>
    <row r="81" spans="5:5" ht="12.75" customHeight="1">
      <c r="E81" s="30"/>
    </row>
    <row r="82" spans="5:5" ht="12.75" customHeight="1">
      <c r="E82" s="30"/>
    </row>
    <row r="83" spans="5:5" ht="12.75" customHeight="1">
      <c r="E83" s="30"/>
    </row>
    <row r="84" spans="5:5" ht="12.75" customHeight="1">
      <c r="E84" s="30"/>
    </row>
    <row r="85" spans="5:5" ht="12.75" customHeight="1">
      <c r="E85" s="30"/>
    </row>
    <row r="86" spans="5:5" ht="12.75" customHeight="1">
      <c r="E86" s="30"/>
    </row>
    <row r="87" spans="5:5" ht="12.75" customHeight="1">
      <c r="E87" s="30"/>
    </row>
    <row r="88" spans="5:5" ht="12.75" customHeight="1">
      <c r="E88" s="30"/>
    </row>
    <row r="89" spans="5:5" ht="12.75" customHeight="1">
      <c r="E89" s="30"/>
    </row>
    <row r="90" spans="5:5" ht="12.75" customHeight="1">
      <c r="E90" s="30"/>
    </row>
    <row r="91" spans="5:5" ht="12.75" customHeight="1"/>
    <row r="92" spans="5:5" ht="12.75" customHeight="1">
      <c r="E92" s="30"/>
    </row>
    <row r="93" spans="5:5" ht="12.75" customHeight="1"/>
    <row r="94" spans="5:5" ht="12.75" customHeight="1">
      <c r="E94" s="30"/>
    </row>
    <row r="95" spans="5:5" ht="12.75" customHeight="1">
      <c r="E95" s="30"/>
    </row>
    <row r="96" spans="5:5" ht="12.75" customHeight="1">
      <c r="E96" s="30"/>
    </row>
    <row r="97" spans="5:5" ht="12.75" customHeight="1">
      <c r="E97" s="30"/>
    </row>
    <row r="98" spans="5:5" ht="12.75" customHeight="1"/>
    <row r="99" spans="5:5" ht="12.75" customHeight="1">
      <c r="E99" s="30"/>
    </row>
    <row r="100" spans="5:5" ht="12.75" customHeight="1"/>
    <row r="101" spans="5:5" ht="12.75" customHeight="1">
      <c r="E101" s="30"/>
    </row>
    <row r="102" spans="5:5" ht="12.75" customHeight="1">
      <c r="E102" s="30"/>
    </row>
    <row r="103" spans="5:5" ht="12.75" customHeight="1">
      <c r="E103" s="30"/>
    </row>
    <row r="104" spans="5:5" ht="12.75" customHeight="1">
      <c r="E104" s="30"/>
    </row>
    <row r="105" spans="5:5" ht="12.75" customHeight="1">
      <c r="E105" s="30"/>
    </row>
    <row r="106" spans="5:5" ht="12.75" customHeight="1">
      <c r="E106" s="30"/>
    </row>
    <row r="107" spans="5:5" ht="12.75" customHeight="1">
      <c r="E107" s="30"/>
    </row>
    <row r="108" spans="5:5" ht="12.75" customHeight="1">
      <c r="E108" s="30"/>
    </row>
    <row r="109" spans="5:5" ht="12.75" customHeight="1">
      <c r="E109" s="30"/>
    </row>
    <row r="110" spans="5:5" ht="12.75" customHeight="1"/>
    <row r="111" spans="5:5" ht="12.75" customHeight="1">
      <c r="E111" s="30"/>
    </row>
    <row r="112" spans="5:5" ht="12.75" customHeight="1">
      <c r="E112" s="30"/>
    </row>
    <row r="113" spans="5:5" ht="12.75" customHeight="1">
      <c r="E113" s="30"/>
    </row>
    <row r="114" spans="5:5" ht="12.75" customHeight="1">
      <c r="E114" s="30"/>
    </row>
    <row r="115" spans="5:5" ht="12.75" customHeight="1">
      <c r="E115" s="30"/>
    </row>
    <row r="116" spans="5:5" ht="12.75" customHeight="1">
      <c r="E116" s="30"/>
    </row>
    <row r="117" spans="5:5" ht="12.75" customHeight="1">
      <c r="E117" s="30"/>
    </row>
    <row r="118" spans="5:5" ht="12.75" customHeight="1">
      <c r="E118" s="30"/>
    </row>
    <row r="119" spans="5:5" ht="12.75" customHeight="1">
      <c r="E119" s="30"/>
    </row>
    <row r="120" spans="5:5" ht="12.75" customHeight="1">
      <c r="E120" s="30"/>
    </row>
    <row r="121" spans="5:5" ht="12.75" customHeight="1">
      <c r="E121" s="30"/>
    </row>
    <row r="122" spans="5:5" ht="12.75" customHeight="1">
      <c r="E122" s="30"/>
    </row>
    <row r="123" spans="5:5" ht="12.75" customHeight="1">
      <c r="E123" s="30"/>
    </row>
    <row r="124" spans="5:5" ht="12.75" customHeight="1">
      <c r="E124" s="30"/>
    </row>
    <row r="125" spans="5:5" ht="12.75" customHeight="1"/>
    <row r="126" spans="5:5" ht="12.75" customHeight="1">
      <c r="E126" s="30"/>
    </row>
    <row r="127" spans="5:5" ht="12.75" customHeight="1">
      <c r="E127" s="30"/>
    </row>
    <row r="128" spans="5:5" ht="12.75" customHeight="1"/>
    <row r="129" spans="5:5" ht="12.75" customHeight="1">
      <c r="E129" s="30"/>
    </row>
    <row r="130" spans="5:5" ht="12.75" customHeight="1">
      <c r="E130" s="30"/>
    </row>
    <row r="131" spans="5:5" ht="12.75" customHeight="1">
      <c r="E131" s="30"/>
    </row>
    <row r="132" spans="5:5" ht="12.75" customHeight="1">
      <c r="E132" s="30"/>
    </row>
    <row r="133" spans="5:5" ht="12.75" customHeight="1">
      <c r="E133" s="30"/>
    </row>
    <row r="134" spans="5:5" ht="12.75" customHeight="1">
      <c r="E134" s="30"/>
    </row>
    <row r="135" spans="5:5" ht="12.75" customHeight="1">
      <c r="E135" s="30"/>
    </row>
    <row r="136" spans="5:5" ht="12.75" customHeight="1">
      <c r="E136" s="30"/>
    </row>
    <row r="137" spans="5:5" ht="12.75" customHeight="1"/>
    <row r="138" spans="5:5" ht="12.75" customHeight="1">
      <c r="E138" s="30"/>
    </row>
    <row r="139" spans="5:5" ht="12.75" customHeight="1">
      <c r="E139" s="30"/>
    </row>
    <row r="140" spans="5:5" ht="12.75" customHeight="1">
      <c r="E140" s="30"/>
    </row>
    <row r="141" spans="5:5" ht="12.75" customHeight="1">
      <c r="E141" s="30"/>
    </row>
    <row r="142" spans="5:5" ht="12.75" customHeight="1"/>
    <row r="143" spans="5:5" ht="12.75" customHeight="1">
      <c r="E143" s="30"/>
    </row>
    <row r="144" spans="5:5" ht="12.75" customHeight="1">
      <c r="E144" s="30"/>
    </row>
    <row r="145" spans="5:5" ht="12.75" customHeight="1">
      <c r="E145" s="30"/>
    </row>
    <row r="146" spans="5:5" ht="12.75" customHeight="1">
      <c r="E146" s="30"/>
    </row>
    <row r="147" spans="5:5" ht="12.75" customHeight="1">
      <c r="E147" s="30"/>
    </row>
    <row r="148" spans="5:5" ht="12.75" customHeight="1"/>
    <row r="149" spans="5:5" ht="12.75" customHeight="1">
      <c r="E149" s="30"/>
    </row>
    <row r="150" spans="5:5" ht="12.75" customHeight="1">
      <c r="E150" s="30"/>
    </row>
    <row r="151" spans="5:5" ht="12.75" customHeight="1">
      <c r="E151" s="30"/>
    </row>
    <row r="152" spans="5:5" ht="12.75" customHeight="1">
      <c r="E152" s="30"/>
    </row>
    <row r="153" spans="5:5" ht="12.75" customHeight="1"/>
    <row r="154" spans="5:5" ht="12.75" customHeight="1">
      <c r="E154" s="30"/>
    </row>
    <row r="155" spans="5:5" ht="12.75" customHeight="1">
      <c r="E155" s="30"/>
    </row>
    <row r="156" spans="5:5" ht="12.75" customHeight="1">
      <c r="E156" s="30"/>
    </row>
    <row r="157" spans="5:5" ht="12.75" customHeight="1">
      <c r="E157" s="30"/>
    </row>
    <row r="158" spans="5:5" ht="12.75" customHeight="1">
      <c r="E158" s="30"/>
    </row>
    <row r="159" spans="5:5" ht="12.75" customHeight="1">
      <c r="E159" s="30"/>
    </row>
    <row r="160" spans="5:5" ht="12.75" customHeight="1">
      <c r="E160" s="30"/>
    </row>
    <row r="161" spans="5:5" ht="12.75" customHeight="1">
      <c r="E161" s="30"/>
    </row>
    <row r="162" spans="5:5" ht="12.75" customHeight="1"/>
    <row r="163" spans="5:5" ht="12.75" customHeight="1">
      <c r="E163" s="30"/>
    </row>
    <row r="164" spans="5:5" ht="12.75" customHeight="1">
      <c r="E164" s="30"/>
    </row>
    <row r="165" spans="5:5" ht="12.75" customHeight="1"/>
    <row r="166" spans="5:5" ht="12.75" customHeight="1">
      <c r="E166" s="30"/>
    </row>
    <row r="167" spans="5:5" ht="12.75" customHeight="1">
      <c r="E167" s="30"/>
    </row>
    <row r="168" spans="5:5" ht="12.75" customHeight="1">
      <c r="E168" s="30"/>
    </row>
    <row r="169" spans="5:5" ht="12.75" customHeight="1">
      <c r="E169" s="30"/>
    </row>
    <row r="170" spans="5:5" ht="12.75" customHeight="1">
      <c r="E170" s="30"/>
    </row>
    <row r="171" spans="5:5" ht="12.75" customHeight="1">
      <c r="E171" s="30"/>
    </row>
    <row r="172" spans="5:5" ht="12.75" customHeight="1">
      <c r="E172" s="30"/>
    </row>
    <row r="173" spans="5:5" ht="12.75" customHeight="1">
      <c r="E173" s="30"/>
    </row>
    <row r="174" spans="5:5" ht="12.75" customHeight="1"/>
    <row r="175" spans="5:5" ht="12.75" customHeight="1">
      <c r="E175" s="30"/>
    </row>
    <row r="176" spans="5:5" ht="12.75" customHeight="1">
      <c r="E176" s="30"/>
    </row>
    <row r="177" spans="5:5" ht="12.75" customHeight="1">
      <c r="E177" s="30"/>
    </row>
    <row r="178" spans="5:5" ht="12.75" customHeight="1">
      <c r="E178" s="30"/>
    </row>
    <row r="179" spans="5:5" ht="12.75" customHeight="1"/>
    <row r="180" spans="5:5" ht="12.75" customHeight="1">
      <c r="E180" s="30"/>
    </row>
    <row r="181" spans="5:5" ht="12.75" customHeight="1">
      <c r="E181" s="30"/>
    </row>
    <row r="182" spans="5:5" ht="12.75" customHeight="1"/>
    <row r="183" spans="5:5" ht="12.75" customHeight="1">
      <c r="E183" s="30"/>
    </row>
    <row r="184" spans="5:5" ht="12.75" customHeight="1">
      <c r="E184" s="30"/>
    </row>
    <row r="185" spans="5:5" ht="12.75" customHeight="1">
      <c r="E185" s="30"/>
    </row>
    <row r="186" spans="5:5" ht="12.75" customHeight="1">
      <c r="E186" s="30"/>
    </row>
    <row r="187" spans="5:5" ht="12.75" customHeight="1">
      <c r="E187" s="30"/>
    </row>
    <row r="188" spans="5:5" ht="12.75" customHeight="1">
      <c r="E188" s="30"/>
    </row>
    <row r="189" spans="5:5" ht="12.75" customHeight="1">
      <c r="E189" s="30"/>
    </row>
    <row r="190" spans="5:5" ht="12.75" customHeight="1">
      <c r="E190" s="30"/>
    </row>
    <row r="191" spans="5:5" ht="12.75" customHeight="1">
      <c r="E191" s="30"/>
    </row>
    <row r="192" spans="5:5" ht="12.75" customHeight="1">
      <c r="E192" s="30"/>
    </row>
    <row r="193" spans="5:5" ht="12.75" customHeight="1">
      <c r="E193" s="30"/>
    </row>
    <row r="194" spans="5:5" ht="12.75" customHeight="1">
      <c r="E194" s="30"/>
    </row>
    <row r="195" spans="5:5" ht="12.75" customHeight="1">
      <c r="E195" s="30"/>
    </row>
    <row r="196" spans="5:5" ht="12.75" customHeight="1"/>
    <row r="197" spans="5:5" ht="12.75" customHeight="1"/>
    <row r="198" spans="5:5" ht="12.75" customHeight="1">
      <c r="E198" s="31"/>
    </row>
    <row r="199" spans="5:5" ht="12.75" customHeight="1"/>
    <row r="200" spans="5:5" ht="12.75" customHeight="1">
      <c r="E200" s="30"/>
    </row>
    <row r="201" spans="5:5" ht="12.75" customHeight="1">
      <c r="E201" s="30"/>
    </row>
    <row r="202" spans="5:5" ht="12.75" customHeight="1"/>
    <row r="203" spans="5:5" ht="12.75" customHeight="1">
      <c r="E203" s="30"/>
    </row>
    <row r="204" spans="5:5" ht="12.75" customHeight="1">
      <c r="E204" s="30"/>
    </row>
    <row r="205" spans="5:5" ht="12.75" customHeight="1">
      <c r="E205" s="30"/>
    </row>
    <row r="206" spans="5:5" ht="12.75" customHeight="1">
      <c r="E206" s="30"/>
    </row>
    <row r="207" spans="5:5" ht="12.75" customHeight="1">
      <c r="E207" s="30"/>
    </row>
    <row r="208" spans="5:5" ht="12.75" customHeight="1">
      <c r="E208" s="30"/>
    </row>
    <row r="209" spans="5:5" ht="12.75" customHeight="1">
      <c r="E209" s="30"/>
    </row>
    <row r="210" spans="5:5" ht="12.75" customHeight="1">
      <c r="E210" s="30"/>
    </row>
    <row r="211" spans="5:5" ht="12.75" customHeight="1">
      <c r="E211" s="30"/>
    </row>
    <row r="212" spans="5:5" ht="12.75" customHeight="1">
      <c r="E212" s="30"/>
    </row>
    <row r="213" spans="5:5" ht="12.75" customHeight="1">
      <c r="E213" s="30"/>
    </row>
    <row r="214" spans="5:5" ht="12.75" customHeight="1">
      <c r="E214" s="30"/>
    </row>
    <row r="215" spans="5:5" ht="12.75" customHeight="1">
      <c r="E215" s="30"/>
    </row>
    <row r="216" spans="5:5" ht="12.75" customHeight="1">
      <c r="E216" s="30"/>
    </row>
    <row r="217" spans="5:5" ht="12.75" customHeight="1">
      <c r="E217" s="30"/>
    </row>
    <row r="218" spans="5:5" ht="12.75" customHeight="1">
      <c r="E218" s="30"/>
    </row>
    <row r="219" spans="5:5" ht="12.75" customHeight="1">
      <c r="E219" s="30"/>
    </row>
    <row r="220" spans="5:5" ht="12.75" customHeight="1">
      <c r="E220" s="30"/>
    </row>
    <row r="221" spans="5:5" ht="12.75" customHeight="1">
      <c r="E221" s="30"/>
    </row>
    <row r="222" spans="5:5" ht="12.75" customHeight="1"/>
    <row r="223" spans="5:5" ht="12.75" customHeight="1">
      <c r="E223" s="30"/>
    </row>
    <row r="224" spans="5:5" ht="12.75" customHeight="1">
      <c r="E224" s="30"/>
    </row>
    <row r="225" spans="5:5" ht="12.75" customHeight="1">
      <c r="E225" s="30"/>
    </row>
    <row r="226" spans="5:5" ht="12.75" customHeight="1">
      <c r="E226" s="30"/>
    </row>
    <row r="227" spans="5:5" ht="12.75" customHeight="1">
      <c r="E227" s="30"/>
    </row>
    <row r="228" spans="5:5" ht="12.75" customHeight="1"/>
    <row r="229" spans="5:5" ht="12.75" customHeight="1">
      <c r="E229" s="30"/>
    </row>
    <row r="230" spans="5:5" ht="12.75" customHeight="1">
      <c r="E230" s="30"/>
    </row>
    <row r="231" spans="5:5" ht="12.75" customHeight="1"/>
    <row r="232" spans="5:5" ht="12.75" customHeight="1">
      <c r="E232" s="30"/>
    </row>
    <row r="233" spans="5:5" ht="12.75" customHeight="1">
      <c r="E233" s="30"/>
    </row>
    <row r="234" spans="5:5" ht="12.75" customHeight="1"/>
    <row r="235" spans="5:5" ht="12.75" customHeight="1">
      <c r="E235" s="30"/>
    </row>
    <row r="236" spans="5:5" ht="12.75" customHeight="1">
      <c r="E236" s="30"/>
    </row>
    <row r="237" spans="5:5" ht="12.75" customHeight="1">
      <c r="E237" s="30"/>
    </row>
    <row r="238" spans="5:5" ht="12.75" customHeight="1">
      <c r="E238" s="30"/>
    </row>
    <row r="239" spans="5:5" ht="12.75" customHeight="1"/>
    <row r="240" spans="5:5" ht="12.75" customHeight="1">
      <c r="E240" s="30"/>
    </row>
    <row r="241" spans="5:5" ht="12.75" customHeight="1">
      <c r="E241" s="30"/>
    </row>
    <row r="242" spans="5:5" ht="12.75" customHeight="1">
      <c r="E242" s="30"/>
    </row>
    <row r="243" spans="5:5" ht="12.75" customHeight="1"/>
    <row r="244" spans="5:5" ht="12.75" customHeight="1">
      <c r="E244" s="30"/>
    </row>
    <row r="245" spans="5:5" ht="12.75" customHeight="1">
      <c r="E245" s="30"/>
    </row>
    <row r="246" spans="5:5" ht="12.75" customHeight="1">
      <c r="E246" s="30"/>
    </row>
    <row r="247" spans="5:5" ht="12.75" customHeight="1">
      <c r="E247" s="30"/>
    </row>
    <row r="248" spans="5:5" ht="12.75" customHeight="1">
      <c r="E248" s="30"/>
    </row>
    <row r="249" spans="5:5" ht="12.75" customHeight="1">
      <c r="E249" s="30"/>
    </row>
    <row r="250" spans="5:5" ht="12.75" customHeight="1">
      <c r="E250" s="30"/>
    </row>
    <row r="251" spans="5:5" ht="12.75" customHeight="1">
      <c r="E251" s="30"/>
    </row>
    <row r="252" spans="5:5" ht="12.75" customHeight="1">
      <c r="E252" s="30"/>
    </row>
    <row r="253" spans="5:5" ht="12.75" customHeight="1">
      <c r="E253" s="30"/>
    </row>
    <row r="254" spans="5:5" ht="12.75" customHeight="1">
      <c r="E254" s="30"/>
    </row>
    <row r="255" spans="5:5" ht="12.75" customHeight="1"/>
    <row r="256" spans="5:5" ht="12.75" customHeight="1">
      <c r="E256" s="30"/>
    </row>
    <row r="257" spans="5:5" ht="12.75" customHeight="1">
      <c r="E257" s="30"/>
    </row>
    <row r="258" spans="5:5" ht="12.75" customHeight="1"/>
    <row r="259" spans="5:5" ht="12.75" customHeight="1">
      <c r="E259" s="30"/>
    </row>
    <row r="260" spans="5:5" ht="12.75" customHeight="1">
      <c r="E260" s="30"/>
    </row>
    <row r="261" spans="5:5" ht="12.75" customHeight="1">
      <c r="E261" s="30"/>
    </row>
    <row r="262" spans="5:5" ht="12.75" customHeight="1">
      <c r="E262" s="30"/>
    </row>
    <row r="263" spans="5:5" ht="12.75" customHeight="1">
      <c r="E263" s="30"/>
    </row>
    <row r="264" spans="5:5" ht="12.75" customHeight="1"/>
    <row r="265" spans="5:5" ht="12.75" customHeight="1">
      <c r="E265" s="30"/>
    </row>
    <row r="266" spans="5:5" ht="12.75" customHeight="1"/>
    <row r="267" spans="5:5" ht="12.75" customHeight="1"/>
    <row r="268" spans="5:5" ht="12.75" customHeight="1">
      <c r="E268" s="30"/>
    </row>
    <row r="269" spans="5:5" ht="12.75" customHeight="1"/>
    <row r="270" spans="5:5" ht="12.75" customHeight="1">
      <c r="E270" s="30"/>
    </row>
    <row r="271" spans="5:5" ht="12.75" customHeight="1">
      <c r="E271" s="30"/>
    </row>
    <row r="272" spans="5:5" ht="12.75" customHeight="1">
      <c r="E272" s="30"/>
    </row>
    <row r="273" spans="5:5" ht="12.75" customHeight="1">
      <c r="E273" s="30"/>
    </row>
    <row r="274" spans="5:5" ht="12.75" customHeight="1">
      <c r="E274" s="30"/>
    </row>
    <row r="275" spans="5:5" ht="12.75" customHeight="1">
      <c r="E275" s="30"/>
    </row>
    <row r="276" spans="5:5" ht="12.75" customHeight="1">
      <c r="E276" s="30"/>
    </row>
    <row r="277" spans="5:5" ht="12.75" customHeight="1">
      <c r="E277" s="30"/>
    </row>
    <row r="278" spans="5:5" ht="12.75" customHeight="1">
      <c r="E278" s="30"/>
    </row>
    <row r="279" spans="5:5" ht="12.75" customHeight="1">
      <c r="E279" s="30"/>
    </row>
    <row r="280" spans="5:5" ht="12.75" customHeight="1">
      <c r="E280" s="30"/>
    </row>
    <row r="281" spans="5:5" ht="12.75" customHeight="1">
      <c r="E281" s="30"/>
    </row>
    <row r="282" spans="5:5" ht="12.75" customHeight="1"/>
    <row r="283" spans="5:5" ht="12.75" customHeight="1">
      <c r="E283" s="30"/>
    </row>
    <row r="284" spans="5:5" ht="12.75" customHeight="1">
      <c r="E284" s="30"/>
    </row>
    <row r="285" spans="5:5" ht="12.75" customHeight="1">
      <c r="E285" s="30"/>
    </row>
    <row r="286" spans="5:5" ht="12.75" customHeight="1">
      <c r="E286" s="30"/>
    </row>
    <row r="287" spans="5:5" ht="12.75" customHeight="1">
      <c r="E287" s="30"/>
    </row>
    <row r="288" spans="5:5" ht="12.75" customHeight="1">
      <c r="E288" s="30"/>
    </row>
    <row r="289" spans="5:5" ht="12.75" customHeight="1">
      <c r="E289" s="30"/>
    </row>
    <row r="290" spans="5:5" ht="12.75" customHeight="1">
      <c r="E290" s="30"/>
    </row>
    <row r="291" spans="5:5" ht="12.75" customHeight="1">
      <c r="E291" s="30"/>
    </row>
    <row r="292" spans="5:5" ht="12.75" customHeight="1"/>
    <row r="293" spans="5:5" ht="12.75" customHeight="1">
      <c r="E293" s="30"/>
    </row>
    <row r="294" spans="5:5" ht="12.75" customHeight="1">
      <c r="E294" s="30"/>
    </row>
    <row r="295" spans="5:5" ht="12.75" customHeight="1">
      <c r="E295" s="30"/>
    </row>
    <row r="296" spans="5:5" ht="12.75" customHeight="1">
      <c r="E296" s="30"/>
    </row>
    <row r="297" spans="5:5" ht="12.75" customHeight="1">
      <c r="E297" s="30"/>
    </row>
    <row r="298" spans="5:5" ht="12.75" customHeight="1">
      <c r="E298" s="30"/>
    </row>
    <row r="299" spans="5:5" ht="12.75" customHeight="1">
      <c r="E299" s="30"/>
    </row>
    <row r="300" spans="5:5" ht="12.75" customHeight="1"/>
    <row r="301" spans="5:5" ht="12.75" customHeight="1">
      <c r="E301" s="30"/>
    </row>
    <row r="302" spans="5:5" ht="12.75" customHeight="1">
      <c r="E302" s="30"/>
    </row>
    <row r="303" spans="5:5" ht="12.75" customHeight="1">
      <c r="E303" s="30"/>
    </row>
    <row r="304" spans="5:5" ht="12.75" customHeight="1">
      <c r="E304" s="30"/>
    </row>
    <row r="305" spans="5:5" ht="12.75" customHeight="1">
      <c r="E305" s="30"/>
    </row>
    <row r="306" spans="5:5" ht="12.75" customHeight="1"/>
    <row r="307" spans="5:5" ht="12.75" customHeight="1">
      <c r="E307" s="30"/>
    </row>
    <row r="308" spans="5:5" ht="12.75" customHeight="1">
      <c r="E308" s="30"/>
    </row>
    <row r="309" spans="5:5" ht="12.75" customHeight="1">
      <c r="E309" s="30"/>
    </row>
    <row r="310" spans="5:5" ht="12.75" customHeight="1">
      <c r="E310" s="30"/>
    </row>
    <row r="311" spans="5:5" ht="12.75" customHeight="1">
      <c r="E311" s="30"/>
    </row>
    <row r="312" spans="5:5" ht="12.75" customHeight="1">
      <c r="E312" s="30"/>
    </row>
    <row r="313" spans="5:5" ht="12.75" customHeight="1">
      <c r="E313" s="30"/>
    </row>
    <row r="314" spans="5:5" ht="12.75" customHeight="1">
      <c r="E314" s="30"/>
    </row>
    <row r="315" spans="5:5" ht="12.75" customHeight="1"/>
    <row r="316" spans="5:5" ht="12.75" customHeight="1">
      <c r="E316" s="30"/>
    </row>
    <row r="317" spans="5:5" ht="12.75" customHeight="1">
      <c r="E317" s="30"/>
    </row>
    <row r="318" spans="5:5" ht="12.75" customHeight="1">
      <c r="E318" s="30"/>
    </row>
    <row r="319" spans="5:5" ht="12.75" customHeight="1"/>
    <row r="320" spans="5:5" ht="12.75" customHeight="1">
      <c r="E320" s="31"/>
    </row>
    <row r="321" spans="5:5" ht="12.75" customHeight="1"/>
    <row r="322" spans="5:5" ht="12.75" customHeight="1">
      <c r="E322" s="30"/>
    </row>
    <row r="323" spans="5:5" ht="12.75" customHeight="1"/>
    <row r="324" spans="5:5" ht="12.75" customHeight="1">
      <c r="E324" s="30"/>
    </row>
    <row r="325" spans="5:5" ht="12.75" customHeight="1">
      <c r="E325" s="30"/>
    </row>
    <row r="326" spans="5:5" ht="12.75" customHeight="1">
      <c r="E326" s="30"/>
    </row>
    <row r="327" spans="5:5" ht="12.75" customHeight="1">
      <c r="E327" s="30"/>
    </row>
    <row r="328" spans="5:5" ht="12.75" customHeight="1">
      <c r="E328" s="30"/>
    </row>
    <row r="329" spans="5:5" ht="12.75" customHeight="1"/>
    <row r="330" spans="5:5" ht="12.75" customHeight="1">
      <c r="E330" s="30"/>
    </row>
    <row r="331" spans="5:5" ht="12.75" customHeight="1">
      <c r="E331" s="30"/>
    </row>
    <row r="332" spans="5:5" ht="12.75" customHeight="1"/>
    <row r="333" spans="5:5" ht="12.75" customHeight="1">
      <c r="E333" s="30"/>
    </row>
    <row r="334" spans="5:5" ht="12.75" customHeight="1">
      <c r="E334" s="30"/>
    </row>
    <row r="335" spans="5:5" ht="12.75" customHeight="1">
      <c r="E335" s="30"/>
    </row>
    <row r="336" spans="5:5" ht="12.75" customHeight="1">
      <c r="E336" s="30"/>
    </row>
    <row r="337" spans="5:5" ht="12.75" customHeight="1">
      <c r="E337" s="30"/>
    </row>
    <row r="338" spans="5:5" ht="12.75" customHeight="1">
      <c r="E338" s="30"/>
    </row>
    <row r="339" spans="5:5" ht="12.75" customHeight="1">
      <c r="E339" s="30"/>
    </row>
    <row r="340" spans="5:5" ht="12.75" customHeight="1">
      <c r="E340" s="30"/>
    </row>
    <row r="341" spans="5:5" ht="12.75" customHeight="1">
      <c r="E341" s="30"/>
    </row>
    <row r="342" spans="5:5" ht="12.75" customHeight="1">
      <c r="E342" s="30"/>
    </row>
    <row r="343" spans="5:5" ht="12.75" customHeight="1">
      <c r="E343" s="30"/>
    </row>
    <row r="344" spans="5:5" ht="12.75" customHeight="1">
      <c r="E344" s="30"/>
    </row>
    <row r="345" spans="5:5" ht="12.75" customHeight="1">
      <c r="E345" s="30"/>
    </row>
    <row r="346" spans="5:5" ht="12.75" customHeight="1">
      <c r="E346" s="30"/>
    </row>
    <row r="347" spans="5:5" ht="12.75" customHeight="1">
      <c r="E347" s="30"/>
    </row>
    <row r="348" spans="5:5" ht="12.75" customHeight="1">
      <c r="E348" s="30"/>
    </row>
    <row r="349" spans="5:5" ht="12.75" customHeight="1">
      <c r="E349" s="30"/>
    </row>
    <row r="350" spans="5:5" ht="12.75" customHeight="1">
      <c r="E350" s="30"/>
    </row>
    <row r="351" spans="5:5" ht="12.75" customHeight="1">
      <c r="E351" s="30"/>
    </row>
    <row r="352" spans="5:5" ht="12.75" customHeight="1">
      <c r="E352" s="30"/>
    </row>
    <row r="353" spans="5:5" ht="12.75" customHeight="1">
      <c r="E353" s="30"/>
    </row>
    <row r="354" spans="5:5" ht="12.75" customHeight="1">
      <c r="E354" s="30"/>
    </row>
    <row r="355" spans="5:5" ht="12.75" customHeight="1">
      <c r="E355" s="30"/>
    </row>
    <row r="356" spans="5:5" ht="12.75" customHeight="1">
      <c r="E356" s="30"/>
    </row>
    <row r="357" spans="5:5" ht="12.75" customHeight="1">
      <c r="E357" s="30"/>
    </row>
    <row r="358" spans="5:5" ht="12.75" customHeight="1"/>
    <row r="359" spans="5:5" ht="12.75" customHeight="1">
      <c r="E359" s="30"/>
    </row>
    <row r="360" spans="5:5" ht="12.75" customHeight="1">
      <c r="E360" s="30"/>
    </row>
    <row r="361" spans="5:5" ht="12.75" customHeight="1"/>
    <row r="362" spans="5:5" ht="12.75" customHeight="1">
      <c r="E362" s="31"/>
    </row>
    <row r="363" spans="5:5" ht="12.75" customHeight="1"/>
    <row r="364" spans="5:5" ht="12.75" customHeight="1"/>
    <row r="365" spans="5:5" ht="12.75" customHeight="1">
      <c r="E365" s="31"/>
    </row>
    <row r="366" spans="5:5" ht="12.75" customHeight="1"/>
    <row r="367" spans="5:5" ht="12.75" customHeight="1"/>
    <row r="368" spans="5:5" ht="12.75" customHeight="1">
      <c r="E368" s="31"/>
    </row>
    <row r="369" spans="5:5" ht="12.75" customHeight="1"/>
    <row r="370" spans="5:5" ht="12.75" customHeight="1">
      <c r="E370" s="30"/>
    </row>
    <row r="371" spans="5:5" ht="12.75" customHeight="1">
      <c r="E371" s="30"/>
    </row>
    <row r="372" spans="5:5" ht="12.75" customHeight="1">
      <c r="E372" s="30"/>
    </row>
    <row r="373" spans="5:5" ht="12.75" customHeight="1">
      <c r="E373" s="30"/>
    </row>
    <row r="374" spans="5:5" ht="12.75" customHeight="1">
      <c r="E374" s="30"/>
    </row>
    <row r="375" spans="5:5" ht="12.75" customHeight="1"/>
    <row r="376" spans="5:5" ht="12.75" customHeight="1">
      <c r="E376" s="30"/>
    </row>
    <row r="377" spans="5:5" ht="12.75" customHeight="1">
      <c r="E377" s="30"/>
    </row>
    <row r="378" spans="5:5" ht="12.75" customHeight="1">
      <c r="E378" s="30"/>
    </row>
    <row r="379" spans="5:5" ht="12.75" customHeight="1">
      <c r="E379" s="30"/>
    </row>
    <row r="380" spans="5:5" ht="12.75" customHeight="1">
      <c r="E380" s="30"/>
    </row>
    <row r="381" spans="5:5" ht="12.75" customHeight="1">
      <c r="E381" s="30"/>
    </row>
    <row r="382" spans="5:5" ht="12.75" customHeight="1">
      <c r="E382" s="30"/>
    </row>
    <row r="383" spans="5:5" ht="12.75" customHeight="1">
      <c r="E383" s="30"/>
    </row>
    <row r="384" spans="5:5" ht="12.75" customHeight="1"/>
    <row r="385" spans="5:5" ht="12.75" customHeight="1">
      <c r="E385" s="30"/>
    </row>
    <row r="386" spans="5:5" ht="12.75" customHeight="1"/>
    <row r="387" spans="5:5" ht="12.75" customHeight="1">
      <c r="E387" s="30"/>
    </row>
    <row r="388" spans="5:5" ht="12.75" customHeight="1"/>
    <row r="389" spans="5:5" ht="12.75" customHeight="1">
      <c r="E389" s="30"/>
    </row>
    <row r="390" spans="5:5" ht="12.75" customHeight="1">
      <c r="E390" s="30"/>
    </row>
    <row r="391" spans="5:5" ht="12.75" customHeight="1"/>
    <row r="392" spans="5:5" ht="12.75" customHeight="1">
      <c r="E392" s="30"/>
    </row>
    <row r="393" spans="5:5" ht="12.75" customHeight="1">
      <c r="E393" s="30"/>
    </row>
    <row r="394" spans="5:5" ht="12.75" customHeight="1">
      <c r="E394" s="30"/>
    </row>
    <row r="395" spans="5:5" ht="12.75" customHeight="1">
      <c r="E395" s="30"/>
    </row>
    <row r="396" spans="5:5" ht="12.75" customHeight="1">
      <c r="E396" s="30"/>
    </row>
    <row r="397" spans="5:5" ht="12.75" customHeight="1"/>
    <row r="398" spans="5:5" ht="12.75" customHeight="1">
      <c r="E398" s="30"/>
    </row>
    <row r="399" spans="5:5" ht="12.75" customHeight="1">
      <c r="E399" s="30"/>
    </row>
    <row r="400" spans="5:5" ht="12.75" customHeight="1">
      <c r="E400" s="30"/>
    </row>
    <row r="401" spans="5:5" ht="12.75" customHeight="1">
      <c r="E401" s="30"/>
    </row>
    <row r="402" spans="5:5" ht="12.75" customHeight="1">
      <c r="E402" s="30"/>
    </row>
    <row r="403" spans="5:5" ht="12.75" customHeight="1">
      <c r="E403" s="30"/>
    </row>
    <row r="404" spans="5:5" ht="12.75" customHeight="1">
      <c r="E404" s="30"/>
    </row>
    <row r="405" spans="5:5" ht="12.75" customHeight="1"/>
    <row r="406" spans="5:5" ht="12.75" customHeight="1">
      <c r="E406" s="30"/>
    </row>
    <row r="407" spans="5:5" ht="12.75" customHeight="1">
      <c r="E407" s="30"/>
    </row>
    <row r="408" spans="5:5" ht="12.75" customHeight="1"/>
    <row r="409" spans="5:5" ht="12.75" customHeight="1">
      <c r="E409" s="30"/>
    </row>
    <row r="410" spans="5:5" ht="12.75" customHeight="1">
      <c r="E410" s="30"/>
    </row>
    <row r="411" spans="5:5" ht="12.75" customHeight="1">
      <c r="E411" s="30"/>
    </row>
    <row r="412" spans="5:5" ht="12.75" customHeight="1">
      <c r="E412" s="30"/>
    </row>
    <row r="413" spans="5:5" ht="12.75" customHeight="1">
      <c r="E413" s="30"/>
    </row>
    <row r="414" spans="5:5" ht="12.75" customHeight="1"/>
    <row r="415" spans="5:5" ht="12.75" customHeight="1">
      <c r="E415" s="30"/>
    </row>
    <row r="416" spans="5:5" ht="12.75" customHeight="1">
      <c r="E416" s="30"/>
    </row>
    <row r="417" spans="5:5" ht="12.75" customHeight="1">
      <c r="E417" s="30"/>
    </row>
    <row r="418" spans="5:5" ht="12.75" customHeight="1">
      <c r="E418" s="30"/>
    </row>
    <row r="419" spans="5:5" ht="12.75" customHeight="1">
      <c r="E419" s="30"/>
    </row>
    <row r="420" spans="5:5" ht="12.75" customHeight="1">
      <c r="E420" s="30"/>
    </row>
    <row r="421" spans="5:5" ht="12.75" customHeight="1"/>
    <row r="422" spans="5:5" ht="12.75" customHeight="1">
      <c r="E422" s="30"/>
    </row>
    <row r="423" spans="5:5" ht="12.75" customHeight="1">
      <c r="E423" s="30"/>
    </row>
    <row r="424" spans="5:5" ht="12.75" customHeight="1">
      <c r="E424" s="30"/>
    </row>
    <row r="425" spans="5:5" ht="12.75" customHeight="1">
      <c r="E425" s="30"/>
    </row>
    <row r="426" spans="5:5" ht="12.75" customHeight="1">
      <c r="E426" s="30"/>
    </row>
    <row r="427" spans="5:5" ht="12.75" customHeight="1">
      <c r="E427" s="30"/>
    </row>
    <row r="428" spans="5:5" ht="12.75" customHeight="1">
      <c r="E428" s="30"/>
    </row>
    <row r="429" spans="5:5" ht="12.75" customHeight="1">
      <c r="E429" s="30"/>
    </row>
    <row r="430" spans="5:5" ht="12.75" customHeight="1">
      <c r="E430" s="30"/>
    </row>
    <row r="431" spans="5:5" ht="12.75" customHeight="1">
      <c r="E431" s="30"/>
    </row>
    <row r="432" spans="5:5" ht="12.75" customHeight="1">
      <c r="E432" s="30"/>
    </row>
    <row r="433" spans="5:5" ht="12.75" customHeight="1"/>
    <row r="434" spans="5:5" ht="12.75" customHeight="1">
      <c r="E434" s="30"/>
    </row>
    <row r="435" spans="5:5" ht="12.75" customHeight="1">
      <c r="E435" s="30"/>
    </row>
    <row r="436" spans="5:5" ht="12.75" customHeight="1">
      <c r="E436" s="30"/>
    </row>
    <row r="437" spans="5:5" ht="12.75" customHeight="1">
      <c r="E437" s="30"/>
    </row>
    <row r="438" spans="5:5" ht="12.75" customHeight="1">
      <c r="E438" s="30"/>
    </row>
    <row r="439" spans="5:5" ht="12.75" customHeight="1">
      <c r="E439" s="30"/>
    </row>
    <row r="440" spans="5:5" ht="12.75" customHeight="1">
      <c r="E440" s="30"/>
    </row>
    <row r="441" spans="5:5" ht="12.75" customHeight="1"/>
    <row r="442" spans="5:5" ht="12.75" customHeight="1">
      <c r="E442" s="30"/>
    </row>
    <row r="443" spans="5:5" ht="12.75" customHeight="1">
      <c r="E443" s="30"/>
    </row>
    <row r="444" spans="5:5" ht="12.75" customHeight="1">
      <c r="E444" s="30"/>
    </row>
    <row r="445" spans="5:5" ht="12.75" customHeight="1">
      <c r="E445" s="30"/>
    </row>
    <row r="446" spans="5:5" ht="12.75" customHeight="1">
      <c r="E446" s="30"/>
    </row>
    <row r="447" spans="5:5" ht="12.75" customHeight="1">
      <c r="E447" s="30"/>
    </row>
    <row r="448" spans="5:5" ht="12.75" customHeight="1">
      <c r="E448" s="30"/>
    </row>
    <row r="449" spans="5:5" ht="12.75" customHeight="1"/>
    <row r="450" spans="5:5" ht="12.75" customHeight="1">
      <c r="E450" s="30"/>
    </row>
    <row r="451" spans="5:5" ht="12.75" customHeight="1">
      <c r="E451" s="30"/>
    </row>
    <row r="452" spans="5:5" ht="12.75" customHeight="1">
      <c r="E452" s="30"/>
    </row>
    <row r="453" spans="5:5" ht="12.75" customHeight="1">
      <c r="E453" s="30"/>
    </row>
    <row r="454" spans="5:5" ht="12.75" customHeight="1">
      <c r="E454" s="30"/>
    </row>
    <row r="455" spans="5:5" ht="12.75" customHeight="1">
      <c r="E455" s="30"/>
    </row>
    <row r="456" spans="5:5" ht="12.75" customHeight="1"/>
    <row r="457" spans="5:5" ht="12.75" customHeight="1">
      <c r="E457" s="30"/>
    </row>
    <row r="458" spans="5:5" ht="12.75" customHeight="1">
      <c r="E458" s="30"/>
    </row>
    <row r="459" spans="5:5" ht="12.75" customHeight="1">
      <c r="E459" s="30"/>
    </row>
    <row r="460" spans="5:5" ht="12.75" customHeight="1"/>
    <row r="461" spans="5:5" ht="12.75" customHeight="1">
      <c r="E461" s="30"/>
    </row>
    <row r="462" spans="5:5" ht="12.75" customHeight="1">
      <c r="E462" s="30"/>
    </row>
    <row r="463" spans="5:5" ht="12.75" customHeight="1">
      <c r="E463" s="30"/>
    </row>
    <row r="464" spans="5:5" ht="12.75" customHeight="1">
      <c r="E464" s="30"/>
    </row>
    <row r="465" spans="5:5" ht="12.75" customHeight="1">
      <c r="E465" s="30"/>
    </row>
    <row r="466" spans="5:5" ht="12.75" customHeight="1">
      <c r="E466" s="30"/>
    </row>
    <row r="467" spans="5:5" ht="12.75" customHeight="1">
      <c r="E467" s="30"/>
    </row>
    <row r="468" spans="5:5" ht="12.75" customHeight="1">
      <c r="E468" s="30"/>
    </row>
    <row r="469" spans="5:5" ht="12.75" customHeight="1">
      <c r="E469" s="30"/>
    </row>
    <row r="470" spans="5:5" ht="12.75" customHeight="1">
      <c r="E470" s="30"/>
    </row>
    <row r="471" spans="5:5" ht="12.75" customHeight="1">
      <c r="E471" s="30"/>
    </row>
    <row r="472" spans="5:5" ht="12.75" customHeight="1">
      <c r="E472" s="30"/>
    </row>
    <row r="473" spans="5:5" ht="15.75" customHeight="1">
      <c r="E473" s="30"/>
    </row>
    <row r="474" spans="5:5" ht="15.75" customHeight="1"/>
    <row r="475" spans="5:5" ht="15.75" customHeight="1">
      <c r="E475" s="30"/>
    </row>
    <row r="476" spans="5:5" ht="15.75" customHeight="1"/>
    <row r="477" spans="5:5" ht="15.75" customHeight="1">
      <c r="E477" s="30"/>
    </row>
    <row r="478" spans="5:5" ht="15.75" customHeight="1">
      <c r="E478" s="30"/>
    </row>
    <row r="479" spans="5:5" ht="15.75" customHeight="1">
      <c r="E479" s="30"/>
    </row>
    <row r="480" spans="5:5" ht="15.75" customHeight="1">
      <c r="E480" s="30"/>
    </row>
    <row r="481" spans="5:5" ht="15.75" customHeight="1">
      <c r="E481" s="30"/>
    </row>
    <row r="482" spans="5:5" ht="15.75" customHeight="1">
      <c r="E482" s="30"/>
    </row>
    <row r="483" spans="5:5" ht="15.75" customHeight="1">
      <c r="E483" s="30"/>
    </row>
    <row r="484" spans="5:5" ht="15.75" customHeight="1">
      <c r="E484" s="30"/>
    </row>
    <row r="485" spans="5:5" ht="15.75" customHeight="1"/>
    <row r="486" spans="5:5" ht="15.75" customHeight="1">
      <c r="E486" s="30"/>
    </row>
    <row r="487" spans="5:5" ht="15.75" customHeight="1">
      <c r="E487" s="30"/>
    </row>
    <row r="488" spans="5:5" ht="15.75" customHeight="1">
      <c r="E488" s="30"/>
    </row>
    <row r="489" spans="5:5" ht="15.75" customHeight="1">
      <c r="E489" s="30"/>
    </row>
    <row r="490" spans="5:5" ht="15.75" customHeight="1">
      <c r="E490" s="30"/>
    </row>
    <row r="491" spans="5:5" ht="15.75" customHeight="1">
      <c r="E491" s="30"/>
    </row>
    <row r="492" spans="5:5" ht="15.75" customHeight="1">
      <c r="E492" s="30"/>
    </row>
    <row r="493" spans="5:5" ht="15.75" customHeight="1"/>
    <row r="494" spans="5:5" ht="15.75" customHeight="1"/>
    <row r="495" spans="5:5" ht="15.75" customHeight="1">
      <c r="E495" s="30"/>
    </row>
    <row r="496" spans="5:5" ht="15.75" customHeight="1">
      <c r="E496" s="30"/>
    </row>
    <row r="497" spans="5:5" ht="15.75" customHeight="1">
      <c r="E497" s="30"/>
    </row>
    <row r="498" spans="5:5" ht="15.75" customHeight="1">
      <c r="E498" s="30"/>
    </row>
    <row r="499" spans="5:5" ht="15.75" customHeight="1">
      <c r="E499" s="30"/>
    </row>
    <row r="500" spans="5:5" ht="15.75" customHeight="1">
      <c r="E500" s="30"/>
    </row>
    <row r="501" spans="5:5" ht="15.75" customHeight="1">
      <c r="E501" s="30"/>
    </row>
    <row r="502" spans="5:5" ht="15.75" customHeight="1">
      <c r="E502" s="30"/>
    </row>
    <row r="503" spans="5:5" ht="15.75" customHeight="1">
      <c r="E503" s="30"/>
    </row>
    <row r="504" spans="5:5" ht="15.75" customHeight="1">
      <c r="E504" s="30"/>
    </row>
    <row r="505" spans="5:5" ht="15.75" customHeight="1">
      <c r="E505" s="30"/>
    </row>
    <row r="506" spans="5:5" ht="15.75" customHeight="1">
      <c r="E506" s="30"/>
    </row>
    <row r="507" spans="5:5" ht="15.75" customHeight="1">
      <c r="E507" s="30"/>
    </row>
    <row r="508" spans="5:5" ht="15.75" customHeight="1">
      <c r="E508" s="30"/>
    </row>
    <row r="509" spans="5:5" ht="15.75" customHeight="1">
      <c r="E509" s="30"/>
    </row>
    <row r="510" spans="5:5" ht="15.75" customHeight="1">
      <c r="E510" s="30"/>
    </row>
    <row r="511" spans="5:5" ht="15.75" customHeight="1">
      <c r="E511" s="30"/>
    </row>
    <row r="512" spans="5:5" ht="15.75" customHeight="1">
      <c r="E512" s="30"/>
    </row>
    <row r="513" spans="5:5" ht="15.75" customHeight="1">
      <c r="E513" s="30"/>
    </row>
    <row r="514" spans="5:5" ht="15.75" customHeight="1"/>
    <row r="515" spans="5:5" ht="15.75" customHeight="1">
      <c r="E515" s="30"/>
    </row>
    <row r="516" spans="5:5" ht="15.75" customHeight="1">
      <c r="E516" s="30"/>
    </row>
    <row r="517" spans="5:5" ht="15.75" customHeight="1">
      <c r="E517" s="30"/>
    </row>
    <row r="518" spans="5:5" ht="15.75" customHeight="1">
      <c r="E518" s="30"/>
    </row>
    <row r="519" spans="5:5" ht="15.75" customHeight="1">
      <c r="E519" s="30"/>
    </row>
    <row r="520" spans="5:5" ht="15.75" customHeight="1">
      <c r="E520" s="30"/>
    </row>
    <row r="521" spans="5:5" ht="15.75" customHeight="1">
      <c r="E521" s="30"/>
    </row>
    <row r="522" spans="5:5" ht="15.75" customHeight="1"/>
    <row r="523" spans="5:5" ht="15.75" customHeight="1">
      <c r="E523" s="30"/>
    </row>
    <row r="524" spans="5:5" ht="15.75" customHeight="1">
      <c r="E524" s="30"/>
    </row>
    <row r="525" spans="5:5" ht="15.75" customHeight="1">
      <c r="E525" s="30"/>
    </row>
    <row r="526" spans="5:5" ht="15.75" customHeight="1"/>
    <row r="527" spans="5:5" ht="15.75" customHeight="1">
      <c r="E527" s="30"/>
    </row>
    <row r="528" spans="5:5" ht="15.75" customHeight="1">
      <c r="E528" s="30"/>
    </row>
    <row r="529" spans="5:5" ht="15.75" customHeight="1">
      <c r="E529" s="30"/>
    </row>
    <row r="530" spans="5:5" ht="15.75" customHeight="1"/>
    <row r="531" spans="5:5" ht="15.75" customHeight="1">
      <c r="E531" s="30"/>
    </row>
    <row r="532" spans="5:5" ht="15.75" customHeight="1">
      <c r="E532" s="30"/>
    </row>
    <row r="533" spans="5:5" ht="15.75" customHeight="1"/>
    <row r="534" spans="5:5" ht="15.75" customHeight="1">
      <c r="E534" s="30"/>
    </row>
    <row r="535" spans="5:5" ht="15.75" customHeight="1">
      <c r="E535" s="30"/>
    </row>
    <row r="536" spans="5:5" ht="15.75" customHeight="1"/>
    <row r="537" spans="5:5" ht="15.75" customHeight="1">
      <c r="E537" s="30"/>
    </row>
    <row r="538" spans="5:5" ht="15.75" customHeight="1">
      <c r="E538" s="30"/>
    </row>
    <row r="539" spans="5:5" ht="15.75" customHeight="1"/>
    <row r="540" spans="5:5" ht="15.75" customHeight="1">
      <c r="E540" s="30"/>
    </row>
    <row r="541" spans="5:5" ht="15.75" customHeight="1">
      <c r="E541" s="30"/>
    </row>
    <row r="542" spans="5:5" ht="15.75" customHeight="1"/>
    <row r="543" spans="5:5" ht="15.75" customHeight="1">
      <c r="E543" s="30"/>
    </row>
    <row r="544" spans="5:5" ht="15.75" customHeight="1">
      <c r="E544" s="30"/>
    </row>
    <row r="545" spans="5:5" ht="15.75" customHeight="1">
      <c r="E545" s="30"/>
    </row>
    <row r="546" spans="5:5" ht="15.75" customHeight="1">
      <c r="E546" s="30"/>
    </row>
    <row r="547" spans="5:5" ht="15.75" customHeight="1"/>
    <row r="548" spans="5:5" ht="15.75" customHeight="1">
      <c r="E548" s="30"/>
    </row>
    <row r="549" spans="5:5" ht="15.75" customHeight="1">
      <c r="E549" s="30"/>
    </row>
    <row r="550" spans="5:5" ht="15.75" customHeight="1">
      <c r="E550" s="30"/>
    </row>
    <row r="551" spans="5:5" ht="15.75" customHeight="1">
      <c r="E551" s="30"/>
    </row>
    <row r="552" spans="5:5" ht="15.75" customHeight="1">
      <c r="E552" s="30"/>
    </row>
    <row r="553" spans="5:5" ht="15.75" customHeight="1">
      <c r="E553" s="30"/>
    </row>
    <row r="554" spans="5:5" ht="15.75" customHeight="1">
      <c r="E554" s="30"/>
    </row>
    <row r="555" spans="5:5" ht="15.75" customHeight="1">
      <c r="E555" s="30"/>
    </row>
    <row r="556" spans="5:5" ht="15.75" customHeight="1">
      <c r="E556" s="30"/>
    </row>
    <row r="557" spans="5:5" ht="15.75" customHeight="1">
      <c r="E557" s="30"/>
    </row>
    <row r="558" spans="5:5" ht="15.75" customHeight="1">
      <c r="E558" s="30"/>
    </row>
    <row r="559" spans="5:5" ht="15.75" customHeight="1">
      <c r="E559" s="30"/>
    </row>
    <row r="560" spans="5:5" ht="15.75" customHeight="1"/>
    <row r="561" spans="5:5" ht="15.75" customHeight="1">
      <c r="E561" s="30"/>
    </row>
    <row r="562" spans="5:5" ht="15.75" customHeight="1">
      <c r="E562" s="30"/>
    </row>
    <row r="563" spans="5:5" ht="15.75" customHeight="1">
      <c r="E563" s="30"/>
    </row>
    <row r="564" spans="5:5" ht="15.75" customHeight="1"/>
    <row r="565" spans="5:5" ht="15.75" customHeight="1">
      <c r="E565" s="30"/>
    </row>
    <row r="566" spans="5:5" ht="15.75" customHeight="1"/>
    <row r="567" spans="5:5" ht="15.75" customHeight="1">
      <c r="E567" s="30"/>
    </row>
    <row r="568" spans="5:5" ht="15.75" customHeight="1">
      <c r="E568" s="30"/>
    </row>
    <row r="569" spans="5:5" ht="15.75" customHeight="1">
      <c r="E569" s="30"/>
    </row>
    <row r="570" spans="5:5" ht="15.75" customHeight="1">
      <c r="E570" s="30"/>
    </row>
    <row r="571" spans="5:5" ht="15.75" customHeight="1">
      <c r="E571" s="30"/>
    </row>
    <row r="572" spans="5:5" ht="15.75" customHeight="1">
      <c r="E572" s="30"/>
    </row>
    <row r="573" spans="5:5" ht="15.75" customHeight="1">
      <c r="E573" s="30"/>
    </row>
    <row r="574" spans="5:5" ht="15.75" customHeight="1">
      <c r="E574" s="30"/>
    </row>
    <row r="575" spans="5:5" ht="15.75" customHeight="1">
      <c r="E575" s="30"/>
    </row>
    <row r="576" spans="5:5" ht="15.75" customHeight="1">
      <c r="E576" s="30"/>
    </row>
    <row r="577" spans="5:5" ht="15.75" customHeight="1">
      <c r="E577" s="30"/>
    </row>
    <row r="578" spans="5:5" ht="15.75" customHeight="1">
      <c r="E578" s="30"/>
    </row>
    <row r="579" spans="5:5" ht="15.75" customHeight="1">
      <c r="E579" s="30"/>
    </row>
    <row r="580" spans="5:5" ht="15.75" customHeight="1">
      <c r="E580" s="30"/>
    </row>
    <row r="581" spans="5:5" ht="15.75" customHeight="1">
      <c r="E581" s="30"/>
    </row>
    <row r="582" spans="5:5" ht="15.75" customHeight="1">
      <c r="E582" s="30"/>
    </row>
    <row r="583" spans="5:5" ht="15.75" customHeight="1">
      <c r="E583" s="30"/>
    </row>
    <row r="584" spans="5:5" ht="15.75" customHeight="1">
      <c r="E584" s="30"/>
    </row>
    <row r="585" spans="5:5" ht="15.75" customHeight="1">
      <c r="E585" s="30"/>
    </row>
    <row r="586" spans="5:5" ht="15.75" customHeight="1">
      <c r="E586" s="30"/>
    </row>
    <row r="587" spans="5:5" ht="15.75" customHeight="1">
      <c r="E587" s="30"/>
    </row>
    <row r="588" spans="5:5" ht="15.75" customHeight="1">
      <c r="E588" s="30"/>
    </row>
    <row r="589" spans="5:5" ht="15.75" customHeight="1">
      <c r="E589" s="30"/>
    </row>
    <row r="590" spans="5:5" ht="15.75" customHeight="1">
      <c r="E590" s="30"/>
    </row>
    <row r="591" spans="5:5" ht="15.75" customHeight="1">
      <c r="E591" s="30"/>
    </row>
    <row r="592" spans="5:5" ht="15.75" customHeight="1"/>
    <row r="593" spans="5:5" ht="15.75" customHeight="1">
      <c r="E593" s="31"/>
    </row>
    <row r="594" spans="5:5" ht="15.75" customHeight="1"/>
    <row r="595" spans="5:5" ht="15.75" customHeight="1">
      <c r="E595" s="30"/>
    </row>
    <row r="596" spans="5:5" ht="15.75" customHeight="1">
      <c r="E596" s="30"/>
    </row>
    <row r="597" spans="5:5" ht="15.75" customHeight="1">
      <c r="E597" s="30"/>
    </row>
    <row r="598" spans="5:5" ht="15.75" customHeight="1"/>
    <row r="599" spans="5:5" ht="15.75" customHeight="1"/>
    <row r="600" spans="5:5" ht="15.75" customHeight="1">
      <c r="E600" s="30"/>
    </row>
    <row r="601" spans="5:5" ht="15.75" customHeight="1">
      <c r="E601" s="30"/>
    </row>
    <row r="602" spans="5:5" ht="15.75" customHeight="1">
      <c r="E602" s="30"/>
    </row>
    <row r="603" spans="5:5" ht="15.75" customHeight="1">
      <c r="E603" s="30"/>
    </row>
    <row r="604" spans="5:5" ht="15.75" customHeight="1">
      <c r="E604" s="30"/>
    </row>
    <row r="605" spans="5:5" ht="15.75" customHeight="1"/>
    <row r="606" spans="5:5" ht="15.75" customHeight="1">
      <c r="E606" s="30"/>
    </row>
    <row r="607" spans="5:5" ht="15.75" customHeight="1">
      <c r="E607" s="30"/>
    </row>
    <row r="608" spans="5:5" ht="15.75" customHeight="1">
      <c r="E608" s="30"/>
    </row>
    <row r="609" spans="5:5" ht="15.75" customHeight="1"/>
    <row r="610" spans="5:5" ht="15.75" customHeight="1">
      <c r="E610" s="30"/>
    </row>
    <row r="611" spans="5:5" ht="15.75" customHeight="1">
      <c r="E611" s="30"/>
    </row>
    <row r="612" spans="5:5" ht="15.75" customHeight="1"/>
    <row r="613" spans="5:5" ht="15.75" customHeight="1">
      <c r="E613" s="30"/>
    </row>
    <row r="614" spans="5:5" ht="15.75" customHeight="1">
      <c r="E614" s="30"/>
    </row>
    <row r="615" spans="5:5" ht="15.75" customHeight="1">
      <c r="E615" s="30"/>
    </row>
    <row r="616" spans="5:5" ht="15.75" customHeight="1"/>
    <row r="617" spans="5:5" ht="15.75" customHeight="1">
      <c r="E617" s="30"/>
    </row>
    <row r="618" spans="5:5" ht="15.75" customHeight="1">
      <c r="E618" s="30"/>
    </row>
    <row r="619" spans="5:5" ht="15.75" customHeight="1">
      <c r="E619" s="30"/>
    </row>
    <row r="620" spans="5:5" ht="15.75" customHeight="1">
      <c r="E620" s="30"/>
    </row>
    <row r="621" spans="5:5" ht="15.75" customHeight="1">
      <c r="E621" s="30"/>
    </row>
    <row r="622" spans="5:5" ht="15.75" customHeight="1">
      <c r="E622" s="30"/>
    </row>
    <row r="623" spans="5:5" ht="15.75" customHeight="1">
      <c r="E623" s="30"/>
    </row>
    <row r="624" spans="5:5" ht="15.75" customHeight="1">
      <c r="E624" s="30"/>
    </row>
    <row r="625" spans="5:5" ht="15.75" customHeight="1">
      <c r="E625" s="30"/>
    </row>
    <row r="626" spans="5:5" ht="15.75" customHeight="1"/>
    <row r="627" spans="5:5" ht="15.75" customHeight="1">
      <c r="E627" s="30"/>
    </row>
    <row r="628" spans="5:5" ht="15.75" customHeight="1">
      <c r="E628" s="30"/>
    </row>
    <row r="629" spans="5:5" ht="15.75" customHeight="1">
      <c r="E629" s="30"/>
    </row>
    <row r="630" spans="5:5" ht="15.75" customHeight="1">
      <c r="E630" s="30"/>
    </row>
    <row r="631" spans="5:5" ht="15.75" customHeight="1">
      <c r="E631" s="30"/>
    </row>
    <row r="632" spans="5:5" ht="15.75" customHeight="1">
      <c r="E632" s="30"/>
    </row>
    <row r="633" spans="5:5" ht="15.75" customHeight="1">
      <c r="E633" s="30"/>
    </row>
    <row r="634" spans="5:5" ht="15.75" customHeight="1">
      <c r="E634" s="30"/>
    </row>
    <row r="635" spans="5:5" ht="15.75" customHeight="1">
      <c r="E635" s="30"/>
    </row>
    <row r="636" spans="5:5" ht="15.75" customHeight="1">
      <c r="E636" s="30"/>
    </row>
    <row r="637" spans="5:5" ht="15.75" customHeight="1">
      <c r="E637" s="30"/>
    </row>
    <row r="638" spans="5:5" ht="15.75" customHeight="1">
      <c r="E638" s="30"/>
    </row>
    <row r="639" spans="5:5" ht="15.75" customHeight="1">
      <c r="E639" s="30"/>
    </row>
    <row r="640" spans="5:5" ht="15.75" customHeight="1">
      <c r="E640" s="30"/>
    </row>
    <row r="641" spans="5:5" ht="15.75" customHeight="1">
      <c r="E641" s="30"/>
    </row>
    <row r="642" spans="5:5" ht="15.75" customHeight="1">
      <c r="E642" s="30"/>
    </row>
    <row r="643" spans="5:5" ht="15.75" customHeight="1">
      <c r="E643" s="30"/>
    </row>
    <row r="644" spans="5:5" ht="15.75" customHeight="1"/>
    <row r="645" spans="5:5" ht="15.75" customHeight="1"/>
    <row r="646" spans="5:5" ht="15.75" customHeight="1">
      <c r="E646" s="30"/>
    </row>
    <row r="647" spans="5:5" ht="15.75" customHeight="1">
      <c r="E647" s="30"/>
    </row>
    <row r="648" spans="5:5" ht="15.75" customHeight="1">
      <c r="E648" s="30"/>
    </row>
    <row r="649" spans="5:5" ht="15.75" customHeight="1">
      <c r="E649" s="30"/>
    </row>
    <row r="650" spans="5:5" ht="15.75" customHeight="1">
      <c r="E650" s="30"/>
    </row>
    <row r="651" spans="5:5" ht="15.75" customHeight="1">
      <c r="E651" s="30"/>
    </row>
    <row r="652" spans="5:5" ht="15.75" customHeight="1">
      <c r="E652" s="30"/>
    </row>
    <row r="653" spans="5:5" ht="15.75" customHeight="1">
      <c r="E653" s="30"/>
    </row>
    <row r="654" spans="5:5" ht="15.75" customHeight="1">
      <c r="E654" s="30"/>
    </row>
    <row r="655" spans="5:5" ht="15.75" customHeight="1">
      <c r="E655" s="30"/>
    </row>
    <row r="656" spans="5:5" ht="15.75" customHeight="1">
      <c r="E656" s="30"/>
    </row>
    <row r="657" spans="5:5" ht="15.75" customHeight="1">
      <c r="E657" s="30"/>
    </row>
    <row r="658" spans="5:5" ht="15.75" customHeight="1">
      <c r="E658" s="30"/>
    </row>
    <row r="659" spans="5:5" ht="15.75" customHeight="1">
      <c r="E659" s="30"/>
    </row>
    <row r="660" spans="5:5" ht="15.75" customHeight="1">
      <c r="E660" s="30"/>
    </row>
    <row r="661" spans="5:5" ht="15.75" customHeight="1">
      <c r="E661" s="30"/>
    </row>
    <row r="662" spans="5:5" ht="15.75" customHeight="1"/>
    <row r="663" spans="5:5" ht="15.75" customHeight="1">
      <c r="E663" s="30"/>
    </row>
    <row r="664" spans="5:5" ht="15.75" customHeight="1">
      <c r="E664" s="30"/>
    </row>
    <row r="665" spans="5:5" ht="15.75" customHeight="1">
      <c r="E665" s="30"/>
    </row>
    <row r="666" spans="5:5" ht="15.75" customHeight="1">
      <c r="E666" s="30"/>
    </row>
    <row r="667" spans="5:5" ht="15.75" customHeight="1">
      <c r="E667" s="30"/>
    </row>
    <row r="668" spans="5:5" ht="15.75" customHeight="1"/>
    <row r="669" spans="5:5" ht="15.75" customHeight="1">
      <c r="E669" s="30"/>
    </row>
    <row r="670" spans="5:5" ht="15.75" customHeight="1">
      <c r="E670" s="30"/>
    </row>
    <row r="671" spans="5:5" ht="15.75" customHeight="1">
      <c r="E671" s="30"/>
    </row>
    <row r="672" spans="5:5" ht="15.75" customHeight="1"/>
    <row r="673" spans="5:5" ht="15.75" customHeight="1"/>
    <row r="674" spans="5:5" ht="15.75" customHeight="1">
      <c r="E674" s="30"/>
    </row>
    <row r="675" spans="5:5" ht="15.75" customHeight="1">
      <c r="E675" s="30"/>
    </row>
    <row r="676" spans="5:5" ht="15.75" customHeight="1">
      <c r="E676" s="30"/>
    </row>
    <row r="677" spans="5:5" ht="15.75" customHeight="1">
      <c r="E677" s="30"/>
    </row>
    <row r="678" spans="5:5" ht="15.75" customHeight="1">
      <c r="E678" s="30"/>
    </row>
    <row r="679" spans="5:5" ht="15.75" customHeight="1"/>
    <row r="680" spans="5:5" ht="15.75" customHeight="1">
      <c r="E680" s="30"/>
    </row>
    <row r="681" spans="5:5" ht="15.75" customHeight="1">
      <c r="E681" s="30"/>
    </row>
    <row r="682" spans="5:5" ht="15.75" customHeight="1">
      <c r="E682" s="30"/>
    </row>
    <row r="683" spans="5:5" ht="15.75" customHeight="1">
      <c r="E683" s="30"/>
    </row>
    <row r="684" spans="5:5" ht="15.75" customHeight="1">
      <c r="E684" s="30"/>
    </row>
    <row r="685" spans="5:5" ht="15.75" customHeight="1"/>
    <row r="686" spans="5:5" ht="15.75" customHeight="1">
      <c r="E686" s="30"/>
    </row>
    <row r="687" spans="5:5" ht="15.75" customHeight="1">
      <c r="E687" s="30"/>
    </row>
    <row r="688" spans="5:5" ht="15.75" customHeight="1"/>
    <row r="689" spans="5:5" ht="15.75" customHeight="1">
      <c r="E689" s="30"/>
    </row>
    <row r="690" spans="5:5" ht="15.75" customHeight="1"/>
    <row r="691" spans="5:5" ht="15.75" customHeight="1"/>
    <row r="692" spans="5:5" ht="15.75" customHeight="1">
      <c r="E692" s="30"/>
    </row>
    <row r="693" spans="5:5" ht="15.75" customHeight="1"/>
    <row r="694" spans="5:5" ht="15.75" customHeight="1">
      <c r="E694" s="30"/>
    </row>
    <row r="695" spans="5:5" ht="15.75" customHeight="1">
      <c r="E695" s="30"/>
    </row>
    <row r="696" spans="5:5" ht="15.75" customHeight="1">
      <c r="E696" s="30"/>
    </row>
    <row r="697" spans="5:5" ht="15.75" customHeight="1">
      <c r="E697" s="30"/>
    </row>
    <row r="698" spans="5:5" ht="15.75" customHeight="1">
      <c r="E698" s="30"/>
    </row>
    <row r="699" spans="5:5" ht="15.75" customHeight="1">
      <c r="E699" s="30"/>
    </row>
    <row r="700" spans="5:5" ht="15.75" customHeight="1"/>
    <row r="701" spans="5:5" ht="15.75" customHeight="1">
      <c r="E701" s="30"/>
    </row>
    <row r="702" spans="5:5" ht="15.75" customHeight="1">
      <c r="E702" s="30"/>
    </row>
    <row r="703" spans="5:5" ht="15.75" customHeight="1">
      <c r="E703" s="30"/>
    </row>
    <row r="704" spans="5:5" ht="15.75" customHeight="1">
      <c r="E704" s="30"/>
    </row>
    <row r="705" spans="5:5" ht="15.75" customHeight="1">
      <c r="E705" s="30"/>
    </row>
    <row r="706" spans="5:5" ht="15.75" customHeight="1">
      <c r="E706" s="30"/>
    </row>
    <row r="707" spans="5:5" ht="15.75" customHeight="1">
      <c r="E707" s="30"/>
    </row>
    <row r="708" spans="5:5" ht="15.75" customHeight="1">
      <c r="E708" s="30"/>
    </row>
    <row r="709" spans="5:5" ht="15.75" customHeight="1">
      <c r="E709" s="30"/>
    </row>
    <row r="710" spans="5:5" ht="15.75" customHeight="1">
      <c r="E710" s="30"/>
    </row>
    <row r="711" spans="5:5" ht="15.75" customHeight="1"/>
    <row r="712" spans="5:5" ht="15.75" customHeight="1">
      <c r="E712" s="30"/>
    </row>
    <row r="713" spans="5:5" ht="15.75" customHeight="1">
      <c r="E713" s="30"/>
    </row>
    <row r="714" spans="5:5" ht="15.75" customHeight="1">
      <c r="E714" s="30"/>
    </row>
    <row r="715" spans="5:5" ht="15.75" customHeight="1"/>
    <row r="716" spans="5:5" ht="15.75" customHeight="1">
      <c r="E716" s="30"/>
    </row>
    <row r="717" spans="5:5" ht="15.75" customHeight="1">
      <c r="E717" s="30"/>
    </row>
    <row r="718" spans="5:5" ht="15.75" customHeight="1">
      <c r="E718" s="30"/>
    </row>
    <row r="719" spans="5:5" ht="15.75" customHeight="1">
      <c r="E719" s="30"/>
    </row>
    <row r="720" spans="5:5" ht="15.75" customHeight="1">
      <c r="E720" s="30"/>
    </row>
    <row r="721" spans="5:5" ht="15.75" customHeight="1">
      <c r="E721" s="30"/>
    </row>
    <row r="722" spans="5:5" ht="15.75" customHeight="1">
      <c r="E722" s="30"/>
    </row>
    <row r="723" spans="5:5" ht="15.75" customHeight="1">
      <c r="E723" s="30"/>
    </row>
    <row r="724" spans="5:5" ht="15.75" customHeight="1">
      <c r="E724" s="30"/>
    </row>
    <row r="725" spans="5:5" ht="15.75" customHeight="1">
      <c r="E725" s="30"/>
    </row>
    <row r="726" spans="5:5" ht="15.75" customHeight="1">
      <c r="E726" s="30"/>
    </row>
    <row r="727" spans="5:5" ht="15.75" customHeight="1">
      <c r="E727" s="30"/>
    </row>
    <row r="728" spans="5:5" ht="15.75" customHeight="1">
      <c r="E728" s="30"/>
    </row>
    <row r="729" spans="5:5" ht="15.75" customHeight="1"/>
    <row r="730" spans="5:5" ht="15.75" customHeight="1">
      <c r="E730" s="30"/>
    </row>
    <row r="731" spans="5:5" ht="15.75" customHeight="1">
      <c r="E731" s="30"/>
    </row>
    <row r="732" spans="5:5" ht="15.75" customHeight="1">
      <c r="E732" s="30"/>
    </row>
    <row r="733" spans="5:5" ht="15.75" customHeight="1">
      <c r="E733" s="30"/>
    </row>
    <row r="734" spans="5:5" ht="15.75" customHeight="1">
      <c r="E734" s="30"/>
    </row>
    <row r="735" spans="5:5" ht="15.75" customHeight="1">
      <c r="E735" s="30"/>
    </row>
    <row r="736" spans="5:5" ht="15.75" customHeight="1">
      <c r="E736" s="30"/>
    </row>
    <row r="737" spans="5:5" ht="15.75" customHeight="1">
      <c r="E737" s="30"/>
    </row>
    <row r="738" spans="5:5" ht="15.75" customHeight="1"/>
    <row r="739" spans="5:5" ht="15.75" customHeight="1">
      <c r="E739" s="31"/>
    </row>
    <row r="740" spans="5:5" ht="15.75" customHeight="1"/>
    <row r="741" spans="5:5" ht="15.75" customHeight="1"/>
    <row r="742" spans="5:5" ht="15.75" customHeight="1">
      <c r="E742" s="31"/>
    </row>
    <row r="743" spans="5:5" ht="15.75" customHeight="1"/>
    <row r="744" spans="5:5" ht="15.75" customHeight="1">
      <c r="E744" s="30"/>
    </row>
    <row r="745" spans="5:5" ht="15.75" customHeight="1">
      <c r="E745" s="30"/>
    </row>
    <row r="746" spans="5:5" ht="15.75" customHeight="1">
      <c r="E746" s="30"/>
    </row>
    <row r="747" spans="5:5" ht="15.75" customHeight="1">
      <c r="E747" s="30"/>
    </row>
    <row r="748" spans="5:5" ht="15.75" customHeight="1">
      <c r="E748" s="30"/>
    </row>
    <row r="749" spans="5:5" ht="15.75" customHeight="1"/>
    <row r="750" spans="5:5" ht="15.75" customHeight="1">
      <c r="E750" s="30"/>
    </row>
    <row r="751" spans="5:5" ht="15.75" customHeight="1"/>
    <row r="752" spans="5:5" ht="15.75" customHeight="1">
      <c r="E752" s="30"/>
    </row>
    <row r="753" spans="5:5" ht="15.75" customHeight="1">
      <c r="E753" s="30"/>
    </row>
    <row r="754" spans="5:5" ht="15.75" customHeight="1"/>
    <row r="755" spans="5:5" ht="15.75" customHeight="1">
      <c r="E755" s="30"/>
    </row>
    <row r="756" spans="5:5" ht="15.75" customHeight="1"/>
    <row r="757" spans="5:5" ht="15.75" customHeight="1">
      <c r="E757" s="30"/>
    </row>
    <row r="758" spans="5:5" ht="15.75" customHeight="1">
      <c r="E758" s="30"/>
    </row>
    <row r="759" spans="5:5" ht="15.75" customHeight="1">
      <c r="E759" s="30"/>
    </row>
    <row r="760" spans="5:5" ht="15.75" customHeight="1">
      <c r="E760" s="30"/>
    </row>
    <row r="761" spans="5:5" ht="15.75" customHeight="1">
      <c r="E761" s="30"/>
    </row>
    <row r="762" spans="5:5" ht="15.75" customHeight="1">
      <c r="E762" s="30"/>
    </row>
    <row r="763" spans="5:5" ht="15.75" customHeight="1">
      <c r="E763" s="30"/>
    </row>
    <row r="764" spans="5:5" ht="15.75" customHeight="1">
      <c r="E764" s="30"/>
    </row>
    <row r="765" spans="5:5" ht="15.75" customHeight="1">
      <c r="E765" s="30"/>
    </row>
    <row r="766" spans="5:5" ht="15.75" customHeight="1">
      <c r="E766" s="30"/>
    </row>
    <row r="767" spans="5:5" ht="15.75" customHeight="1">
      <c r="E767" s="30"/>
    </row>
    <row r="768" spans="5:5" ht="15.75" customHeight="1">
      <c r="E768" s="30"/>
    </row>
    <row r="769" spans="5:5" ht="15.75" customHeight="1">
      <c r="E769" s="30"/>
    </row>
    <row r="770" spans="5:5" ht="15.75" customHeight="1"/>
    <row r="771" spans="5:5" ht="15.75" customHeight="1">
      <c r="E771" s="30"/>
    </row>
    <row r="772" spans="5:5" ht="15.75" customHeight="1"/>
    <row r="773" spans="5:5" ht="15.75" customHeight="1">
      <c r="E773" s="30"/>
    </row>
    <row r="774" spans="5:5" ht="15.75" customHeight="1">
      <c r="E774" s="30"/>
    </row>
    <row r="775" spans="5:5" ht="15.75" customHeight="1">
      <c r="E775" s="30"/>
    </row>
    <row r="776" spans="5:5" ht="15.75" customHeight="1">
      <c r="E776" s="30"/>
    </row>
    <row r="777" spans="5:5" ht="15.75" customHeight="1">
      <c r="E777" s="30"/>
    </row>
    <row r="778" spans="5:5" ht="15.75" customHeight="1">
      <c r="E778" s="30"/>
    </row>
    <row r="779" spans="5:5" ht="15.75" customHeight="1">
      <c r="E779" s="30"/>
    </row>
    <row r="780" spans="5:5" ht="15.75" customHeight="1"/>
    <row r="781" spans="5:5" ht="15.75" customHeight="1">
      <c r="E781" s="31"/>
    </row>
    <row r="782" spans="5:5" ht="15.75" customHeight="1"/>
    <row r="783" spans="5:5" ht="15.75" customHeight="1">
      <c r="E783" s="30"/>
    </row>
    <row r="784" spans="5:5" ht="15.75" customHeight="1"/>
    <row r="785" spans="5:5" ht="15.75" customHeight="1">
      <c r="E785" s="30"/>
    </row>
    <row r="786" spans="5:5" ht="15.75" customHeight="1"/>
    <row r="787" spans="5:5" ht="15.75" customHeight="1">
      <c r="E787" s="30"/>
    </row>
    <row r="788" spans="5:5" ht="15.75" customHeight="1">
      <c r="E788" s="30"/>
    </row>
    <row r="789" spans="5:5" ht="15.75" customHeight="1">
      <c r="E789" s="30"/>
    </row>
    <row r="790" spans="5:5" ht="15.75" customHeight="1"/>
    <row r="791" spans="5:5" ht="15.75" customHeight="1">
      <c r="E791" s="30"/>
    </row>
    <row r="792" spans="5:5" ht="15.75" customHeight="1">
      <c r="E792" s="30"/>
    </row>
    <row r="793" spans="5:5" ht="15.75" customHeight="1"/>
    <row r="794" spans="5:5" ht="15.75" customHeight="1">
      <c r="E794" s="30"/>
    </row>
    <row r="795" spans="5:5" ht="15.75" customHeight="1">
      <c r="E795" s="30"/>
    </row>
    <row r="796" spans="5:5" ht="15.75" customHeight="1">
      <c r="E796" s="30"/>
    </row>
    <row r="797" spans="5:5" ht="15.75" customHeight="1">
      <c r="E797" s="30"/>
    </row>
    <row r="798" spans="5:5" ht="15.75" customHeight="1">
      <c r="E798" s="30"/>
    </row>
    <row r="799" spans="5:5" ht="15.75" customHeight="1">
      <c r="E799" s="30"/>
    </row>
    <row r="800" spans="5:5" ht="15.75" customHeight="1"/>
    <row r="801" spans="5:5" ht="15.75" customHeight="1">
      <c r="E801" s="30"/>
    </row>
    <row r="802" spans="5:5" ht="15.75" customHeight="1">
      <c r="E802" s="30"/>
    </row>
    <row r="803" spans="5:5" ht="15.75" customHeight="1">
      <c r="E803" s="30"/>
    </row>
    <row r="804" spans="5:5" ht="15.75" customHeight="1"/>
    <row r="805" spans="5:5" ht="15.75" customHeight="1"/>
    <row r="806" spans="5:5" ht="15.75" customHeight="1">
      <c r="E806" s="30"/>
    </row>
    <row r="807" spans="5:5" ht="15.75" customHeight="1">
      <c r="E807" s="30"/>
    </row>
    <row r="808" spans="5:5" ht="15.75" customHeight="1">
      <c r="E808" s="30"/>
    </row>
    <row r="809" spans="5:5" ht="15.75" customHeight="1">
      <c r="E809" s="30"/>
    </row>
    <row r="810" spans="5:5" ht="15.75" customHeight="1">
      <c r="E810" s="30"/>
    </row>
    <row r="811" spans="5:5" ht="15.75" customHeight="1">
      <c r="E811" s="30"/>
    </row>
    <row r="812" spans="5:5" ht="15.75" customHeight="1"/>
    <row r="813" spans="5:5" ht="15.75" customHeight="1">
      <c r="E813" s="30"/>
    </row>
    <row r="814" spans="5:5" ht="15.75" customHeight="1">
      <c r="E814" s="30"/>
    </row>
    <row r="815" spans="5:5" ht="15.75" customHeight="1">
      <c r="E815" s="30"/>
    </row>
    <row r="816" spans="5:5" ht="15.75" customHeight="1">
      <c r="E816" s="30"/>
    </row>
    <row r="817" spans="5:5" ht="15.75" customHeight="1">
      <c r="E817" s="30"/>
    </row>
    <row r="818" spans="5:5" ht="15.75" customHeight="1">
      <c r="E818" s="30"/>
    </row>
    <row r="819" spans="5:5" ht="15.75" customHeight="1">
      <c r="E819" s="30"/>
    </row>
    <row r="820" spans="5:5" ht="15.75" customHeight="1">
      <c r="E820" s="30"/>
    </row>
    <row r="821" spans="5:5" ht="15.75" customHeight="1">
      <c r="E821" s="30"/>
    </row>
    <row r="822" spans="5:5" ht="15.75" customHeight="1">
      <c r="E822" s="30"/>
    </row>
    <row r="823" spans="5:5" ht="15.75" customHeight="1">
      <c r="E823" s="30"/>
    </row>
    <row r="824" spans="5:5" ht="15.75" customHeight="1">
      <c r="E824" s="30"/>
    </row>
    <row r="825" spans="5:5" ht="15.75" customHeight="1">
      <c r="E825" s="30"/>
    </row>
    <row r="826" spans="5:5" ht="15.75" customHeight="1">
      <c r="E826" s="30"/>
    </row>
    <row r="827" spans="5:5" ht="15.75" customHeight="1"/>
    <row r="828" spans="5:5" ht="15.75" customHeight="1">
      <c r="E828" s="30"/>
    </row>
    <row r="829" spans="5:5" ht="15.75" customHeight="1"/>
    <row r="830" spans="5:5" ht="15.75" customHeight="1">
      <c r="E830" s="30"/>
    </row>
    <row r="831" spans="5:5" ht="15.75" customHeight="1">
      <c r="E831" s="30"/>
    </row>
    <row r="832" spans="5:5" ht="15.75" customHeight="1">
      <c r="E832" s="30"/>
    </row>
    <row r="833" spans="5:5" ht="15.75" customHeight="1">
      <c r="E833" s="30"/>
    </row>
    <row r="834" spans="5:5" ht="15.75" customHeight="1"/>
    <row r="835" spans="5:5" ht="15.75" customHeight="1">
      <c r="E835" s="30"/>
    </row>
    <row r="836" spans="5:5" ht="15.75" customHeight="1">
      <c r="E836" s="30"/>
    </row>
    <row r="837" spans="5:5" ht="15.75" customHeight="1">
      <c r="E837" s="30"/>
    </row>
    <row r="838" spans="5:5" ht="15.75" customHeight="1"/>
    <row r="839" spans="5:5" ht="15.75" customHeight="1">
      <c r="E839" s="30"/>
    </row>
    <row r="840" spans="5:5" ht="15.75" customHeight="1">
      <c r="E840" s="30"/>
    </row>
    <row r="841" spans="5:5" ht="15.75" customHeight="1">
      <c r="E841" s="30"/>
    </row>
    <row r="842" spans="5:5" ht="15.75" customHeight="1">
      <c r="E842" s="30"/>
    </row>
    <row r="843" spans="5:5" ht="15.75" customHeight="1">
      <c r="E843" s="30"/>
    </row>
    <row r="844" spans="5:5" ht="15.75" customHeight="1">
      <c r="E844" s="30"/>
    </row>
    <row r="845" spans="5:5" ht="15.75" customHeight="1">
      <c r="E845" s="30"/>
    </row>
    <row r="846" spans="5:5" ht="15.75" customHeight="1"/>
    <row r="847" spans="5:5" ht="15.75" customHeight="1">
      <c r="E847" s="30"/>
    </row>
    <row r="848" spans="5:5" ht="15.75" customHeight="1">
      <c r="E848" s="30"/>
    </row>
    <row r="849" spans="5:5" ht="15.75" customHeight="1">
      <c r="E849" s="30"/>
    </row>
    <row r="850" spans="5:5" ht="15.75" customHeight="1">
      <c r="E850" s="30"/>
    </row>
    <row r="851" spans="5:5" ht="15.75" customHeight="1"/>
    <row r="852" spans="5:5" ht="15.75" customHeight="1">
      <c r="E852" s="30"/>
    </row>
    <row r="853" spans="5:5" ht="15.75" customHeight="1">
      <c r="E853" s="30"/>
    </row>
    <row r="854" spans="5:5" ht="15.75" customHeight="1">
      <c r="E854" s="30"/>
    </row>
    <row r="855" spans="5:5" ht="15.75" customHeight="1">
      <c r="E855" s="30"/>
    </row>
    <row r="856" spans="5:5" ht="15.75" customHeight="1">
      <c r="E856" s="30"/>
    </row>
    <row r="857" spans="5:5" ht="15.75" customHeight="1">
      <c r="E857" s="30"/>
    </row>
    <row r="858" spans="5:5" ht="15.75" customHeight="1">
      <c r="E858" s="30"/>
    </row>
    <row r="859" spans="5:5" ht="15.75" customHeight="1">
      <c r="E859" s="30"/>
    </row>
    <row r="860" spans="5:5" ht="15.75" customHeight="1">
      <c r="E860" s="30"/>
    </row>
    <row r="861" spans="5:5" ht="15.75" customHeight="1">
      <c r="E861" s="30"/>
    </row>
    <row r="862" spans="5:5" ht="15.75" customHeight="1">
      <c r="E862" s="30"/>
    </row>
    <row r="863" spans="5:5" ht="15.75" customHeight="1">
      <c r="E863" s="30"/>
    </row>
    <row r="864" spans="5:5" ht="15.75" customHeight="1"/>
    <row r="865" spans="5:5" ht="15.75" customHeight="1">
      <c r="E865" s="30"/>
    </row>
    <row r="866" spans="5:5" ht="15.75" customHeight="1"/>
    <row r="867" spans="5:5" ht="15.75" customHeight="1">
      <c r="E867" s="30"/>
    </row>
    <row r="868" spans="5:5" ht="15.75" customHeight="1">
      <c r="E868" s="30"/>
    </row>
    <row r="869" spans="5:5" ht="15.75" customHeight="1">
      <c r="E869" s="30"/>
    </row>
    <row r="870" spans="5:5" ht="15.75" customHeight="1">
      <c r="E870" s="30"/>
    </row>
    <row r="871" spans="5:5" ht="15.75" customHeight="1">
      <c r="E871" s="30"/>
    </row>
    <row r="872" spans="5:5" ht="15.75" customHeight="1">
      <c r="E872" s="30"/>
    </row>
    <row r="873" spans="5:5" ht="15.75" customHeight="1">
      <c r="E873" s="30"/>
    </row>
    <row r="874" spans="5:5" ht="15.75" customHeight="1">
      <c r="E874" s="30"/>
    </row>
    <row r="875" spans="5:5" ht="15.75" customHeight="1">
      <c r="E875" s="30"/>
    </row>
    <row r="876" spans="5:5" ht="15.75" customHeight="1">
      <c r="E876" s="30"/>
    </row>
    <row r="877" spans="5:5" ht="15.75" customHeight="1">
      <c r="E877" s="30"/>
    </row>
    <row r="878" spans="5:5" ht="15.75" customHeight="1">
      <c r="E878" s="30"/>
    </row>
    <row r="879" spans="5:5" ht="15.75" customHeight="1">
      <c r="E879" s="30"/>
    </row>
    <row r="880" spans="5:5" ht="15.75" customHeight="1"/>
    <row r="881" spans="5:5" ht="15.75" customHeight="1">
      <c r="E881" s="30"/>
    </row>
    <row r="882" spans="5:5" ht="15.75" customHeight="1">
      <c r="E882" s="30"/>
    </row>
    <row r="883" spans="5:5" ht="15.75" customHeight="1">
      <c r="E883" s="30"/>
    </row>
    <row r="884" spans="5:5" ht="15.75" customHeight="1"/>
    <row r="885" spans="5:5" ht="15.75" customHeight="1"/>
    <row r="886" spans="5:5" ht="15.75" customHeight="1">
      <c r="E886" s="30"/>
    </row>
    <row r="887" spans="5:5" ht="15.75" customHeight="1">
      <c r="E887" s="30"/>
    </row>
    <row r="888" spans="5:5" ht="15.75" customHeight="1">
      <c r="E888" s="30"/>
    </row>
    <row r="889" spans="5:5" ht="15.75" customHeight="1"/>
    <row r="890" spans="5:5" ht="15.75" customHeight="1"/>
    <row r="891" spans="5:5" ht="15.75" customHeight="1">
      <c r="E891" s="30"/>
    </row>
    <row r="892" spans="5:5" ht="15.75" customHeight="1">
      <c r="E892" s="30"/>
    </row>
    <row r="893" spans="5:5" ht="15.75" customHeight="1">
      <c r="E893" s="30"/>
    </row>
    <row r="894" spans="5:5" ht="15.75" customHeight="1">
      <c r="E894" s="30"/>
    </row>
    <row r="895" spans="5:5" ht="15.75" customHeight="1"/>
    <row r="896" spans="5:5" ht="15.75" customHeight="1">
      <c r="E896" s="30"/>
    </row>
    <row r="897" spans="5:5" ht="15.75" customHeight="1">
      <c r="E897" s="30"/>
    </row>
    <row r="898" spans="5:5" ht="15.75" customHeight="1">
      <c r="E898" s="30"/>
    </row>
    <row r="899" spans="5:5" ht="15.75" customHeight="1">
      <c r="E899" s="30"/>
    </row>
    <row r="900" spans="5:5" ht="15.75" customHeight="1"/>
    <row r="901" spans="5:5" ht="15.75" customHeight="1">
      <c r="E901" s="30"/>
    </row>
    <row r="902" spans="5:5" ht="15.75" customHeight="1"/>
    <row r="903" spans="5:5" ht="15.75" customHeight="1">
      <c r="E903" s="30"/>
    </row>
    <row r="904" spans="5:5" ht="15.75" customHeight="1">
      <c r="E904" s="30"/>
    </row>
    <row r="905" spans="5:5" ht="15.75" customHeight="1"/>
    <row r="906" spans="5:5" ht="15.75" customHeight="1">
      <c r="E906" s="30"/>
    </row>
    <row r="907" spans="5:5" ht="15.75" customHeight="1">
      <c r="E907" s="30"/>
    </row>
    <row r="908" spans="5:5" ht="15.75" customHeight="1">
      <c r="E908" s="30"/>
    </row>
    <row r="909" spans="5:5" ht="15.75" customHeight="1">
      <c r="E909" s="30"/>
    </row>
    <row r="910" spans="5:5" ht="15.75" customHeight="1">
      <c r="E910" s="30"/>
    </row>
    <row r="911" spans="5:5" ht="15.75" customHeight="1">
      <c r="E911" s="30"/>
    </row>
    <row r="912" spans="5:5" ht="15.75" customHeight="1">
      <c r="E912" s="30"/>
    </row>
    <row r="913" spans="5:5" ht="15.75" customHeight="1"/>
    <row r="914" spans="5:5" ht="15.75" customHeight="1">
      <c r="E914" s="30"/>
    </row>
    <row r="915" spans="5:5" ht="15.75" customHeight="1">
      <c r="E915" s="30"/>
    </row>
    <row r="916" spans="5:5" ht="15.75" customHeight="1"/>
    <row r="917" spans="5:5" ht="15.75" customHeight="1">
      <c r="E917" s="30"/>
    </row>
    <row r="918" spans="5:5" ht="15.75" customHeight="1">
      <c r="E918" s="30"/>
    </row>
    <row r="919" spans="5:5" ht="15.75" customHeight="1">
      <c r="E919" s="30"/>
    </row>
    <row r="920" spans="5:5" ht="15.75" customHeight="1"/>
    <row r="921" spans="5:5" ht="15.75" customHeight="1">
      <c r="E921" s="30"/>
    </row>
    <row r="922" spans="5:5" ht="15.75" customHeight="1"/>
    <row r="923" spans="5:5" ht="15.75" customHeight="1"/>
    <row r="924" spans="5:5" ht="15.75" customHeight="1">
      <c r="E924" s="30"/>
    </row>
    <row r="925" spans="5:5" ht="15.75" customHeight="1">
      <c r="E925" s="30"/>
    </row>
    <row r="926" spans="5:5" ht="15.75" customHeight="1">
      <c r="E926" s="30"/>
    </row>
    <row r="927" spans="5:5" ht="15.75" customHeight="1">
      <c r="E927" s="30"/>
    </row>
    <row r="928" spans="5:5" ht="15.75" customHeight="1">
      <c r="E928" s="30"/>
    </row>
    <row r="929" spans="5:5" ht="15.75" customHeight="1">
      <c r="E929" s="30"/>
    </row>
    <row r="930" spans="5:5" ht="15.75" customHeight="1">
      <c r="E930" s="30"/>
    </row>
    <row r="931" spans="5:5" ht="15.75" customHeight="1"/>
    <row r="932" spans="5:5" ht="15.75" customHeight="1">
      <c r="E932" s="30"/>
    </row>
    <row r="933" spans="5:5" ht="15.75" customHeight="1">
      <c r="E933" s="30"/>
    </row>
    <row r="934" spans="5:5" ht="15.75" customHeight="1">
      <c r="E934" s="30"/>
    </row>
    <row r="935" spans="5:5" ht="15.75" customHeight="1">
      <c r="E935" s="30"/>
    </row>
    <row r="936" spans="5:5" ht="15.75" customHeight="1">
      <c r="E936" s="30"/>
    </row>
    <row r="937" spans="5:5" ht="15.75" customHeight="1"/>
    <row r="938" spans="5:5" ht="15.75" customHeight="1">
      <c r="E938" s="30"/>
    </row>
    <row r="939" spans="5:5" ht="15.75" customHeight="1">
      <c r="E939" s="30"/>
    </row>
    <row r="940" spans="5:5" ht="15.75" customHeight="1">
      <c r="E940" s="30"/>
    </row>
    <row r="941" spans="5:5" ht="15.75" customHeight="1">
      <c r="E941" s="30"/>
    </row>
    <row r="942" spans="5:5" ht="15.75" customHeight="1"/>
    <row r="943" spans="5:5" ht="15.75" customHeight="1">
      <c r="E943" s="30"/>
    </row>
    <row r="944" spans="5:5" ht="15.75" customHeight="1">
      <c r="E944" s="30"/>
    </row>
    <row r="945" spans="5:5" ht="15.75" customHeight="1">
      <c r="E945" s="30"/>
    </row>
    <row r="946" spans="5:5" ht="15.75" customHeight="1">
      <c r="E946" s="30"/>
    </row>
    <row r="947" spans="5:5" ht="15.75" customHeight="1">
      <c r="E947" s="30"/>
    </row>
    <row r="948" spans="5:5" ht="15.75" customHeight="1">
      <c r="E948" s="30"/>
    </row>
    <row r="949" spans="5:5" ht="15.75" customHeight="1">
      <c r="E949" s="30"/>
    </row>
    <row r="950" spans="5:5" ht="15.75" customHeight="1">
      <c r="E950" s="30"/>
    </row>
    <row r="951" spans="5:5" ht="15.75" customHeight="1">
      <c r="E951" s="30"/>
    </row>
    <row r="952" spans="5:5" ht="15.75" customHeight="1">
      <c r="E952" s="30"/>
    </row>
    <row r="953" spans="5:5" ht="15.75" customHeight="1">
      <c r="E953" s="30"/>
    </row>
    <row r="954" spans="5:5" ht="15.75" customHeight="1"/>
    <row r="955" spans="5:5" ht="15.75" customHeight="1">
      <c r="E955" s="30"/>
    </row>
    <row r="956" spans="5:5" ht="15.75" customHeight="1">
      <c r="E956" s="30"/>
    </row>
    <row r="957" spans="5:5" ht="15.75" customHeight="1">
      <c r="E957" s="30"/>
    </row>
    <row r="958" spans="5:5" ht="15.75" customHeight="1">
      <c r="E958" s="30"/>
    </row>
    <row r="959" spans="5:5" ht="15.75" customHeight="1"/>
    <row r="960" spans="5:5" ht="15.75" customHeight="1">
      <c r="E960" s="31"/>
    </row>
    <row r="961" spans="5:5" ht="15.75" customHeight="1"/>
    <row r="962" spans="5:5" ht="15.75" customHeight="1">
      <c r="E962" s="30"/>
    </row>
    <row r="963" spans="5:5" ht="15.75" customHeight="1">
      <c r="E963" s="30"/>
    </row>
    <row r="964" spans="5:5" ht="15.75" customHeight="1">
      <c r="E964" s="30"/>
    </row>
    <row r="965" spans="5:5" ht="15.75" customHeight="1">
      <c r="E965" s="30"/>
    </row>
    <row r="966" spans="5:5" ht="15.75" customHeight="1">
      <c r="E966" s="30"/>
    </row>
    <row r="967" spans="5:5" ht="15.75" customHeight="1">
      <c r="E967" s="30"/>
    </row>
    <row r="968" spans="5:5" ht="15.75" customHeight="1">
      <c r="E968" s="30"/>
    </row>
    <row r="969" spans="5:5" ht="15.75" customHeight="1"/>
    <row r="970" spans="5:5" ht="15.75" customHeight="1">
      <c r="E970" s="30"/>
    </row>
    <row r="971" spans="5:5" ht="15.75" customHeight="1"/>
    <row r="972" spans="5:5" ht="15.75" customHeight="1">
      <c r="E972" s="30"/>
    </row>
    <row r="973" spans="5:5" ht="15.75" customHeight="1">
      <c r="E973" s="30"/>
    </row>
    <row r="974" spans="5:5" ht="15.75" customHeight="1"/>
    <row r="975" spans="5:5" ht="15.75" customHeight="1">
      <c r="E975" s="30"/>
    </row>
    <row r="976" spans="5:5" ht="15.75" customHeight="1">
      <c r="E976" s="30"/>
    </row>
    <row r="977" spans="5:5" ht="15.75" customHeight="1">
      <c r="E977" s="30"/>
    </row>
    <row r="978" spans="5:5" ht="15.75" customHeight="1">
      <c r="E978" s="30"/>
    </row>
    <row r="979" spans="5:5" ht="15.75" customHeight="1">
      <c r="E979" s="30"/>
    </row>
    <row r="980" spans="5:5" ht="15.75" customHeight="1">
      <c r="E980" s="30"/>
    </row>
    <row r="981" spans="5:5" ht="15.75" customHeight="1"/>
    <row r="982" spans="5:5" ht="15.75" customHeight="1">
      <c r="E982" s="30"/>
    </row>
    <row r="983" spans="5:5" ht="15.75" customHeight="1">
      <c r="E983" s="30"/>
    </row>
    <row r="984" spans="5:5" ht="15.75" customHeight="1"/>
    <row r="985" spans="5:5" ht="15.75" customHeight="1">
      <c r="E985" s="30"/>
    </row>
    <row r="986" spans="5:5" ht="15.75" customHeight="1">
      <c r="E986" s="30"/>
    </row>
    <row r="987" spans="5:5" ht="15.75" customHeight="1">
      <c r="E987" s="30"/>
    </row>
    <row r="988" spans="5:5" ht="15.75" customHeight="1">
      <c r="E988" s="30"/>
    </row>
    <row r="989" spans="5:5" ht="15.75" customHeight="1">
      <c r="E989" s="30"/>
    </row>
    <row r="990" spans="5:5" ht="15.75" customHeight="1">
      <c r="E990" s="30"/>
    </row>
    <row r="991" spans="5:5" ht="15.75" customHeight="1">
      <c r="E991" s="30"/>
    </row>
    <row r="992" spans="5:5" ht="15.75" customHeight="1">
      <c r="E992" s="30"/>
    </row>
    <row r="993" spans="5:5" ht="15.75" customHeight="1">
      <c r="E993" s="30"/>
    </row>
    <row r="994" spans="5:5" ht="15.75" customHeight="1">
      <c r="E994" s="30"/>
    </row>
    <row r="995" spans="5:5" ht="15.75" customHeight="1">
      <c r="E995" s="30"/>
    </row>
    <row r="996" spans="5:5" ht="15.75" customHeight="1">
      <c r="E996" s="30"/>
    </row>
    <row r="997" spans="5:5" ht="15.75" customHeight="1">
      <c r="E997" s="30"/>
    </row>
    <row r="998" spans="5:5" ht="15.75" customHeight="1">
      <c r="E998" s="30"/>
    </row>
    <row r="999" spans="5:5" ht="15.75" customHeight="1">
      <c r="E999" s="30"/>
    </row>
    <row r="1000" spans="5:5" ht="15.75" customHeight="1">
      <c r="E1000" s="30"/>
    </row>
    <row r="1001" spans="5:5" ht="15" customHeight="1">
      <c r="E1001" s="30"/>
    </row>
    <row r="1003" spans="5:5" ht="15" customHeight="1">
      <c r="E1003" s="30"/>
    </row>
    <row r="1005" spans="5:5" ht="15" customHeight="1">
      <c r="E1005" s="30"/>
    </row>
    <row r="1006" spans="5:5" ht="15" customHeight="1">
      <c r="E1006" s="30"/>
    </row>
    <row r="1007" spans="5:5" ht="15" customHeight="1">
      <c r="E1007" s="30"/>
    </row>
    <row r="1008" spans="5:5" ht="15" customHeight="1">
      <c r="E1008" s="30"/>
    </row>
    <row r="1009" spans="5:5" ht="15" customHeight="1">
      <c r="E1009" s="30"/>
    </row>
    <row r="1011" spans="5:5" ht="15" customHeight="1">
      <c r="E1011" s="30"/>
    </row>
    <row r="1013" spans="5:5" ht="15" customHeight="1">
      <c r="E1013" s="30"/>
    </row>
    <row r="1014" spans="5:5" ht="15" customHeight="1">
      <c r="E1014" s="30"/>
    </row>
    <row r="1015" spans="5:5" ht="15" customHeight="1">
      <c r="E1015" s="30"/>
    </row>
    <row r="1016" spans="5:5" ht="15" customHeight="1">
      <c r="E1016" s="30"/>
    </row>
    <row r="1017" spans="5:5" ht="15" customHeight="1">
      <c r="E1017" s="30"/>
    </row>
    <row r="1018" spans="5:5" ht="15" customHeight="1">
      <c r="E1018" s="30"/>
    </row>
    <row r="1020" spans="5:5" ht="15" customHeight="1">
      <c r="E1020" s="30"/>
    </row>
    <row r="1021" spans="5:5" ht="15" customHeight="1">
      <c r="E1021" s="30"/>
    </row>
    <row r="1022" spans="5:5" ht="15" customHeight="1">
      <c r="E1022" s="30"/>
    </row>
    <row r="1023" spans="5:5" ht="15" customHeight="1">
      <c r="E1023" s="30"/>
    </row>
    <row r="1024" spans="5:5" ht="15" customHeight="1">
      <c r="E1024" s="30"/>
    </row>
    <row r="1025" spans="5:5" ht="15" customHeight="1">
      <c r="E1025" s="30"/>
    </row>
    <row r="1027" spans="5:5" ht="15" customHeight="1">
      <c r="E1027" s="30"/>
    </row>
    <row r="1028" spans="5:5" ht="15" customHeight="1">
      <c r="E1028" s="30"/>
    </row>
    <row r="1029" spans="5:5" ht="15" customHeight="1">
      <c r="E1029" s="30"/>
    </row>
    <row r="1030" spans="5:5" ht="15" customHeight="1">
      <c r="E1030" s="30"/>
    </row>
    <row r="1031" spans="5:5" ht="15" customHeight="1">
      <c r="E1031" s="30"/>
    </row>
    <row r="1032" spans="5:5" ht="15" customHeight="1">
      <c r="E1032" s="30"/>
    </row>
    <row r="1033" spans="5:5" ht="15" customHeight="1">
      <c r="E1033" s="30"/>
    </row>
    <row r="1034" spans="5:5" ht="15" customHeight="1">
      <c r="E1034" s="30"/>
    </row>
    <row r="1035" spans="5:5" ht="15" customHeight="1">
      <c r="E1035" s="30"/>
    </row>
    <row r="1036" spans="5:5" ht="15" customHeight="1">
      <c r="E1036" s="30"/>
    </row>
    <row r="1037" spans="5:5" ht="15" customHeight="1">
      <c r="E1037" s="30"/>
    </row>
    <row r="1038" spans="5:5" ht="15" customHeight="1">
      <c r="E1038" s="30"/>
    </row>
    <row r="1039" spans="5:5" ht="15" customHeight="1">
      <c r="E1039" s="30"/>
    </row>
    <row r="1040" spans="5:5" ht="15" customHeight="1">
      <c r="E1040" s="30"/>
    </row>
    <row r="1041" spans="5:5" ht="15" customHeight="1">
      <c r="E1041" s="30"/>
    </row>
    <row r="1042" spans="5:5" ht="15" customHeight="1">
      <c r="E1042" s="30"/>
    </row>
    <row r="1043" spans="5:5" ht="15" customHeight="1">
      <c r="E1043" s="30"/>
    </row>
    <row r="1044" spans="5:5" ht="15" customHeight="1">
      <c r="E1044" s="30"/>
    </row>
    <row r="1045" spans="5:5" ht="15" customHeight="1">
      <c r="E1045" s="30"/>
    </row>
    <row r="1046" spans="5:5" ht="15" customHeight="1">
      <c r="E1046" s="30"/>
    </row>
    <row r="1047" spans="5:5" ht="15" customHeight="1">
      <c r="E1047" s="30"/>
    </row>
    <row r="1048" spans="5:5" ht="15" customHeight="1">
      <c r="E1048" s="30"/>
    </row>
    <row r="1049" spans="5:5" ht="15" customHeight="1">
      <c r="E1049" s="30"/>
    </row>
    <row r="1050" spans="5:5" ht="15" customHeight="1">
      <c r="E1050" s="30"/>
    </row>
    <row r="1051" spans="5:5" ht="15" customHeight="1">
      <c r="E1051" s="30"/>
    </row>
    <row r="1052" spans="5:5" ht="15" customHeight="1">
      <c r="E1052" s="30"/>
    </row>
    <row r="1053" spans="5:5" ht="15" customHeight="1">
      <c r="E1053" s="30"/>
    </row>
    <row r="1054" spans="5:5" ht="15" customHeight="1">
      <c r="E1054" s="30"/>
    </row>
    <row r="1056" spans="5:5" ht="15" customHeight="1">
      <c r="E1056" s="30"/>
    </row>
    <row r="1057" spans="5:5" ht="15" customHeight="1">
      <c r="E1057" s="30"/>
    </row>
    <row r="1059" spans="5:5" ht="15" customHeight="1">
      <c r="E1059" s="30"/>
    </row>
    <row r="1060" spans="5:5" ht="15" customHeight="1">
      <c r="E1060" s="30"/>
    </row>
    <row r="1061" spans="5:5" ht="15" customHeight="1">
      <c r="E1061" s="30"/>
    </row>
    <row r="1063" spans="5:5" ht="15" customHeight="1">
      <c r="E1063" s="30"/>
    </row>
    <row r="1064" spans="5:5" ht="15" customHeight="1">
      <c r="E1064" s="30"/>
    </row>
    <row r="1065" spans="5:5" ht="15" customHeight="1">
      <c r="E1065" s="30"/>
    </row>
    <row r="1066" spans="5:5" ht="15" customHeight="1">
      <c r="E1066" s="30"/>
    </row>
    <row r="1068" spans="5:5" ht="15" customHeight="1">
      <c r="E1068" s="30"/>
    </row>
    <row r="1069" spans="5:5" ht="15" customHeight="1">
      <c r="E1069" s="30"/>
    </row>
    <row r="1070" spans="5:5" ht="15" customHeight="1">
      <c r="E1070" s="30"/>
    </row>
    <row r="1072" spans="5:5" ht="15" customHeight="1">
      <c r="E1072" s="30"/>
    </row>
    <row r="1073" spans="5:5" ht="15" customHeight="1">
      <c r="E1073" s="30"/>
    </row>
    <row r="1074" spans="5:5" ht="15" customHeight="1">
      <c r="E1074" s="30"/>
    </row>
    <row r="1075" spans="5:5" ht="15" customHeight="1">
      <c r="E1075" s="30"/>
    </row>
    <row r="1076" spans="5:5" ht="15" customHeight="1">
      <c r="E1076" s="30"/>
    </row>
    <row r="1077" spans="5:5" ht="15" customHeight="1">
      <c r="E1077" s="30"/>
    </row>
    <row r="1078" spans="5:5" ht="15" customHeight="1">
      <c r="E1078" s="30"/>
    </row>
    <row r="1079" spans="5:5" ht="15" customHeight="1">
      <c r="E1079" s="30"/>
    </row>
    <row r="1080" spans="5:5" ht="15" customHeight="1">
      <c r="E1080" s="30"/>
    </row>
    <row r="1081" spans="5:5" ht="15" customHeight="1">
      <c r="E1081" s="30"/>
    </row>
    <row r="1082" spans="5:5" ht="15" customHeight="1">
      <c r="E1082" s="30"/>
    </row>
    <row r="1083" spans="5:5" ht="15" customHeight="1">
      <c r="E1083" s="30"/>
    </row>
    <row r="1084" spans="5:5" ht="15" customHeight="1">
      <c r="E1084" s="30"/>
    </row>
    <row r="1085" spans="5:5" ht="15" customHeight="1">
      <c r="E1085" s="30"/>
    </row>
    <row r="1086" spans="5:5" ht="15" customHeight="1">
      <c r="E1086" s="30"/>
    </row>
    <row r="1087" spans="5:5" ht="15" customHeight="1">
      <c r="E1087" s="30"/>
    </row>
    <row r="1088" spans="5:5" ht="15" customHeight="1">
      <c r="E1088" s="30"/>
    </row>
    <row r="1089" spans="5:5" ht="15" customHeight="1">
      <c r="E1089" s="30"/>
    </row>
    <row r="1090" spans="5:5" ht="15" customHeight="1">
      <c r="E1090" s="30"/>
    </row>
    <row r="1091" spans="5:5" ht="15" customHeight="1">
      <c r="E1091" s="30"/>
    </row>
    <row r="1092" spans="5:5" ht="15" customHeight="1">
      <c r="E1092" s="30"/>
    </row>
    <row r="1093" spans="5:5" ht="15" customHeight="1">
      <c r="E1093" s="30"/>
    </row>
    <row r="1094" spans="5:5" ht="15" customHeight="1">
      <c r="E1094" s="30"/>
    </row>
    <row r="1095" spans="5:5" ht="15" customHeight="1">
      <c r="E1095" s="30"/>
    </row>
    <row r="1096" spans="5:5" ht="15" customHeight="1">
      <c r="E1096" s="30"/>
    </row>
    <row r="1097" spans="5:5" ht="15" customHeight="1">
      <c r="E1097" s="30"/>
    </row>
    <row r="1099" spans="5:5" ht="15" customHeight="1">
      <c r="E1099" s="30"/>
    </row>
    <row r="1100" spans="5:5" ht="15" customHeight="1">
      <c r="E1100" s="30"/>
    </row>
    <row r="1101" spans="5:5" ht="15" customHeight="1">
      <c r="E1101" s="30"/>
    </row>
    <row r="1102" spans="5:5" ht="15" customHeight="1">
      <c r="E1102" s="30"/>
    </row>
    <row r="1103" spans="5:5" ht="15" customHeight="1">
      <c r="E1103" s="30"/>
    </row>
    <row r="1104" spans="5:5" ht="15" customHeight="1">
      <c r="E1104" s="30"/>
    </row>
    <row r="1105" spans="5:5" ht="15" customHeight="1">
      <c r="E1105" s="30"/>
    </row>
    <row r="1106" spans="5:5" ht="15" customHeight="1">
      <c r="E1106" s="30"/>
    </row>
    <row r="1107" spans="5:5" ht="15" customHeight="1">
      <c r="E1107" s="30"/>
    </row>
    <row r="1108" spans="5:5" ht="15" customHeight="1">
      <c r="E1108" s="30"/>
    </row>
    <row r="1110" spans="5:5" ht="15" customHeight="1">
      <c r="E1110" s="30"/>
    </row>
    <row r="1111" spans="5:5" ht="15" customHeight="1">
      <c r="E1111" s="30"/>
    </row>
    <row r="1113" spans="5:5" ht="15" customHeight="1">
      <c r="E1113" s="30"/>
    </row>
    <row r="1114" spans="5:5" ht="15" customHeight="1">
      <c r="E1114" s="30"/>
    </row>
    <row r="1115" spans="5:5" ht="15" customHeight="1">
      <c r="E1115" s="30"/>
    </row>
    <row r="1116" spans="5:5" ht="15" customHeight="1">
      <c r="E1116" s="30"/>
    </row>
    <row r="1117" spans="5:5" ht="15" customHeight="1">
      <c r="E1117" s="30"/>
    </row>
    <row r="1118" spans="5:5" ht="15" customHeight="1">
      <c r="E1118" s="30"/>
    </row>
    <row r="1119" spans="5:5" ht="15" customHeight="1">
      <c r="E1119" s="30"/>
    </row>
    <row r="1121" spans="5:5" ht="15" customHeight="1">
      <c r="E1121" s="30"/>
    </row>
    <row r="1122" spans="5:5" ht="15" customHeight="1">
      <c r="E1122" s="30"/>
    </row>
    <row r="1123" spans="5:5" ht="15" customHeight="1">
      <c r="E1123" s="30"/>
    </row>
    <row r="1124" spans="5:5" ht="15" customHeight="1">
      <c r="E1124" s="30"/>
    </row>
    <row r="1125" spans="5:5" ht="15" customHeight="1">
      <c r="E1125" s="30"/>
    </row>
    <row r="1127" spans="5:5" ht="15" customHeight="1">
      <c r="E1127" s="30"/>
    </row>
    <row r="1128" spans="5:5" ht="15" customHeight="1">
      <c r="E1128" s="30"/>
    </row>
    <row r="1129" spans="5:5" ht="15" customHeight="1">
      <c r="E1129" s="30"/>
    </row>
    <row r="1130" spans="5:5" ht="15" customHeight="1">
      <c r="E1130" s="30"/>
    </row>
    <row r="1131" spans="5:5" ht="15" customHeight="1">
      <c r="E1131" s="30"/>
    </row>
    <row r="1132" spans="5:5" ht="15" customHeight="1">
      <c r="E1132" s="30"/>
    </row>
    <row r="1133" spans="5:5" ht="15" customHeight="1">
      <c r="E1133" s="30"/>
    </row>
    <row r="1134" spans="5:5" ht="15" customHeight="1">
      <c r="E1134" s="30"/>
    </row>
    <row r="1136" spans="5:5" ht="15" customHeight="1">
      <c r="E1136" s="30"/>
    </row>
    <row r="1137" spans="5:5" ht="15" customHeight="1">
      <c r="E1137" s="30"/>
    </row>
    <row r="1138" spans="5:5" ht="15" customHeight="1">
      <c r="E1138" s="30"/>
    </row>
    <row r="1139" spans="5:5" ht="15" customHeight="1">
      <c r="E1139" s="30"/>
    </row>
    <row r="1141" spans="5:5" ht="15" customHeight="1">
      <c r="E1141" s="30"/>
    </row>
    <row r="1142" spans="5:5" ht="15" customHeight="1">
      <c r="E1142" s="30"/>
    </row>
    <row r="1143" spans="5:5" ht="15" customHeight="1">
      <c r="E1143" s="30"/>
    </row>
    <row r="1144" spans="5:5" ht="15" customHeight="1">
      <c r="E1144" s="30"/>
    </row>
    <row r="1145" spans="5:5" ht="15" customHeight="1">
      <c r="E1145" s="30"/>
    </row>
    <row r="1146" spans="5:5" ht="15" customHeight="1">
      <c r="E1146" s="30"/>
    </row>
    <row r="1147" spans="5:5" ht="15" customHeight="1">
      <c r="E1147" s="30"/>
    </row>
    <row r="1148" spans="5:5" ht="15" customHeight="1">
      <c r="E1148" s="30"/>
    </row>
    <row r="1149" spans="5:5" ht="15" customHeight="1">
      <c r="E1149" s="30"/>
    </row>
    <row r="1150" spans="5:5" ht="15" customHeight="1">
      <c r="E1150" s="30"/>
    </row>
    <row r="1151" spans="5:5" ht="15" customHeight="1">
      <c r="E1151" s="30"/>
    </row>
    <row r="1152" spans="5:5" ht="15" customHeight="1">
      <c r="E1152" s="30"/>
    </row>
    <row r="1153" spans="5:5" ht="15" customHeight="1">
      <c r="E1153" s="30"/>
    </row>
    <row r="1154" spans="5:5" ht="15" customHeight="1">
      <c r="E1154" s="30"/>
    </row>
    <row r="1155" spans="5:5" ht="15" customHeight="1">
      <c r="E1155" s="30"/>
    </row>
    <row r="1156" spans="5:5" ht="15" customHeight="1">
      <c r="E1156" s="30"/>
    </row>
    <row r="1158" spans="5:5" ht="15" customHeight="1">
      <c r="E1158" s="30"/>
    </row>
    <row r="1159" spans="5:5" ht="15" customHeight="1">
      <c r="E1159" s="30"/>
    </row>
    <row r="1160" spans="5:5" ht="15" customHeight="1">
      <c r="E1160" s="30"/>
    </row>
    <row r="1161" spans="5:5" ht="15" customHeight="1">
      <c r="E1161" s="30"/>
    </row>
    <row r="1162" spans="5:5" ht="15" customHeight="1">
      <c r="E1162" s="30"/>
    </row>
    <row r="1163" spans="5:5" ht="15" customHeight="1">
      <c r="E1163" s="30"/>
    </row>
    <row r="1164" spans="5:5" ht="15" customHeight="1">
      <c r="E1164" s="30"/>
    </row>
    <row r="1166" spans="5:5" ht="15" customHeight="1">
      <c r="E1166" s="30"/>
    </row>
    <row r="1167" spans="5:5" ht="15" customHeight="1">
      <c r="E1167" s="30"/>
    </row>
    <row r="1168" spans="5:5" ht="15" customHeight="1">
      <c r="E1168" s="30"/>
    </row>
    <row r="1169" spans="5:5" ht="15" customHeight="1">
      <c r="E1169" s="30"/>
    </row>
    <row r="1171" spans="5:5" ht="15" customHeight="1">
      <c r="E1171" s="30"/>
    </row>
    <row r="1174" spans="5:5" ht="15" customHeight="1">
      <c r="E1174" s="30"/>
    </row>
    <row r="1175" spans="5:5" ht="15" customHeight="1">
      <c r="E1175" s="30"/>
    </row>
    <row r="1176" spans="5:5" ht="15" customHeight="1">
      <c r="E1176" s="30"/>
    </row>
    <row r="1177" spans="5:5" ht="15" customHeight="1">
      <c r="E1177" s="30"/>
    </row>
    <row r="1178" spans="5:5" ht="15" customHeight="1">
      <c r="E1178" s="30"/>
    </row>
    <row r="1179" spans="5:5" ht="15" customHeight="1">
      <c r="E1179" s="30"/>
    </row>
    <row r="1180" spans="5:5" ht="15" customHeight="1">
      <c r="E1180" s="30"/>
    </row>
    <row r="1181" spans="5:5" ht="15" customHeight="1">
      <c r="E1181" s="30"/>
    </row>
    <row r="1182" spans="5:5" ht="15" customHeight="1">
      <c r="E1182" s="30"/>
    </row>
    <row r="1184" spans="5:5" ht="15" customHeight="1">
      <c r="E1184" s="30"/>
    </row>
    <row r="1185" spans="5:5" ht="15" customHeight="1">
      <c r="E1185" s="30"/>
    </row>
    <row r="1187" spans="5:5" ht="15" customHeight="1">
      <c r="E1187" s="30"/>
    </row>
    <row r="1188" spans="5:5" ht="15" customHeight="1">
      <c r="E1188" s="30"/>
    </row>
    <row r="1189" spans="5:5" ht="15" customHeight="1">
      <c r="E1189" s="30"/>
    </row>
    <row r="1191" spans="5:5" ht="15" customHeight="1">
      <c r="E1191" s="30"/>
    </row>
    <row r="1192" spans="5:5" ht="15" customHeight="1">
      <c r="E1192" s="30"/>
    </row>
    <row r="1193" spans="5:5" ht="15" customHeight="1">
      <c r="E1193" s="30"/>
    </row>
    <row r="1194" spans="5:5" ht="15" customHeight="1">
      <c r="E1194" s="30"/>
    </row>
    <row r="1195" spans="5:5" ht="15" customHeight="1">
      <c r="E1195" s="30"/>
    </row>
    <row r="1196" spans="5:5" ht="15" customHeight="1">
      <c r="E1196" s="30"/>
    </row>
    <row r="1198" spans="5:5" ht="15" customHeight="1">
      <c r="E1198" s="30"/>
    </row>
    <row r="1199" spans="5:5" ht="15" customHeight="1">
      <c r="E1199" s="30"/>
    </row>
    <row r="1201" spans="5:5" ht="15" customHeight="1">
      <c r="E1201" s="30"/>
    </row>
    <row r="1203" spans="5:5" ht="15" customHeight="1">
      <c r="E1203" s="30"/>
    </row>
    <row r="1204" spans="5:5" ht="15" customHeight="1">
      <c r="E1204" s="30"/>
    </row>
    <row r="1205" spans="5:5" ht="15" customHeight="1">
      <c r="E1205" s="30"/>
    </row>
    <row r="1206" spans="5:5" ht="15" customHeight="1">
      <c r="E1206" s="30"/>
    </row>
    <row r="1207" spans="5:5" ht="15" customHeight="1">
      <c r="E1207" s="30"/>
    </row>
    <row r="1208" spans="5:5" ht="15" customHeight="1">
      <c r="E1208" s="30"/>
    </row>
    <row r="1209" spans="5:5" ht="15" customHeight="1">
      <c r="E1209" s="30"/>
    </row>
    <row r="1210" spans="5:5" ht="15" customHeight="1">
      <c r="E1210" s="30"/>
    </row>
    <row r="1211" spans="5:5" ht="15" customHeight="1">
      <c r="E1211" s="30"/>
    </row>
    <row r="1212" spans="5:5" ht="15" customHeight="1">
      <c r="E1212" s="30"/>
    </row>
    <row r="1213" spans="5:5" ht="15" customHeight="1">
      <c r="E1213" s="30"/>
    </row>
    <row r="1214" spans="5:5" ht="15" customHeight="1">
      <c r="E1214" s="30"/>
    </row>
    <row r="1215" spans="5:5" ht="15" customHeight="1">
      <c r="E1215" s="30"/>
    </row>
    <row r="1216" spans="5:5" ht="15" customHeight="1">
      <c r="E1216" s="30"/>
    </row>
    <row r="1218" spans="5:5" ht="15" customHeight="1">
      <c r="E1218" s="30"/>
    </row>
    <row r="1219" spans="5:5" ht="15" customHeight="1">
      <c r="E1219" s="30"/>
    </row>
    <row r="1220" spans="5:5" ht="15" customHeight="1">
      <c r="E1220" s="30"/>
    </row>
    <row r="1221" spans="5:5" ht="15" customHeight="1">
      <c r="E1221" s="30"/>
    </row>
    <row r="1223" spans="5:5" ht="15" customHeight="1">
      <c r="E1223" s="30"/>
    </row>
    <row r="1224" spans="5:5" ht="15" customHeight="1">
      <c r="E1224" s="30"/>
    </row>
    <row r="1226" spans="5:5" ht="15" customHeight="1">
      <c r="E1226" s="30"/>
    </row>
    <row r="1228" spans="5:5" ht="15" customHeight="1">
      <c r="E1228" s="30"/>
    </row>
    <row r="1229" spans="5:5" ht="15" customHeight="1">
      <c r="E1229" s="30"/>
    </row>
    <row r="1230" spans="5:5" ht="15" customHeight="1">
      <c r="E1230" s="30"/>
    </row>
    <row r="1232" spans="5:5" ht="15" customHeight="1">
      <c r="E1232" s="30"/>
    </row>
    <row r="1233" spans="5:5" ht="15" customHeight="1">
      <c r="E1233" s="30"/>
    </row>
    <row r="1234" spans="5:5" ht="15" customHeight="1">
      <c r="E1234" s="30"/>
    </row>
    <row r="1235" spans="5:5" ht="15" customHeight="1">
      <c r="E1235" s="30"/>
    </row>
    <row r="1236" spans="5:5" ht="15" customHeight="1">
      <c r="E1236" s="30"/>
    </row>
    <row r="1237" spans="5:5" ht="15" customHeight="1">
      <c r="E1237" s="30"/>
    </row>
    <row r="1238" spans="5:5" ht="15" customHeight="1">
      <c r="E1238" s="30"/>
    </row>
    <row r="1241" spans="5:5" ht="15" customHeight="1">
      <c r="E1241" s="31"/>
    </row>
    <row r="1243" spans="5:5" ht="15" customHeight="1">
      <c r="E1243" s="30"/>
    </row>
    <row r="1244" spans="5:5" ht="15" customHeight="1">
      <c r="E1244" s="30"/>
    </row>
    <row r="1245" spans="5:5" ht="15" customHeight="1">
      <c r="E1245" s="30"/>
    </row>
    <row r="1246" spans="5:5" ht="15" customHeight="1">
      <c r="E1246" s="30"/>
    </row>
    <row r="1248" spans="5:5" ht="15" customHeight="1">
      <c r="E1248" s="30"/>
    </row>
    <row r="1250" spans="5:5" ht="15" customHeight="1">
      <c r="E1250" s="30"/>
    </row>
    <row r="1251" spans="5:5" ht="15" customHeight="1">
      <c r="E1251" s="30"/>
    </row>
    <row r="1252" spans="5:5" ht="15" customHeight="1">
      <c r="E1252" s="30"/>
    </row>
    <row r="1253" spans="5:5" ht="15" customHeight="1">
      <c r="E1253" s="30"/>
    </row>
    <row r="1255" spans="5:5" ht="15" customHeight="1">
      <c r="E1255" s="30"/>
    </row>
    <row r="1256" spans="5:5" ht="15" customHeight="1">
      <c r="E1256" s="30"/>
    </row>
    <row r="1258" spans="5:5" ht="15" customHeight="1">
      <c r="E1258" s="30"/>
    </row>
    <row r="1259" spans="5:5" ht="15" customHeight="1">
      <c r="E1259" s="30"/>
    </row>
    <row r="1260" spans="5:5" ht="15" customHeight="1">
      <c r="E1260" s="30"/>
    </row>
    <row r="1261" spans="5:5" ht="15" customHeight="1">
      <c r="E1261" s="30"/>
    </row>
    <row r="1262" spans="5:5" ht="15" customHeight="1">
      <c r="E1262" s="30"/>
    </row>
    <row r="1263" spans="5:5" ht="15" customHeight="1">
      <c r="E1263" s="30"/>
    </row>
    <row r="1264" spans="5:5" ht="15" customHeight="1">
      <c r="E1264" s="30"/>
    </row>
    <row r="1265" spans="5:5" ht="15" customHeight="1">
      <c r="E1265" s="30"/>
    </row>
    <row r="1267" spans="5:5" ht="15" customHeight="1">
      <c r="E1267" s="30"/>
    </row>
    <row r="1268" spans="5:5" ht="15" customHeight="1">
      <c r="E1268" s="30"/>
    </row>
    <row r="1269" spans="5:5" ht="15" customHeight="1">
      <c r="E1269" s="30"/>
    </row>
    <row r="1270" spans="5:5" ht="15" customHeight="1">
      <c r="E1270" s="30"/>
    </row>
    <row r="1271" spans="5:5" ht="15" customHeight="1">
      <c r="E1271" s="30"/>
    </row>
    <row r="1272" spans="5:5" ht="15" customHeight="1">
      <c r="E1272" s="30"/>
    </row>
    <row r="1273" spans="5:5" ht="15" customHeight="1">
      <c r="E1273" s="30"/>
    </row>
    <row r="1274" spans="5:5" ht="15" customHeight="1">
      <c r="E1274" s="30"/>
    </row>
    <row r="1276" spans="5:5" ht="15" customHeight="1">
      <c r="E1276" s="30"/>
    </row>
    <row r="1277" spans="5:5" ht="15" customHeight="1">
      <c r="E1277" s="30"/>
    </row>
    <row r="1278" spans="5:5" ht="15" customHeight="1">
      <c r="E1278" s="30"/>
    </row>
    <row r="1279" spans="5:5" ht="15" customHeight="1">
      <c r="E1279" s="30"/>
    </row>
    <row r="1280" spans="5:5" ht="15" customHeight="1">
      <c r="E1280" s="30"/>
    </row>
    <row r="1281" spans="5:5" ht="15" customHeight="1">
      <c r="E1281" s="30"/>
    </row>
    <row r="1285" spans="5:5" ht="15" customHeight="1">
      <c r="E1285" s="30"/>
    </row>
    <row r="1287" spans="5:5" ht="15" customHeight="1">
      <c r="E1287" s="30"/>
    </row>
    <row r="1288" spans="5:5" ht="15" customHeight="1">
      <c r="E1288" s="30"/>
    </row>
    <row r="1289" spans="5:5" ht="15" customHeight="1">
      <c r="E1289" s="30"/>
    </row>
    <row r="1291" spans="5:5" ht="15" customHeight="1">
      <c r="E1291" s="30"/>
    </row>
    <row r="1292" spans="5:5" ht="15" customHeight="1">
      <c r="E1292" s="30"/>
    </row>
    <row r="1293" spans="5:5" ht="15" customHeight="1">
      <c r="E1293" s="30"/>
    </row>
    <row r="1294" spans="5:5" ht="15" customHeight="1">
      <c r="E1294" s="30"/>
    </row>
    <row r="1295" spans="5:5" ht="15" customHeight="1">
      <c r="E1295" s="30"/>
    </row>
    <row r="1296" spans="5:5" ht="15" customHeight="1">
      <c r="E1296" s="30"/>
    </row>
    <row r="1297" spans="5:5" ht="15" customHeight="1">
      <c r="E1297" s="30"/>
    </row>
    <row r="1299" spans="5:5" ht="15" customHeight="1">
      <c r="E1299" s="30"/>
    </row>
    <row r="1300" spans="5:5" ht="15" customHeight="1">
      <c r="E1300" s="30"/>
    </row>
    <row r="1301" spans="5:5" ht="15" customHeight="1">
      <c r="E1301" s="30"/>
    </row>
    <row r="1302" spans="5:5" ht="15" customHeight="1">
      <c r="E1302" s="30"/>
    </row>
    <row r="1303" spans="5:5" ht="15" customHeight="1">
      <c r="E1303" s="30"/>
    </row>
    <row r="1304" spans="5:5" ht="15" customHeight="1">
      <c r="E1304" s="30"/>
    </row>
    <row r="1305" spans="5:5" ht="15" customHeight="1">
      <c r="E1305" s="30"/>
    </row>
    <row r="1306" spans="5:5" ht="15" customHeight="1">
      <c r="E1306" s="30"/>
    </row>
    <row r="1307" spans="5:5" ht="15" customHeight="1">
      <c r="E1307" s="30"/>
    </row>
    <row r="1308" spans="5:5" ht="15" customHeight="1">
      <c r="E1308" s="30"/>
    </row>
    <row r="1310" spans="5:5" ht="15" customHeight="1">
      <c r="E1310" s="30"/>
    </row>
    <row r="1311" spans="5:5" ht="15" customHeight="1">
      <c r="E1311" s="30"/>
    </row>
    <row r="1312" spans="5:5" ht="15" customHeight="1">
      <c r="E1312" s="30"/>
    </row>
    <row r="1313" spans="5:5" ht="15" customHeight="1">
      <c r="E1313" s="30"/>
    </row>
    <row r="1314" spans="5:5" ht="15" customHeight="1">
      <c r="E1314" s="30"/>
    </row>
    <row r="1315" spans="5:5" ht="15" customHeight="1">
      <c r="E1315" s="30"/>
    </row>
    <row r="1316" spans="5:5" ht="15" customHeight="1">
      <c r="E1316" s="30"/>
    </row>
    <row r="1317" spans="5:5" ht="15" customHeight="1">
      <c r="E1317" s="30"/>
    </row>
    <row r="1318" spans="5:5" ht="15" customHeight="1">
      <c r="E1318" s="30"/>
    </row>
    <row r="1320" spans="5:5" ht="15" customHeight="1">
      <c r="E1320" s="30"/>
    </row>
    <row r="1322" spans="5:5" ht="15" customHeight="1">
      <c r="E1322" s="30"/>
    </row>
    <row r="1323" spans="5:5" ht="15" customHeight="1">
      <c r="E1323" s="30"/>
    </row>
    <row r="1324" spans="5:5" ht="15" customHeight="1">
      <c r="E1324" s="30"/>
    </row>
    <row r="1325" spans="5:5" ht="15" customHeight="1">
      <c r="E1325" s="30"/>
    </row>
    <row r="1326" spans="5:5" ht="15" customHeight="1">
      <c r="E1326" s="30"/>
    </row>
    <row r="1328" spans="5:5" ht="15" customHeight="1">
      <c r="E1328" s="30"/>
    </row>
    <row r="1329" spans="5:5" ht="15" customHeight="1">
      <c r="E1329" s="30"/>
    </row>
    <row r="1330" spans="5:5" ht="15" customHeight="1">
      <c r="E1330" s="30"/>
    </row>
    <row r="1332" spans="5:5" ht="15" customHeight="1">
      <c r="E1332" s="30"/>
    </row>
    <row r="1333" spans="5:5" ht="15" customHeight="1">
      <c r="E1333" s="30"/>
    </row>
    <row r="1334" spans="5:5" ht="15" customHeight="1">
      <c r="E1334" s="30"/>
    </row>
    <row r="1335" spans="5:5" ht="15" customHeight="1">
      <c r="E1335" s="30"/>
    </row>
    <row r="1336" spans="5:5" ht="15" customHeight="1">
      <c r="E1336" s="30"/>
    </row>
    <row r="1337" spans="5:5" ht="15" customHeight="1">
      <c r="E1337" s="30"/>
    </row>
    <row r="1338" spans="5:5" ht="15" customHeight="1">
      <c r="E1338" s="30"/>
    </row>
    <row r="1341" spans="5:5" ht="15" customHeight="1">
      <c r="E1341" s="30"/>
    </row>
    <row r="1342" spans="5:5" ht="15" customHeight="1">
      <c r="E1342" s="30"/>
    </row>
    <row r="1343" spans="5:5" ht="15" customHeight="1">
      <c r="E1343" s="30"/>
    </row>
    <row r="1344" spans="5:5" ht="15" customHeight="1">
      <c r="E1344" s="30"/>
    </row>
    <row r="1345" spans="5:5" ht="15" customHeight="1">
      <c r="E1345" s="30"/>
    </row>
    <row r="1346" spans="5:5" ht="15" customHeight="1">
      <c r="E1346" s="30"/>
    </row>
    <row r="1347" spans="5:5" ht="15" customHeight="1">
      <c r="E1347" s="30"/>
    </row>
    <row r="1351" spans="5:5" ht="15" customHeight="1">
      <c r="E1351" s="30"/>
    </row>
    <row r="1352" spans="5:5" ht="15" customHeight="1">
      <c r="E1352" s="30"/>
    </row>
    <row r="1353" spans="5:5" ht="15" customHeight="1">
      <c r="E1353" s="30"/>
    </row>
    <row r="1354" spans="5:5" ht="15" customHeight="1">
      <c r="E1354" s="30"/>
    </row>
    <row r="1355" spans="5:5" ht="15" customHeight="1">
      <c r="E1355" s="30"/>
    </row>
    <row r="1358" spans="5:5" ht="15" customHeight="1">
      <c r="E1358" s="30"/>
    </row>
    <row r="1359" spans="5:5" ht="15" customHeight="1">
      <c r="E1359" s="30"/>
    </row>
    <row r="1360" spans="5:5" ht="15" customHeight="1">
      <c r="E1360" s="30"/>
    </row>
    <row r="1361" spans="5:5" ht="15" customHeight="1">
      <c r="E1361" s="30"/>
    </row>
    <row r="1363" spans="5:5" ht="15" customHeight="1">
      <c r="E1363" s="30"/>
    </row>
    <row r="1364" spans="5:5" ht="15" customHeight="1">
      <c r="E1364" s="30"/>
    </row>
    <row r="1366" spans="5:5" ht="15" customHeight="1">
      <c r="E1366" s="30"/>
    </row>
    <row r="1367" spans="5:5" ht="15" customHeight="1">
      <c r="E1367" s="30"/>
    </row>
    <row r="1368" spans="5:5" ht="15" customHeight="1">
      <c r="E1368" s="30"/>
    </row>
    <row r="1370" spans="5:5" ht="15" customHeight="1">
      <c r="E1370" s="30"/>
    </row>
    <row r="1372" spans="5:5" ht="15" customHeight="1">
      <c r="E1372" s="30"/>
    </row>
    <row r="1374" spans="5:5" ht="15" customHeight="1">
      <c r="E1374" s="30"/>
    </row>
    <row r="1375" spans="5:5" ht="15" customHeight="1">
      <c r="E1375" s="30"/>
    </row>
    <row r="1376" spans="5:5" ht="15" customHeight="1">
      <c r="E1376" s="30"/>
    </row>
    <row r="1378" spans="5:5" ht="15" customHeight="1">
      <c r="E1378" s="30"/>
    </row>
    <row r="1379" spans="5:5" ht="15" customHeight="1">
      <c r="E1379" s="30"/>
    </row>
    <row r="1381" spans="5:5" ht="15" customHeight="1">
      <c r="E1381" s="30"/>
    </row>
    <row r="1382" spans="5:5" ht="15" customHeight="1">
      <c r="E1382" s="30"/>
    </row>
    <row r="1383" spans="5:5" ht="15" customHeight="1">
      <c r="E1383" s="30"/>
    </row>
    <row r="1384" spans="5:5" ht="15" customHeight="1">
      <c r="E1384" s="30"/>
    </row>
    <row r="1385" spans="5:5" ht="15" customHeight="1">
      <c r="E1385" s="30"/>
    </row>
    <row r="1386" spans="5:5" ht="15" customHeight="1">
      <c r="E1386" s="30"/>
    </row>
    <row r="1387" spans="5:5" ht="15" customHeight="1">
      <c r="E1387" s="30"/>
    </row>
    <row r="1388" spans="5:5" ht="15" customHeight="1">
      <c r="E1388" s="30"/>
    </row>
    <row r="1389" spans="5:5" ht="15" customHeight="1">
      <c r="E1389" s="30"/>
    </row>
    <row r="1390" spans="5:5" ht="15" customHeight="1">
      <c r="E1390" s="30"/>
    </row>
    <row r="1391" spans="5:5" ht="15" customHeight="1">
      <c r="E1391" s="30"/>
    </row>
    <row r="1392" spans="5:5" ht="15" customHeight="1">
      <c r="E1392" s="30"/>
    </row>
    <row r="1393" spans="5:5" ht="15" customHeight="1">
      <c r="E1393" s="30"/>
    </row>
    <row r="1394" spans="5:5" ht="15" customHeight="1">
      <c r="E1394" s="30"/>
    </row>
    <row r="1395" spans="5:5" ht="15" customHeight="1">
      <c r="E1395" s="30"/>
    </row>
    <row r="1397" spans="5:5" ht="15" customHeight="1">
      <c r="E1397" s="30"/>
    </row>
    <row r="1398" spans="5:5" ht="15" customHeight="1">
      <c r="E1398" s="30"/>
    </row>
    <row r="1399" spans="5:5" ht="15" customHeight="1">
      <c r="E1399" s="30"/>
    </row>
    <row r="1401" spans="5:5" ht="15" customHeight="1">
      <c r="E1401" s="30"/>
    </row>
    <row r="1402" spans="5:5" ht="15" customHeight="1">
      <c r="E1402" s="30"/>
    </row>
    <row r="1403" spans="5:5" ht="15" customHeight="1">
      <c r="E1403" s="30"/>
    </row>
    <row r="1405" spans="5:5" ht="15" customHeight="1">
      <c r="E1405" s="30"/>
    </row>
    <row r="1406" spans="5:5" ht="15" customHeight="1">
      <c r="E1406" s="30"/>
    </row>
    <row r="1407" spans="5:5" ht="15" customHeight="1">
      <c r="E1407" s="30"/>
    </row>
    <row r="1408" spans="5:5" ht="15" customHeight="1">
      <c r="E1408" s="30"/>
    </row>
    <row r="1409" spans="5:5" ht="15" customHeight="1">
      <c r="E1409" s="30"/>
    </row>
    <row r="1410" spans="5:5" ht="15" customHeight="1">
      <c r="E1410" s="30"/>
    </row>
    <row r="1411" spans="5:5" ht="15" customHeight="1">
      <c r="E1411" s="30"/>
    </row>
    <row r="1412" spans="5:5" ht="15" customHeight="1">
      <c r="E1412" s="30"/>
    </row>
    <row r="1413" spans="5:5" ht="15" customHeight="1">
      <c r="E1413" s="30"/>
    </row>
    <row r="1414" spans="5:5" ht="15" customHeight="1">
      <c r="E1414" s="30"/>
    </row>
    <row r="1415" spans="5:5" ht="15" customHeight="1">
      <c r="E1415" s="30"/>
    </row>
    <row r="1417" spans="5:5" ht="15" customHeight="1">
      <c r="E1417" s="30"/>
    </row>
    <row r="1418" spans="5:5" ht="15" customHeight="1">
      <c r="E1418" s="30"/>
    </row>
    <row r="1419" spans="5:5" ht="15" customHeight="1">
      <c r="E1419" s="30"/>
    </row>
    <row r="1420" spans="5:5" ht="15" customHeight="1">
      <c r="E1420" s="30"/>
    </row>
    <row r="1421" spans="5:5" ht="15" customHeight="1">
      <c r="E1421" s="30"/>
    </row>
    <row r="1422" spans="5:5" ht="15" customHeight="1">
      <c r="E1422" s="30"/>
    </row>
    <row r="1423" spans="5:5" ht="15" customHeight="1">
      <c r="E1423" s="30"/>
    </row>
    <row r="1425" spans="5:5" ht="15" customHeight="1">
      <c r="E1425" s="30"/>
    </row>
    <row r="1426" spans="5:5" ht="15" customHeight="1">
      <c r="E1426" s="30"/>
    </row>
    <row r="1428" spans="5:5" ht="15" customHeight="1">
      <c r="E1428" s="30"/>
    </row>
    <row r="1429" spans="5:5" ht="15" customHeight="1">
      <c r="E1429" s="30"/>
    </row>
    <row r="1430" spans="5:5" ht="15" customHeight="1">
      <c r="E1430" s="30"/>
    </row>
    <row r="1431" spans="5:5" ht="15" customHeight="1">
      <c r="E1431" s="30"/>
    </row>
    <row r="1432" spans="5:5" ht="15" customHeight="1">
      <c r="E1432" s="30"/>
    </row>
    <row r="1433" spans="5:5" ht="15" customHeight="1">
      <c r="E1433" s="30"/>
    </row>
    <row r="1434" spans="5:5" ht="15" customHeight="1">
      <c r="E1434" s="30"/>
    </row>
    <row r="1435" spans="5:5" ht="15" customHeight="1">
      <c r="E1435" s="30"/>
    </row>
    <row r="1436" spans="5:5" ht="15" customHeight="1">
      <c r="E1436" s="30"/>
    </row>
    <row r="1437" spans="5:5" ht="15" customHeight="1">
      <c r="E1437" s="30"/>
    </row>
    <row r="1438" spans="5:5" ht="15" customHeight="1">
      <c r="E1438" s="30"/>
    </row>
    <row r="1439" spans="5:5" ht="15" customHeight="1">
      <c r="E1439" s="30"/>
    </row>
    <row r="1440" spans="5:5" ht="15" customHeight="1">
      <c r="E1440" s="30"/>
    </row>
    <row r="1441" spans="5:5" ht="15" customHeight="1">
      <c r="E1441" s="30"/>
    </row>
    <row r="1443" spans="5:5" ht="15" customHeight="1">
      <c r="E1443" s="30"/>
    </row>
    <row r="1444" spans="5:5" ht="15" customHeight="1">
      <c r="E1444" s="30"/>
    </row>
    <row r="1445" spans="5:5" ht="15" customHeight="1">
      <c r="E1445" s="30"/>
    </row>
    <row r="1447" spans="5:5" ht="15" customHeight="1">
      <c r="E1447" s="30"/>
    </row>
    <row r="1448" spans="5:5" ht="15" customHeight="1">
      <c r="E1448" s="30"/>
    </row>
    <row r="1450" spans="5:5" ht="15" customHeight="1">
      <c r="E1450" s="30"/>
    </row>
    <row r="1452" spans="5:5" ht="15" customHeight="1">
      <c r="E1452" s="30"/>
    </row>
    <row r="1453" spans="5:5" ht="15" customHeight="1">
      <c r="E1453" s="30"/>
    </row>
    <row r="1455" spans="5:5" ht="15" customHeight="1">
      <c r="E1455" s="30"/>
    </row>
    <row r="1456" spans="5:5" ht="15" customHeight="1">
      <c r="E1456" s="30"/>
    </row>
    <row r="1457" spans="5:5" ht="15" customHeight="1">
      <c r="E1457" s="30"/>
    </row>
    <row r="1459" spans="5:5" ht="15" customHeight="1">
      <c r="E1459" s="30"/>
    </row>
    <row r="1460" spans="5:5" ht="15" customHeight="1">
      <c r="E1460" s="30"/>
    </row>
    <row r="1462" spans="5:5" ht="15" customHeight="1">
      <c r="E1462" s="30"/>
    </row>
    <row r="1463" spans="5:5" ht="15" customHeight="1">
      <c r="E1463" s="30"/>
    </row>
    <row r="1464" spans="5:5" ht="15" customHeight="1">
      <c r="E1464" s="30"/>
    </row>
    <row r="1465" spans="5:5" ht="15" customHeight="1">
      <c r="E1465" s="30"/>
    </row>
    <row r="1466" spans="5:5" ht="15" customHeight="1">
      <c r="E1466" s="30"/>
    </row>
    <row r="1467" spans="5:5" ht="15" customHeight="1">
      <c r="E1467" s="30"/>
    </row>
    <row r="1468" spans="5:5" ht="15" customHeight="1">
      <c r="E1468" s="30"/>
    </row>
    <row r="1469" spans="5:5" ht="15" customHeight="1">
      <c r="E1469" s="30"/>
    </row>
    <row r="1470" spans="5:5" ht="15" customHeight="1">
      <c r="E1470" s="30"/>
    </row>
    <row r="1472" spans="5:5" ht="15" customHeight="1">
      <c r="E1472" s="30"/>
    </row>
    <row r="1473" spans="5:5" ht="15" customHeight="1">
      <c r="E1473" s="30"/>
    </row>
    <row r="1475" spans="5:5" ht="15" customHeight="1">
      <c r="E1475" s="30"/>
    </row>
    <row r="1476" spans="5:5" ht="15" customHeight="1">
      <c r="E1476" s="30"/>
    </row>
    <row r="1477" spans="5:5" ht="15" customHeight="1">
      <c r="E1477" s="30"/>
    </row>
    <row r="1479" spans="5:5" ht="15" customHeight="1">
      <c r="E1479" s="30"/>
    </row>
    <row r="1481" spans="5:5" ht="15" customHeight="1">
      <c r="E1481" s="30"/>
    </row>
    <row r="1482" spans="5:5" ht="15" customHeight="1">
      <c r="E1482" s="30"/>
    </row>
    <row r="1483" spans="5:5" ht="15" customHeight="1">
      <c r="E1483" s="30"/>
    </row>
    <row r="1484" spans="5:5" ht="15" customHeight="1">
      <c r="E1484" s="30"/>
    </row>
    <row r="1485" spans="5:5" ht="15" customHeight="1">
      <c r="E1485" s="30"/>
    </row>
    <row r="1486" spans="5:5" ht="15" customHeight="1">
      <c r="E1486" s="30"/>
    </row>
    <row r="1487" spans="5:5" ht="15" customHeight="1">
      <c r="E1487" s="30"/>
    </row>
    <row r="1488" spans="5:5" ht="15" customHeight="1">
      <c r="E1488" s="30"/>
    </row>
    <row r="1489" spans="5:5" ht="15" customHeight="1">
      <c r="E1489" s="30"/>
    </row>
    <row r="1490" spans="5:5" ht="15" customHeight="1">
      <c r="E1490" s="30"/>
    </row>
    <row r="1492" spans="5:5" ht="15" customHeight="1">
      <c r="E1492" s="31"/>
    </row>
    <row r="1494" spans="5:5" ht="15" customHeight="1">
      <c r="E1494" s="30"/>
    </row>
    <row r="1495" spans="5:5" ht="15" customHeight="1">
      <c r="E1495" s="30"/>
    </row>
    <row r="1496" spans="5:5" ht="15" customHeight="1">
      <c r="E1496" s="30"/>
    </row>
    <row r="1497" spans="5:5" ht="15" customHeight="1">
      <c r="E1497" s="30"/>
    </row>
    <row r="1499" spans="5:5" ht="15" customHeight="1">
      <c r="E1499" s="30"/>
    </row>
    <row r="1500" spans="5:5" ht="15" customHeight="1">
      <c r="E1500" s="30"/>
    </row>
    <row r="1501" spans="5:5" ht="15" customHeight="1">
      <c r="E1501" s="30"/>
    </row>
    <row r="1502" spans="5:5" ht="15" customHeight="1">
      <c r="E1502" s="30"/>
    </row>
    <row r="1503" spans="5:5" ht="15" customHeight="1">
      <c r="E1503" s="30"/>
    </row>
    <row r="1504" spans="5:5" ht="15" customHeight="1">
      <c r="E1504" s="30"/>
    </row>
    <row r="1505" spans="5:5" ht="15" customHeight="1">
      <c r="E1505" s="30"/>
    </row>
    <row r="1506" spans="5:5" ht="15" customHeight="1">
      <c r="E1506" s="30"/>
    </row>
    <row r="1507" spans="5:5" ht="15" customHeight="1">
      <c r="E1507" s="30"/>
    </row>
    <row r="1508" spans="5:5" ht="15" customHeight="1">
      <c r="E1508" s="30"/>
    </row>
    <row r="1509" spans="5:5" ht="15" customHeight="1">
      <c r="E1509" s="30"/>
    </row>
    <row r="1510" spans="5:5" ht="15" customHeight="1">
      <c r="E1510" s="30"/>
    </row>
    <row r="1511" spans="5:5" ht="15" customHeight="1">
      <c r="E1511" s="30"/>
    </row>
    <row r="1512" spans="5:5" ht="15" customHeight="1">
      <c r="E1512" s="30"/>
    </row>
    <row r="1513" spans="5:5" ht="15" customHeight="1">
      <c r="E1513" s="30"/>
    </row>
    <row r="1515" spans="5:5" ht="15" customHeight="1">
      <c r="E1515" s="30"/>
    </row>
    <row r="1516" spans="5:5" ht="15" customHeight="1">
      <c r="E1516" s="30"/>
    </row>
    <row r="1518" spans="5:5" ht="15" customHeight="1">
      <c r="E1518" s="30"/>
    </row>
    <row r="1519" spans="5:5" ht="15" customHeight="1">
      <c r="E1519" s="30"/>
    </row>
    <row r="1520" spans="5:5" ht="15" customHeight="1">
      <c r="E1520" s="30"/>
    </row>
    <row r="1521" spans="5:5" ht="15" customHeight="1">
      <c r="E1521" s="30"/>
    </row>
    <row r="1522" spans="5:5" ht="15" customHeight="1">
      <c r="E1522" s="30"/>
    </row>
    <row r="1523" spans="5:5" ht="15" customHeight="1">
      <c r="E1523" s="30"/>
    </row>
    <row r="1524" spans="5:5" ht="15" customHeight="1">
      <c r="E1524" s="30"/>
    </row>
    <row r="1525" spans="5:5" ht="15" customHeight="1">
      <c r="E1525" s="30"/>
    </row>
    <row r="1526" spans="5:5" ht="15" customHeight="1">
      <c r="E1526" s="30"/>
    </row>
    <row r="1527" spans="5:5" ht="15" customHeight="1">
      <c r="E1527" s="30"/>
    </row>
    <row r="1528" spans="5:5" ht="15" customHeight="1">
      <c r="E1528" s="30"/>
    </row>
    <row r="1530" spans="5:5" ht="15" customHeight="1">
      <c r="E1530" s="30"/>
    </row>
    <row r="1531" spans="5:5" ht="15" customHeight="1">
      <c r="E1531" s="30"/>
    </row>
    <row r="1532" spans="5:5" ht="15" customHeight="1">
      <c r="E1532" s="30"/>
    </row>
    <row r="1533" spans="5:5" ht="15" customHeight="1">
      <c r="E1533" s="30"/>
    </row>
    <row r="1535" spans="5:5" ht="15" customHeight="1">
      <c r="E1535" s="30"/>
    </row>
    <row r="1536" spans="5:5" ht="15" customHeight="1">
      <c r="E1536" s="30"/>
    </row>
    <row r="1537" spans="5:5" ht="15" customHeight="1">
      <c r="E1537" s="30"/>
    </row>
    <row r="1538" spans="5:5" ht="15" customHeight="1">
      <c r="E1538" s="30"/>
    </row>
    <row r="1539" spans="5:5" ht="15" customHeight="1">
      <c r="E1539" s="30"/>
    </row>
    <row r="1540" spans="5:5" ht="15" customHeight="1">
      <c r="E1540" s="30"/>
    </row>
    <row r="1541" spans="5:5" ht="15" customHeight="1">
      <c r="E1541" s="30"/>
    </row>
    <row r="1542" spans="5:5" ht="15" customHeight="1">
      <c r="E1542" s="30"/>
    </row>
    <row r="1543" spans="5:5" ht="15" customHeight="1">
      <c r="E1543" s="30"/>
    </row>
    <row r="1544" spans="5:5" ht="15" customHeight="1">
      <c r="E1544" s="30"/>
    </row>
    <row r="1546" spans="5:5" ht="15" customHeight="1">
      <c r="E1546" s="30"/>
    </row>
    <row r="1547" spans="5:5" ht="15" customHeight="1">
      <c r="E1547" s="30"/>
    </row>
    <row r="1548" spans="5:5" ht="15" customHeight="1">
      <c r="E1548" s="30"/>
    </row>
    <row r="1549" spans="5:5" ht="15" customHeight="1">
      <c r="E1549" s="30"/>
    </row>
    <row r="1550" spans="5:5" ht="15" customHeight="1">
      <c r="E1550" s="30"/>
    </row>
    <row r="1551" spans="5:5" ht="15" customHeight="1">
      <c r="E1551" s="30"/>
    </row>
    <row r="1552" spans="5:5" ht="15" customHeight="1">
      <c r="E1552" s="30"/>
    </row>
    <row r="1553" spans="5:5" ht="15" customHeight="1">
      <c r="E1553" s="30"/>
    </row>
    <row r="1554" spans="5:5" ht="15" customHeight="1">
      <c r="E1554" s="30"/>
    </row>
    <row r="1555" spans="5:5" ht="15" customHeight="1">
      <c r="E1555" s="30"/>
    </row>
    <row r="1556" spans="5:5" ht="15" customHeight="1">
      <c r="E1556" s="30"/>
    </row>
    <row r="1557" spans="5:5" ht="15" customHeight="1">
      <c r="E1557" s="30"/>
    </row>
    <row r="1558" spans="5:5" ht="15" customHeight="1">
      <c r="E1558" s="30"/>
    </row>
    <row r="1559" spans="5:5" ht="15" customHeight="1">
      <c r="E1559" s="30"/>
    </row>
    <row r="1560" spans="5:5" ht="15" customHeight="1">
      <c r="E1560" s="30"/>
    </row>
    <row r="1562" spans="5:5" ht="15" customHeight="1">
      <c r="E1562" s="30"/>
    </row>
    <row r="1563" spans="5:5" ht="15" customHeight="1">
      <c r="E1563" s="30"/>
    </row>
    <row r="1564" spans="5:5" ht="15" customHeight="1">
      <c r="E1564" s="30"/>
    </row>
    <row r="1565" spans="5:5" ht="15" customHeight="1">
      <c r="E1565" s="30"/>
    </row>
    <row r="1566" spans="5:5" ht="15" customHeight="1">
      <c r="E1566" s="30"/>
    </row>
    <row r="1567" spans="5:5" ht="15" customHeight="1">
      <c r="E1567" s="30"/>
    </row>
    <row r="1568" spans="5:5" ht="15" customHeight="1">
      <c r="E1568" s="30"/>
    </row>
    <row r="1569" spans="5:5" ht="15" customHeight="1">
      <c r="E1569" s="30"/>
    </row>
    <row r="1570" spans="5:5" ht="15" customHeight="1">
      <c r="E1570" s="30"/>
    </row>
    <row r="1571" spans="5:5" ht="15" customHeight="1">
      <c r="E1571" s="30"/>
    </row>
    <row r="1572" spans="5:5" ht="15" customHeight="1">
      <c r="E1572" s="30"/>
    </row>
    <row r="1574" spans="5:5" ht="15" customHeight="1">
      <c r="E1574" s="30"/>
    </row>
    <row r="1575" spans="5:5" ht="15" customHeight="1">
      <c r="E1575" s="30"/>
    </row>
    <row r="1576" spans="5:5" ht="15" customHeight="1">
      <c r="E1576" s="30"/>
    </row>
    <row r="1577" spans="5:5" ht="15" customHeight="1">
      <c r="E1577" s="30"/>
    </row>
    <row r="1578" spans="5:5" ht="15" customHeight="1">
      <c r="E1578" s="30"/>
    </row>
    <row r="1580" spans="5:5" ht="15" customHeight="1">
      <c r="E1580" s="30"/>
    </row>
    <row r="1581" spans="5:5" ht="15" customHeight="1">
      <c r="E1581" s="30"/>
    </row>
    <row r="1582" spans="5:5" ht="15" customHeight="1">
      <c r="E1582" s="30"/>
    </row>
    <row r="1583" spans="5:5" ht="15" customHeight="1">
      <c r="E1583" s="30"/>
    </row>
    <row r="1584" spans="5:5" ht="15" customHeight="1">
      <c r="E1584" s="30"/>
    </row>
    <row r="1585" spans="5:5" ht="15" customHeight="1">
      <c r="E1585" s="30"/>
    </row>
    <row r="1586" spans="5:5" ht="15" customHeight="1">
      <c r="E1586" s="30"/>
    </row>
    <row r="1587" spans="5:5" ht="15" customHeight="1">
      <c r="E1587" s="30"/>
    </row>
    <row r="1589" spans="5:5" ht="15" customHeight="1">
      <c r="E1589" s="30"/>
    </row>
    <row r="1591" spans="5:5" ht="15" customHeight="1">
      <c r="E1591" s="30"/>
    </row>
    <row r="1592" spans="5:5" ht="15" customHeight="1">
      <c r="E1592" s="30"/>
    </row>
    <row r="1593" spans="5:5" ht="15" customHeight="1">
      <c r="E1593" s="30"/>
    </row>
    <row r="1594" spans="5:5" ht="15" customHeight="1">
      <c r="E1594" s="30"/>
    </row>
    <row r="1595" spans="5:5" ht="15" customHeight="1">
      <c r="E1595" s="30"/>
    </row>
    <row r="1596" spans="5:5" ht="15" customHeight="1">
      <c r="E1596" s="30"/>
    </row>
    <row r="1597" spans="5:5" ht="15" customHeight="1">
      <c r="E1597" s="30"/>
    </row>
    <row r="1598" spans="5:5" ht="15" customHeight="1">
      <c r="E1598" s="30"/>
    </row>
    <row r="1599" spans="5:5" ht="15" customHeight="1">
      <c r="E1599" s="30"/>
    </row>
    <row r="1601" spans="5:5" ht="15" customHeight="1">
      <c r="E1601" s="30"/>
    </row>
    <row r="1602" spans="5:5" ht="15" customHeight="1">
      <c r="E1602" s="30"/>
    </row>
    <row r="1603" spans="5:5" ht="15" customHeight="1">
      <c r="E1603" s="30"/>
    </row>
    <row r="1604" spans="5:5" ht="15" customHeight="1">
      <c r="E1604" s="30"/>
    </row>
    <row r="1605" spans="5:5" ht="15" customHeight="1">
      <c r="E1605" s="30"/>
    </row>
    <row r="1606" spans="5:5" ht="15" customHeight="1">
      <c r="E1606" s="30"/>
    </row>
    <row r="1608" spans="5:5" ht="15" customHeight="1">
      <c r="E1608" s="30"/>
    </row>
    <row r="1609" spans="5:5" ht="15" customHeight="1">
      <c r="E1609" s="30"/>
    </row>
    <row r="1611" spans="5:5" ht="15" customHeight="1">
      <c r="E1611" s="30"/>
    </row>
    <row r="1612" spans="5:5" ht="15" customHeight="1">
      <c r="E1612" s="30"/>
    </row>
    <row r="1613" spans="5:5" ht="15" customHeight="1">
      <c r="E1613" s="30"/>
    </row>
    <row r="1614" spans="5:5" ht="15" customHeight="1">
      <c r="E1614" s="30"/>
    </row>
    <row r="1615" spans="5:5" ht="15" customHeight="1">
      <c r="E1615" s="30"/>
    </row>
    <row r="1616" spans="5:5" ht="15" customHeight="1">
      <c r="E1616" s="30"/>
    </row>
    <row r="1617" spans="5:5" ht="15" customHeight="1">
      <c r="E1617" s="30"/>
    </row>
    <row r="1620" spans="5:5" ht="15" customHeight="1">
      <c r="E1620" s="30"/>
    </row>
    <row r="1621" spans="5:5" ht="15" customHeight="1">
      <c r="E1621" s="30"/>
    </row>
    <row r="1622" spans="5:5" ht="15" customHeight="1">
      <c r="E1622" s="30"/>
    </row>
    <row r="1624" spans="5:5" ht="15" customHeight="1">
      <c r="E1624" s="30"/>
    </row>
    <row r="1625" spans="5:5" ht="15" customHeight="1">
      <c r="E1625" s="30"/>
    </row>
    <row r="1626" spans="5:5" ht="15" customHeight="1">
      <c r="E1626" s="30"/>
    </row>
    <row r="1627" spans="5:5" ht="15" customHeight="1">
      <c r="E1627" s="30"/>
    </row>
    <row r="1628" spans="5:5" ht="15" customHeight="1">
      <c r="E1628" s="30"/>
    </row>
    <row r="1630" spans="5:5" ht="15" customHeight="1">
      <c r="E1630" s="30"/>
    </row>
    <row r="1631" spans="5:5" ht="15" customHeight="1">
      <c r="E1631" s="30"/>
    </row>
    <row r="1633" spans="5:5" ht="15" customHeight="1">
      <c r="E1633" s="30"/>
    </row>
    <row r="1634" spans="5:5" ht="15" customHeight="1">
      <c r="E1634" s="30"/>
    </row>
    <row r="1635" spans="5:5" ht="15" customHeight="1">
      <c r="E1635" s="30"/>
    </row>
    <row r="1636" spans="5:5" ht="15" customHeight="1">
      <c r="E1636" s="30"/>
    </row>
    <row r="1637" spans="5:5" ht="15" customHeight="1">
      <c r="E1637" s="30"/>
    </row>
    <row r="1638" spans="5:5" ht="15" customHeight="1">
      <c r="E1638" s="30"/>
    </row>
    <row r="1639" spans="5:5" ht="15" customHeight="1">
      <c r="E1639" s="30"/>
    </row>
    <row r="1640" spans="5:5" ht="15" customHeight="1">
      <c r="E1640" s="30"/>
    </row>
    <row r="1642" spans="5:5" ht="15" customHeight="1">
      <c r="E1642" s="30"/>
    </row>
    <row r="1643" spans="5:5" ht="15" customHeight="1">
      <c r="E1643" s="30"/>
    </row>
    <row r="1644" spans="5:5" ht="15" customHeight="1">
      <c r="E1644" s="30"/>
    </row>
    <row r="1645" spans="5:5" ht="15" customHeight="1">
      <c r="E1645" s="30"/>
    </row>
    <row r="1646" spans="5:5" ht="15" customHeight="1">
      <c r="E1646" s="30"/>
    </row>
    <row r="1647" spans="5:5" ht="15" customHeight="1">
      <c r="E1647" s="30"/>
    </row>
    <row r="1648" spans="5:5" ht="15" customHeight="1">
      <c r="E1648" s="30"/>
    </row>
    <row r="1649" spans="5:5" ht="15" customHeight="1">
      <c r="E1649" s="30"/>
    </row>
    <row r="1651" spans="5:5" ht="15" customHeight="1">
      <c r="E1651" s="30"/>
    </row>
    <row r="1652" spans="5:5" ht="15" customHeight="1">
      <c r="E1652" s="30"/>
    </row>
    <row r="1653" spans="5:5" ht="15" customHeight="1">
      <c r="E1653" s="30"/>
    </row>
    <row r="1654" spans="5:5" ht="15" customHeight="1">
      <c r="E1654" s="30"/>
    </row>
    <row r="1655" spans="5:5" ht="15" customHeight="1">
      <c r="E1655" s="30"/>
    </row>
    <row r="1656" spans="5:5" ht="15" customHeight="1">
      <c r="E1656" s="30"/>
    </row>
    <row r="1657" spans="5:5" ht="15" customHeight="1">
      <c r="E1657" s="30"/>
    </row>
    <row r="1658" spans="5:5" ht="15" customHeight="1">
      <c r="E1658" s="30"/>
    </row>
    <row r="1660" spans="5:5" ht="15" customHeight="1">
      <c r="E1660" s="30"/>
    </row>
    <row r="1661" spans="5:5" ht="15" customHeight="1">
      <c r="E1661" s="30"/>
    </row>
    <row r="1662" spans="5:5" ht="15" customHeight="1">
      <c r="E1662" s="30"/>
    </row>
    <row r="1663" spans="5:5" ht="15" customHeight="1">
      <c r="E1663" s="30"/>
    </row>
    <row r="1664" spans="5:5" ht="15" customHeight="1">
      <c r="E1664" s="30"/>
    </row>
    <row r="1666" spans="5:5" ht="15" customHeight="1">
      <c r="E1666" s="30"/>
    </row>
    <row r="1667" spans="5:5" ht="15" customHeight="1">
      <c r="E1667" s="30"/>
    </row>
    <row r="1668" spans="5:5" ht="15" customHeight="1">
      <c r="E1668" s="30"/>
    </row>
    <row r="1669" spans="5:5" ht="15" customHeight="1">
      <c r="E1669" s="30"/>
    </row>
    <row r="1670" spans="5:5" ht="15" customHeight="1">
      <c r="E1670" s="30"/>
    </row>
    <row r="1671" spans="5:5" ht="15" customHeight="1">
      <c r="E1671" s="30"/>
    </row>
    <row r="1673" spans="5:5" ht="15" customHeight="1">
      <c r="E1673" s="30"/>
    </row>
    <row r="1674" spans="5:5" ht="15" customHeight="1">
      <c r="E1674" s="30"/>
    </row>
    <row r="1675" spans="5:5" ht="15" customHeight="1">
      <c r="E1675" s="30"/>
    </row>
    <row r="1676" spans="5:5" ht="15" customHeight="1">
      <c r="E1676" s="30"/>
    </row>
    <row r="1677" spans="5:5" ht="15" customHeight="1">
      <c r="E1677" s="30"/>
    </row>
    <row r="1678" spans="5:5" ht="15" customHeight="1">
      <c r="E1678" s="30"/>
    </row>
    <row r="1679" spans="5:5" ht="15" customHeight="1">
      <c r="E1679" s="30"/>
    </row>
    <row r="1680" spans="5:5" ht="15" customHeight="1">
      <c r="E1680" s="30"/>
    </row>
    <row r="1681" spans="5:5" ht="15" customHeight="1">
      <c r="E1681" s="30"/>
    </row>
    <row r="1682" spans="5:5" ht="15" customHeight="1">
      <c r="E1682" s="30"/>
    </row>
    <row r="1683" spans="5:5" ht="15" customHeight="1">
      <c r="E1683" s="30"/>
    </row>
    <row r="1684" spans="5:5" ht="15" customHeight="1">
      <c r="E1684" s="30"/>
    </row>
    <row r="1685" spans="5:5" ht="15" customHeight="1">
      <c r="E1685" s="30"/>
    </row>
    <row r="1687" spans="5:5" ht="15" customHeight="1">
      <c r="E1687" s="30"/>
    </row>
    <row r="1688" spans="5:5" ht="15" customHeight="1">
      <c r="E1688" s="30"/>
    </row>
    <row r="1689" spans="5:5" ht="15" customHeight="1">
      <c r="E1689" s="30"/>
    </row>
    <row r="1690" spans="5:5" ht="15" customHeight="1">
      <c r="E1690" s="30"/>
    </row>
    <row r="1691" spans="5:5" ht="15" customHeight="1">
      <c r="E1691" s="30"/>
    </row>
    <row r="1692" spans="5:5" ht="15" customHeight="1">
      <c r="E1692" s="30"/>
    </row>
    <row r="1693" spans="5:5" ht="15" customHeight="1">
      <c r="E1693" s="30"/>
    </row>
    <row r="1694" spans="5:5" ht="15" customHeight="1">
      <c r="E1694" s="30"/>
    </row>
    <row r="1695" spans="5:5" ht="15" customHeight="1">
      <c r="E1695" s="30"/>
    </row>
    <row r="1696" spans="5:5" ht="15" customHeight="1">
      <c r="E1696" s="30"/>
    </row>
    <row r="1697" spans="5:5" ht="15" customHeight="1">
      <c r="E1697" s="30"/>
    </row>
    <row r="1698" spans="5:5" ht="15" customHeight="1">
      <c r="E1698" s="30"/>
    </row>
    <row r="1699" spans="5:5" ht="15" customHeight="1">
      <c r="E1699" s="30"/>
    </row>
    <row r="1700" spans="5:5" ht="15" customHeight="1">
      <c r="E1700" s="30"/>
    </row>
    <row r="1702" spans="5:5" ht="15" customHeight="1">
      <c r="E1702" s="30"/>
    </row>
    <row r="1703" spans="5:5" ht="15" customHeight="1">
      <c r="E1703" s="30"/>
    </row>
    <row r="1705" spans="5:5" ht="15" customHeight="1">
      <c r="E1705" s="30"/>
    </row>
    <row r="1707" spans="5:5" ht="15" customHeight="1">
      <c r="E1707" s="30"/>
    </row>
    <row r="1708" spans="5:5" ht="15" customHeight="1">
      <c r="E1708" s="30"/>
    </row>
    <row r="1709" spans="5:5" ht="15" customHeight="1">
      <c r="E1709" s="30"/>
    </row>
    <row r="1710" spans="5:5" ht="15" customHeight="1">
      <c r="E1710" s="30"/>
    </row>
    <row r="1712" spans="5:5" ht="15" customHeight="1">
      <c r="E1712" s="30"/>
    </row>
    <row r="1713" spans="5:5" ht="15" customHeight="1">
      <c r="E1713" s="30"/>
    </row>
    <row r="1714" spans="5:5" ht="15" customHeight="1">
      <c r="E1714" s="30"/>
    </row>
    <row r="1715" spans="5:5" ht="15" customHeight="1">
      <c r="E1715" s="30"/>
    </row>
    <row r="1716" spans="5:5" ht="15" customHeight="1">
      <c r="E1716" s="30"/>
    </row>
    <row r="1717" spans="5:5" ht="15" customHeight="1">
      <c r="E1717" s="30"/>
    </row>
    <row r="1718" spans="5:5" ht="15" customHeight="1">
      <c r="E1718" s="30"/>
    </row>
    <row r="1720" spans="5:5" ht="15" customHeight="1">
      <c r="E1720" s="30"/>
    </row>
    <row r="1721" spans="5:5" ht="15" customHeight="1">
      <c r="E1721" s="30"/>
    </row>
    <row r="1723" spans="5:5" ht="15" customHeight="1">
      <c r="E1723" s="30"/>
    </row>
    <row r="1724" spans="5:5" ht="15" customHeight="1">
      <c r="E1724" s="30"/>
    </row>
    <row r="1726" spans="5:5" ht="15" customHeight="1">
      <c r="E1726" s="30"/>
    </row>
    <row r="1727" spans="5:5" ht="15" customHeight="1">
      <c r="E1727" s="30"/>
    </row>
    <row r="1729" spans="5:5" ht="15" customHeight="1">
      <c r="E1729" s="30"/>
    </row>
    <row r="1731" spans="5:5" ht="15" customHeight="1">
      <c r="E1731" s="30"/>
    </row>
    <row r="1732" spans="5:5" ht="15" customHeight="1">
      <c r="E1732" s="30"/>
    </row>
    <row r="1733" spans="5:5" ht="15" customHeight="1">
      <c r="E1733" s="30"/>
    </row>
    <row r="1734" spans="5:5" ht="15" customHeight="1">
      <c r="E1734" s="30"/>
    </row>
    <row r="1736" spans="5:5" ht="15" customHeight="1">
      <c r="E1736" s="30"/>
    </row>
    <row r="1737" spans="5:5" ht="15" customHeight="1">
      <c r="E1737" s="30"/>
    </row>
    <row r="1738" spans="5:5" ht="15" customHeight="1">
      <c r="E1738" s="30"/>
    </row>
    <row r="1739" spans="5:5" ht="15" customHeight="1">
      <c r="E1739" s="30"/>
    </row>
    <row r="1740" spans="5:5" ht="15" customHeight="1">
      <c r="E1740" s="30"/>
    </row>
    <row r="1741" spans="5:5" ht="15" customHeight="1">
      <c r="E1741" s="30"/>
    </row>
    <row r="1742" spans="5:5" ht="15" customHeight="1">
      <c r="E1742" s="30"/>
    </row>
    <row r="1744" spans="5:5" ht="15" customHeight="1">
      <c r="E1744" s="30"/>
    </row>
    <row r="1745" spans="5:5" ht="15" customHeight="1">
      <c r="E1745" s="30"/>
    </row>
    <row r="1746" spans="5:5" ht="15" customHeight="1">
      <c r="E1746" s="30"/>
    </row>
    <row r="1747" spans="5:5" ht="15" customHeight="1">
      <c r="E1747" s="30"/>
    </row>
    <row r="1748" spans="5:5" ht="15" customHeight="1">
      <c r="E1748" s="30"/>
    </row>
    <row r="1750" spans="5:5" ht="15" customHeight="1">
      <c r="E1750" s="30"/>
    </row>
    <row r="1751" spans="5:5" ht="15" customHeight="1">
      <c r="E1751" s="30"/>
    </row>
    <row r="1752" spans="5:5" ht="15" customHeight="1">
      <c r="E1752" s="30"/>
    </row>
    <row r="1754" spans="5:5" ht="15" customHeight="1">
      <c r="E1754" s="30"/>
    </row>
    <row r="1755" spans="5:5" ht="15" customHeight="1">
      <c r="E1755" s="30"/>
    </row>
    <row r="1756" spans="5:5" ht="15" customHeight="1">
      <c r="E1756" s="30"/>
    </row>
    <row r="1757" spans="5:5" ht="15" customHeight="1">
      <c r="E1757" s="30"/>
    </row>
    <row r="1758" spans="5:5" ht="15" customHeight="1">
      <c r="E1758" s="30"/>
    </row>
    <row r="1760" spans="5:5" ht="15" customHeight="1">
      <c r="E1760" s="30"/>
    </row>
    <row r="1761" spans="5:5" ht="15" customHeight="1">
      <c r="E1761" s="30"/>
    </row>
    <row r="1762" spans="5:5" ht="15" customHeight="1">
      <c r="E1762" s="30"/>
    </row>
    <row r="1763" spans="5:5" ht="15" customHeight="1">
      <c r="E1763" s="30"/>
    </row>
    <row r="1765" spans="5:5" ht="15" customHeight="1">
      <c r="E1765" s="31"/>
    </row>
    <row r="1768" spans="5:5" ht="15" customHeight="1">
      <c r="E1768" s="30"/>
    </row>
    <row r="1769" spans="5:5" ht="15" customHeight="1">
      <c r="E1769" s="30"/>
    </row>
    <row r="1771" spans="5:5" ht="15" customHeight="1">
      <c r="E1771" s="30"/>
    </row>
    <row r="1772" spans="5:5" ht="15" customHeight="1">
      <c r="E1772" s="30"/>
    </row>
    <row r="1773" spans="5:5" ht="15" customHeight="1">
      <c r="E1773" s="30"/>
    </row>
    <row r="1774" spans="5:5" ht="15" customHeight="1">
      <c r="E1774" s="30"/>
    </row>
    <row r="1775" spans="5:5" ht="15" customHeight="1">
      <c r="E1775" s="30"/>
    </row>
    <row r="1776" spans="5:5" ht="15" customHeight="1">
      <c r="E1776" s="30"/>
    </row>
    <row r="1777" spans="5:5" ht="15" customHeight="1">
      <c r="E1777" s="30"/>
    </row>
    <row r="1778" spans="5:5" ht="15" customHeight="1">
      <c r="E1778" s="30"/>
    </row>
    <row r="1780" spans="5:5" ht="15" customHeight="1">
      <c r="E1780" s="30"/>
    </row>
    <row r="1781" spans="5:5" ht="15" customHeight="1">
      <c r="E1781" s="30"/>
    </row>
    <row r="1782" spans="5:5" ht="15" customHeight="1">
      <c r="E1782" s="30"/>
    </row>
    <row r="1783" spans="5:5" ht="15" customHeight="1">
      <c r="E1783" s="30"/>
    </row>
    <row r="1785" spans="5:5" ht="15" customHeight="1">
      <c r="E1785" s="30"/>
    </row>
    <row r="1786" spans="5:5" ht="15" customHeight="1">
      <c r="E1786" s="30"/>
    </row>
    <row r="1787" spans="5:5" ht="15" customHeight="1">
      <c r="E1787" s="30"/>
    </row>
    <row r="1788" spans="5:5" ht="15" customHeight="1">
      <c r="E1788" s="30"/>
    </row>
    <row r="1789" spans="5:5" ht="15" customHeight="1">
      <c r="E1789" s="30"/>
    </row>
    <row r="1790" spans="5:5" ht="15" customHeight="1">
      <c r="E1790" s="30"/>
    </row>
    <row r="1791" spans="5:5" ht="15" customHeight="1">
      <c r="E1791" s="30"/>
    </row>
    <row r="1792" spans="5:5" ht="15" customHeight="1">
      <c r="E1792" s="30"/>
    </row>
    <row r="1793" spans="5:5" ht="15" customHeight="1">
      <c r="E1793" s="30"/>
    </row>
    <row r="1794" spans="5:5" ht="15" customHeight="1">
      <c r="E1794" s="30"/>
    </row>
    <row r="1796" spans="5:5" ht="15" customHeight="1">
      <c r="E1796" s="30"/>
    </row>
    <row r="1797" spans="5:5" ht="15" customHeight="1">
      <c r="E1797" s="30"/>
    </row>
    <row r="1799" spans="5:5" ht="15" customHeight="1">
      <c r="E1799" s="30"/>
    </row>
    <row r="1801" spans="5:5" ht="15" customHeight="1">
      <c r="E1801" s="30"/>
    </row>
    <row r="1803" spans="5:5" ht="15" customHeight="1">
      <c r="E1803" s="30"/>
    </row>
    <row r="1804" spans="5:5" ht="15" customHeight="1">
      <c r="E1804" s="30"/>
    </row>
    <row r="1805" spans="5:5" ht="15" customHeight="1">
      <c r="E1805" s="30"/>
    </row>
    <row r="1807" spans="5:5" ht="15" customHeight="1">
      <c r="E1807" s="30"/>
    </row>
    <row r="1809" spans="5:5" ht="15" customHeight="1">
      <c r="E1809" s="30"/>
    </row>
    <row r="1810" spans="5:5" ht="15" customHeight="1">
      <c r="E1810" s="30"/>
    </row>
    <row r="1811" spans="5:5" ht="15" customHeight="1">
      <c r="E1811" s="30"/>
    </row>
    <row r="1813" spans="5:5" ht="15" customHeight="1">
      <c r="E1813" s="30"/>
    </row>
    <row r="1814" spans="5:5" ht="15" customHeight="1">
      <c r="E1814" s="30"/>
    </row>
    <row r="1816" spans="5:5" ht="15" customHeight="1">
      <c r="E1816" s="30"/>
    </row>
    <row r="1817" spans="5:5" ht="15" customHeight="1">
      <c r="E1817" s="30"/>
    </row>
    <row r="1818" spans="5:5" ht="15" customHeight="1">
      <c r="E1818" s="30"/>
    </row>
    <row r="1819" spans="5:5" ht="15" customHeight="1">
      <c r="E1819" s="30"/>
    </row>
    <row r="1821" spans="5:5" ht="15" customHeight="1">
      <c r="E1821" s="30"/>
    </row>
    <row r="1822" spans="5:5" ht="15" customHeight="1">
      <c r="E1822" s="30"/>
    </row>
    <row r="1823" spans="5:5" ht="15" customHeight="1">
      <c r="E1823" s="30"/>
    </row>
    <row r="1824" spans="5:5" ht="15" customHeight="1">
      <c r="E1824" s="30"/>
    </row>
    <row r="1825" spans="5:5" ht="15" customHeight="1">
      <c r="E1825" s="30"/>
    </row>
    <row r="1826" spans="5:5" ht="15" customHeight="1">
      <c r="E1826" s="30"/>
    </row>
    <row r="1827" spans="5:5" ht="15" customHeight="1">
      <c r="E1827" s="30"/>
    </row>
    <row r="1828" spans="5:5" ht="15" customHeight="1">
      <c r="E1828" s="30"/>
    </row>
    <row r="1829" spans="5:5" ht="15" customHeight="1">
      <c r="E1829" s="30"/>
    </row>
    <row r="1830" spans="5:5" ht="15" customHeight="1">
      <c r="E1830" s="30"/>
    </row>
    <row r="1831" spans="5:5" ht="15" customHeight="1">
      <c r="E1831" s="30"/>
    </row>
    <row r="1832" spans="5:5" ht="15" customHeight="1">
      <c r="E1832" s="30"/>
    </row>
    <row r="1833" spans="5:5" ht="15" customHeight="1">
      <c r="E1833" s="30"/>
    </row>
    <row r="1834" spans="5:5" ht="15" customHeight="1">
      <c r="E1834" s="30"/>
    </row>
    <row r="1835" spans="5:5" ht="15" customHeight="1">
      <c r="E1835" s="31"/>
    </row>
    <row r="1836" spans="5:5" ht="15" customHeight="1">
      <c r="E1836" s="30"/>
    </row>
    <row r="1837" spans="5:5" ht="15" customHeight="1">
      <c r="E1837" s="30"/>
    </row>
    <row r="1838" spans="5:5" ht="15" customHeight="1">
      <c r="E1838" s="30"/>
    </row>
    <row r="1839" spans="5:5" ht="15" customHeight="1">
      <c r="E1839" s="30"/>
    </row>
    <row r="1840" spans="5:5" ht="15" customHeight="1">
      <c r="E1840" s="30"/>
    </row>
    <row r="1841" spans="5:5" ht="15" customHeight="1">
      <c r="E1841" s="30"/>
    </row>
    <row r="1842" spans="5:5" ht="15" customHeight="1">
      <c r="E1842" s="30"/>
    </row>
    <row r="1843" spans="5:5" ht="15" customHeight="1">
      <c r="E1843" s="30"/>
    </row>
    <row r="1845" spans="5:5" ht="15" customHeight="1">
      <c r="E1845" s="30"/>
    </row>
    <row r="1847" spans="5:5" ht="15" customHeight="1">
      <c r="E1847" s="30"/>
    </row>
    <row r="1848" spans="5:5" ht="15" customHeight="1">
      <c r="E1848" s="30"/>
    </row>
    <row r="1850" spans="5:5" ht="15" customHeight="1">
      <c r="E1850" s="30"/>
    </row>
    <row r="1851" spans="5:5" ht="15" customHeight="1">
      <c r="E1851" s="30"/>
    </row>
    <row r="1852" spans="5:5" ht="15" customHeight="1">
      <c r="E1852" s="30"/>
    </row>
    <row r="1854" spans="5:5" ht="15" customHeight="1">
      <c r="E1854" s="30"/>
    </row>
    <row r="1855" spans="5:5" ht="15" customHeight="1">
      <c r="E1855" s="30"/>
    </row>
    <row r="1856" spans="5:5" ht="15" customHeight="1">
      <c r="E1856" s="30"/>
    </row>
    <row r="1857" spans="5:5" ht="15" customHeight="1">
      <c r="E1857" s="30"/>
    </row>
    <row r="1859" spans="5:5" ht="15" customHeight="1">
      <c r="E1859" s="30"/>
    </row>
    <row r="1860" spans="5:5" ht="15" customHeight="1">
      <c r="E1860" s="30"/>
    </row>
    <row r="1861" spans="5:5" ht="15" customHeight="1">
      <c r="E1861" s="30"/>
    </row>
    <row r="1863" spans="5:5" ht="15" customHeight="1">
      <c r="E1863" s="30"/>
    </row>
    <row r="1865" spans="5:5" ht="15" customHeight="1">
      <c r="E1865" s="30"/>
    </row>
    <row r="1866" spans="5:5" ht="15" customHeight="1">
      <c r="E1866" s="30"/>
    </row>
    <row r="1867" spans="5:5" ht="15" customHeight="1">
      <c r="E1867" s="30"/>
    </row>
    <row r="1868" spans="5:5" ht="15" customHeight="1">
      <c r="E1868" s="30"/>
    </row>
    <row r="1869" spans="5:5" ht="15" customHeight="1">
      <c r="E1869" s="30"/>
    </row>
    <row r="1870" spans="5:5" ht="15" customHeight="1">
      <c r="E1870" s="30"/>
    </row>
    <row r="1871" spans="5:5" ht="15" customHeight="1">
      <c r="E1871" s="30"/>
    </row>
    <row r="1872" spans="5:5" ht="15" customHeight="1">
      <c r="E1872" s="30"/>
    </row>
    <row r="1873" spans="5:5" ht="15" customHeight="1">
      <c r="E1873" s="30"/>
    </row>
    <row r="1874" spans="5:5" ht="15" customHeight="1">
      <c r="E1874" s="30"/>
    </row>
    <row r="1875" spans="5:5" ht="15" customHeight="1">
      <c r="E1875" s="30"/>
    </row>
    <row r="1877" spans="5:5" ht="15" customHeight="1">
      <c r="E1877" s="30"/>
    </row>
    <row r="1878" spans="5:5" ht="15" customHeight="1">
      <c r="E1878" s="30"/>
    </row>
    <row r="1879" spans="5:5" ht="15" customHeight="1">
      <c r="E1879" s="30"/>
    </row>
    <row r="1880" spans="5:5" ht="15" customHeight="1">
      <c r="E1880" s="30"/>
    </row>
    <row r="1881" spans="5:5" ht="15" customHeight="1">
      <c r="E1881" s="30"/>
    </row>
    <row r="1882" spans="5:5" ht="15" customHeight="1">
      <c r="E1882" s="30"/>
    </row>
    <row r="1884" spans="5:5" ht="15" customHeight="1">
      <c r="E1884" s="30"/>
    </row>
    <row r="1885" spans="5:5" ht="15" customHeight="1">
      <c r="E1885" s="30"/>
    </row>
    <row r="1886" spans="5:5" ht="15" customHeight="1">
      <c r="E1886" s="30"/>
    </row>
    <row r="1887" spans="5:5" ht="15" customHeight="1">
      <c r="E1887" s="30"/>
    </row>
    <row r="1889" spans="5:5" ht="15" customHeight="1">
      <c r="E1889" s="30"/>
    </row>
    <row r="1890" spans="5:5" ht="15" customHeight="1">
      <c r="E1890" s="30"/>
    </row>
    <row r="1891" spans="5:5" ht="15" customHeight="1">
      <c r="E1891" s="30"/>
    </row>
    <row r="1892" spans="5:5" ht="15" customHeight="1">
      <c r="E1892" s="30"/>
    </row>
    <row r="1893" spans="5:5" ht="15" customHeight="1">
      <c r="E1893" s="30"/>
    </row>
    <row r="1894" spans="5:5" ht="15" customHeight="1">
      <c r="E1894" s="30"/>
    </row>
    <row r="1895" spans="5:5" ht="15" customHeight="1">
      <c r="E1895" s="30"/>
    </row>
    <row r="1897" spans="5:5" ht="15" customHeight="1">
      <c r="E1897" s="30"/>
    </row>
    <row r="1898" spans="5:5" ht="15" customHeight="1">
      <c r="E1898" s="30"/>
    </row>
    <row r="1899" spans="5:5" ht="15" customHeight="1">
      <c r="E1899" s="30"/>
    </row>
    <row r="1900" spans="5:5" ht="15" customHeight="1">
      <c r="E1900" s="30"/>
    </row>
    <row r="1901" spans="5:5" ht="15" customHeight="1">
      <c r="E1901" s="30"/>
    </row>
    <row r="1903" spans="5:5" ht="15" customHeight="1">
      <c r="E1903" s="30"/>
    </row>
    <row r="1904" spans="5:5" ht="15" customHeight="1">
      <c r="E1904" s="30"/>
    </row>
    <row r="1905" spans="5:5" ht="15" customHeight="1">
      <c r="E1905" s="30"/>
    </row>
    <row r="1906" spans="5:5" ht="15" customHeight="1">
      <c r="E1906" s="30"/>
    </row>
    <row r="1907" spans="5:5" ht="15" customHeight="1">
      <c r="E1907" s="30"/>
    </row>
    <row r="1908" spans="5:5" ht="15" customHeight="1">
      <c r="E1908" s="30"/>
    </row>
    <row r="1909" spans="5:5" ht="15" customHeight="1">
      <c r="E1909" s="30"/>
    </row>
    <row r="1910" spans="5:5" ht="15" customHeight="1">
      <c r="E1910" s="30"/>
    </row>
    <row r="1912" spans="5:5" ht="15" customHeight="1">
      <c r="E1912" s="30"/>
    </row>
    <row r="1914" spans="5:5" ht="15" customHeight="1">
      <c r="E1914" s="30"/>
    </row>
    <row r="1915" spans="5:5" ht="15" customHeight="1">
      <c r="E1915" s="30"/>
    </row>
    <row r="1917" spans="5:5" ht="15" customHeight="1">
      <c r="E1917" s="30"/>
    </row>
    <row r="1919" spans="5:5" ht="15" customHeight="1">
      <c r="E1919" s="30"/>
    </row>
    <row r="1920" spans="5:5" ht="15" customHeight="1">
      <c r="E1920" s="30"/>
    </row>
    <row r="1921" spans="5:5" ht="15" customHeight="1">
      <c r="E1921" s="30"/>
    </row>
    <row r="1922" spans="5:5" ht="15" customHeight="1">
      <c r="E1922" s="30"/>
    </row>
    <row r="1923" spans="5:5" ht="15" customHeight="1">
      <c r="E1923" s="30"/>
    </row>
    <row r="1924" spans="5:5" ht="15" customHeight="1">
      <c r="E1924" s="30"/>
    </row>
    <row r="1926" spans="5:5" ht="15" customHeight="1">
      <c r="E1926" s="30"/>
    </row>
    <row r="1927" spans="5:5" ht="15" customHeight="1">
      <c r="E1927" s="30"/>
    </row>
    <row r="1929" spans="5:5" ht="15" customHeight="1">
      <c r="E1929" s="30"/>
    </row>
    <row r="1931" spans="5:5" ht="15" customHeight="1">
      <c r="E1931" s="30"/>
    </row>
    <row r="1932" spans="5:5" ht="15" customHeight="1">
      <c r="E1932" s="30"/>
    </row>
    <row r="1934" spans="5:5" ht="15" customHeight="1">
      <c r="E1934" s="30"/>
    </row>
    <row r="1936" spans="5:5" ht="15" customHeight="1">
      <c r="E1936" s="30"/>
    </row>
    <row r="1937" spans="5:5" ht="15" customHeight="1">
      <c r="E1937" s="30"/>
    </row>
    <row r="1938" spans="5:5" ht="15" customHeight="1">
      <c r="E1938" s="30"/>
    </row>
    <row r="1939" spans="5:5" ht="15" customHeight="1">
      <c r="E1939" s="30"/>
    </row>
    <row r="1941" spans="5:5" ht="15" customHeight="1">
      <c r="E1941" s="30"/>
    </row>
    <row r="1943" spans="5:5" ht="15" customHeight="1">
      <c r="E1943" s="30"/>
    </row>
    <row r="1944" spans="5:5" ht="15" customHeight="1">
      <c r="E1944" s="30"/>
    </row>
    <row r="1945" spans="5:5" ht="15" customHeight="1">
      <c r="E1945" s="30"/>
    </row>
    <row r="1946" spans="5:5" ht="15" customHeight="1">
      <c r="E1946" s="30"/>
    </row>
    <row r="1947" spans="5:5" ht="15" customHeight="1">
      <c r="E1947" s="30"/>
    </row>
    <row r="1948" spans="5:5" ht="15" customHeight="1">
      <c r="E1948" s="30"/>
    </row>
    <row r="1949" spans="5:5" ht="15" customHeight="1">
      <c r="E1949" s="30"/>
    </row>
    <row r="1950" spans="5:5" ht="15" customHeight="1">
      <c r="E1950" s="30"/>
    </row>
    <row r="1953" spans="5:5" ht="15" customHeight="1">
      <c r="E1953" s="30"/>
    </row>
    <row r="1956" spans="5:5" ht="15" customHeight="1">
      <c r="E1956" s="30"/>
    </row>
    <row r="1957" spans="5:5" ht="15" customHeight="1">
      <c r="E1957" s="31"/>
    </row>
    <row r="1958" spans="5:5" ht="15" customHeight="1">
      <c r="E1958" s="30"/>
    </row>
    <row r="1959" spans="5:5" ht="15" customHeight="1">
      <c r="E1959" s="30"/>
    </row>
    <row r="1960" spans="5:5" ht="15" customHeight="1">
      <c r="E1960" s="30"/>
    </row>
    <row r="1961" spans="5:5" ht="15" customHeight="1">
      <c r="E1961" s="30"/>
    </row>
    <row r="1963" spans="5:5" ht="15" customHeight="1">
      <c r="E1963" s="30"/>
    </row>
    <row r="1964" spans="5:5" ht="15" customHeight="1">
      <c r="E1964" s="30"/>
    </row>
    <row r="1965" spans="5:5" ht="15" customHeight="1">
      <c r="E1965" s="30"/>
    </row>
    <row r="1966" spans="5:5" ht="15" customHeight="1">
      <c r="E1966" s="30"/>
    </row>
    <row r="1967" spans="5:5" ht="15" customHeight="1">
      <c r="E1967" s="30"/>
    </row>
    <row r="1968" spans="5:5" ht="15" customHeight="1">
      <c r="E1968" s="30"/>
    </row>
    <row r="1969" spans="5:5" ht="15" customHeight="1">
      <c r="E1969" s="30"/>
    </row>
    <row r="1971" spans="5:5" ht="15" customHeight="1">
      <c r="E1971" s="30"/>
    </row>
    <row r="1972" spans="5:5" ht="15" customHeight="1">
      <c r="E1972" s="30"/>
    </row>
    <row r="1973" spans="5:5" ht="15" customHeight="1">
      <c r="E1973" s="30"/>
    </row>
    <row r="1974" spans="5:5" ht="15" customHeight="1">
      <c r="E1974" s="30"/>
    </row>
    <row r="1975" spans="5:5" ht="15" customHeight="1">
      <c r="E1975" s="30"/>
    </row>
    <row r="1976" spans="5:5" ht="15" customHeight="1">
      <c r="E1976" s="30"/>
    </row>
    <row r="1977" spans="5:5" ht="15" customHeight="1">
      <c r="E1977" s="30"/>
    </row>
    <row r="1978" spans="5:5" ht="15" customHeight="1">
      <c r="E1978" s="30"/>
    </row>
    <row r="1999" spans="5:5" ht="15" customHeight="1">
      <c r="E1999" s="31"/>
    </row>
    <row r="2002" spans="5:5" ht="15" customHeight="1">
      <c r="E2002" s="31"/>
    </row>
    <row r="2005" spans="5:5" ht="15" customHeight="1">
      <c r="E2005" s="31"/>
    </row>
    <row r="2230" spans="5:5" ht="15" customHeight="1">
      <c r="E2230" s="31"/>
    </row>
    <row r="2376" spans="5:5" ht="15" customHeight="1">
      <c r="E2376" s="31"/>
    </row>
    <row r="2379" spans="5:5" ht="15" customHeight="1">
      <c r="E2379" s="31"/>
    </row>
    <row r="2418" spans="5:5" ht="15" customHeight="1">
      <c r="E2418" s="31"/>
    </row>
    <row r="2597" spans="5:5" ht="15" customHeight="1">
      <c r="E2597" s="31"/>
    </row>
    <row r="2878" spans="5:5" ht="15" customHeight="1">
      <c r="E2878" s="31"/>
    </row>
    <row r="3129" spans="5:5" ht="15" customHeight="1">
      <c r="E3129" s="31"/>
    </row>
    <row r="3402" spans="5:5" ht="15" customHeight="1">
      <c r="E3402" s="31"/>
    </row>
    <row r="3588" spans="1:13" ht="15" customHeight="1">
      <c r="A3588" s="29" t="s">
        <v>19</v>
      </c>
      <c r="B3588" s="29" t="s">
        <v>20</v>
      </c>
      <c r="C3588" s="29" t="s">
        <v>21</v>
      </c>
      <c r="D3588" s="29" t="s">
        <v>981</v>
      </c>
      <c r="F3588" s="29" t="s">
        <v>22</v>
      </c>
      <c r="I3588" s="29" t="s">
        <v>22</v>
      </c>
      <c r="L3588" s="29" t="s">
        <v>22</v>
      </c>
      <c r="M3588" s="29" t="s">
        <v>22</v>
      </c>
    </row>
    <row r="3589" spans="1:13" ht="15" customHeight="1">
      <c r="A3589" s="29" t="s">
        <v>19</v>
      </c>
      <c r="B3589" s="29" t="s">
        <v>20</v>
      </c>
      <c r="C3589" s="29" t="s">
        <v>982</v>
      </c>
      <c r="D3589" s="29">
        <v>1001</v>
      </c>
      <c r="E3589" s="29" t="s">
        <v>983</v>
      </c>
      <c r="F3589" s="29" t="s">
        <v>24</v>
      </c>
      <c r="G3589" s="29">
        <v>1.4484300000000001</v>
      </c>
      <c r="H3589" s="29" t="s">
        <v>25</v>
      </c>
      <c r="I3589" s="29" t="s">
        <v>26</v>
      </c>
      <c r="J3589" s="29">
        <v>5.7729999999999997</v>
      </c>
      <c r="K3589" s="29" t="s">
        <v>25</v>
      </c>
      <c r="L3589" s="29" t="s">
        <v>22</v>
      </c>
      <c r="M3589" s="29" t="s">
        <v>22</v>
      </c>
    </row>
    <row r="3590" spans="1:13" ht="15" customHeight="1">
      <c r="A3590" s="29" t="s">
        <v>19</v>
      </c>
      <c r="B3590" s="29" t="s">
        <v>20</v>
      </c>
      <c r="C3590" s="29" t="s">
        <v>958</v>
      </c>
      <c r="D3590" s="29">
        <v>1002</v>
      </c>
      <c r="E3590" s="29">
        <v>0.118530093</v>
      </c>
      <c r="F3590" s="29" t="s">
        <v>24</v>
      </c>
      <c r="G3590" s="29">
        <v>1.4139999999999999</v>
      </c>
      <c r="H3590" s="29" t="s">
        <v>25</v>
      </c>
      <c r="I3590" s="29" t="s">
        <v>26</v>
      </c>
      <c r="J3590" s="29">
        <v>2.2440000000000002</v>
      </c>
      <c r="K3590" s="29" t="s">
        <v>25</v>
      </c>
      <c r="L3590" s="29" t="s">
        <v>22</v>
      </c>
      <c r="M3590" s="29" t="s">
        <v>22</v>
      </c>
    </row>
    <row r="3591" spans="1:13" ht="15" customHeight="1">
      <c r="A3591" s="29" t="s">
        <v>19</v>
      </c>
      <c r="B3591" s="29" t="s">
        <v>20</v>
      </c>
      <c r="C3591" s="29" t="s">
        <v>23</v>
      </c>
      <c r="D3591" s="29">
        <v>1003</v>
      </c>
      <c r="E3591" s="29">
        <v>0.121886574</v>
      </c>
      <c r="F3591" s="29" t="s">
        <v>24</v>
      </c>
      <c r="G3591" s="29">
        <v>1.44686</v>
      </c>
      <c r="H3591" s="29" t="s">
        <v>25</v>
      </c>
      <c r="I3591" s="29" t="s">
        <v>26</v>
      </c>
      <c r="J3591" s="29">
        <v>13.616</v>
      </c>
      <c r="K3591" s="29" t="s">
        <v>25</v>
      </c>
      <c r="L3591" s="29" t="s">
        <v>22</v>
      </c>
      <c r="M3591" s="29" t="s">
        <v>22</v>
      </c>
    </row>
    <row r="3592" spans="1:13" ht="15" customHeight="1">
      <c r="A3592" s="29" t="s">
        <v>19</v>
      </c>
      <c r="B3592" s="29" t="s">
        <v>20</v>
      </c>
      <c r="C3592" s="29" t="s">
        <v>27</v>
      </c>
      <c r="D3592" s="29">
        <v>1004</v>
      </c>
      <c r="E3592" s="29">
        <v>0.120266204</v>
      </c>
      <c r="F3592" s="29" t="s">
        <v>24</v>
      </c>
      <c r="G3592" s="29">
        <v>1.3702000000000001</v>
      </c>
      <c r="H3592" s="29" t="s">
        <v>25</v>
      </c>
      <c r="I3592" s="29" t="s">
        <v>26</v>
      </c>
      <c r="J3592" s="29">
        <v>13.028</v>
      </c>
      <c r="K3592" s="29" t="s">
        <v>25</v>
      </c>
      <c r="L3592" s="29" t="s">
        <v>22</v>
      </c>
      <c r="M3592" s="29" t="s">
        <v>22</v>
      </c>
    </row>
    <row r="3593" spans="1:13" ht="15" customHeight="1">
      <c r="A3593" s="29" t="s">
        <v>19</v>
      </c>
      <c r="B3593" s="29" t="s">
        <v>20</v>
      </c>
      <c r="C3593" s="29" t="s">
        <v>28</v>
      </c>
      <c r="D3593" s="29">
        <v>1005</v>
      </c>
      <c r="E3593" s="29">
        <v>0.12431713</v>
      </c>
      <c r="F3593" s="29" t="s">
        <v>24</v>
      </c>
      <c r="G3593" s="29">
        <v>1.40202</v>
      </c>
      <c r="H3593" s="29" t="s">
        <v>25</v>
      </c>
      <c r="I3593" s="29" t="s">
        <v>26</v>
      </c>
      <c r="J3593" s="29">
        <v>29.032</v>
      </c>
      <c r="K3593" s="29" t="s">
        <v>25</v>
      </c>
      <c r="L3593" s="29" t="s">
        <v>22</v>
      </c>
      <c r="M3593" s="29" t="s">
        <v>22</v>
      </c>
    </row>
    <row r="3594" spans="1:13" ht="15" customHeight="1">
      <c r="A3594" s="29" t="s">
        <v>19</v>
      </c>
      <c r="B3594" s="29" t="s">
        <v>20</v>
      </c>
      <c r="C3594" s="29" t="s">
        <v>29</v>
      </c>
      <c r="D3594" s="29">
        <v>1</v>
      </c>
      <c r="E3594" s="29">
        <v>0.12535879599999999</v>
      </c>
      <c r="F3594" s="29" t="s">
        <v>24</v>
      </c>
      <c r="G3594" s="29">
        <v>1.40202</v>
      </c>
      <c r="H3594" s="29" t="s">
        <v>25</v>
      </c>
      <c r="I3594" s="29" t="s">
        <v>26</v>
      </c>
      <c r="J3594" s="29">
        <v>29.036000000000001</v>
      </c>
      <c r="K3594" s="29" t="s">
        <v>25</v>
      </c>
      <c r="L3594" s="29" t="s">
        <v>22</v>
      </c>
      <c r="M3594" s="29" t="s">
        <v>22</v>
      </c>
    </row>
    <row r="3595" spans="1:13" ht="15" customHeight="1">
      <c r="A3595" s="29" t="s">
        <v>19</v>
      </c>
      <c r="B3595" s="29" t="s">
        <v>20</v>
      </c>
      <c r="C3595" s="29" t="s">
        <v>30</v>
      </c>
      <c r="D3595" s="29">
        <v>2</v>
      </c>
      <c r="E3595" s="29">
        <v>0.12651620399999999</v>
      </c>
      <c r="F3595" s="29" t="s">
        <v>24</v>
      </c>
      <c r="G3595" s="29">
        <v>1.2821800000000001</v>
      </c>
      <c r="H3595" s="29" t="s">
        <v>25</v>
      </c>
      <c r="I3595" s="29" t="s">
        <v>26</v>
      </c>
      <c r="J3595" s="29">
        <v>10.929</v>
      </c>
      <c r="K3595" s="29" t="s">
        <v>25</v>
      </c>
      <c r="L3595" s="29" t="s">
        <v>22</v>
      </c>
      <c r="M3595" s="29" t="s">
        <v>22</v>
      </c>
    </row>
    <row r="3596" spans="1:13" ht="15" customHeight="1">
      <c r="A3596" s="29" t="s">
        <v>19</v>
      </c>
      <c r="B3596" s="29" t="s">
        <v>20</v>
      </c>
      <c r="C3596" s="29" t="s">
        <v>959</v>
      </c>
      <c r="D3596" s="29">
        <v>3</v>
      </c>
      <c r="E3596" s="29">
        <v>0.12501157399999999</v>
      </c>
      <c r="F3596" s="29" t="s">
        <v>24</v>
      </c>
      <c r="G3596" s="29">
        <v>1.21787</v>
      </c>
      <c r="H3596" s="29" t="s">
        <v>25</v>
      </c>
      <c r="I3596" s="29" t="s">
        <v>26</v>
      </c>
      <c r="J3596" s="29">
        <v>30.867999999999999</v>
      </c>
      <c r="K3596" s="29" t="s">
        <v>25</v>
      </c>
      <c r="L3596" s="29" t="s">
        <v>22</v>
      </c>
      <c r="M3596" s="29" t="s">
        <v>22</v>
      </c>
    </row>
    <row r="3597" spans="1:13" ht="15" customHeight="1">
      <c r="A3597" s="29" t="s">
        <v>19</v>
      </c>
      <c r="B3597" s="29" t="s">
        <v>20</v>
      </c>
      <c r="C3597" s="29" t="s">
        <v>31</v>
      </c>
      <c r="D3597" s="29">
        <v>4</v>
      </c>
      <c r="E3597" s="29">
        <v>0.13114583299999999</v>
      </c>
      <c r="F3597" s="29" t="s">
        <v>24</v>
      </c>
      <c r="G3597" s="29">
        <v>1.47553</v>
      </c>
      <c r="H3597" s="29" t="s">
        <v>25</v>
      </c>
      <c r="I3597" s="29" t="s">
        <v>26</v>
      </c>
      <c r="J3597" s="29">
        <v>30.655000000000001</v>
      </c>
      <c r="K3597" s="29" t="s">
        <v>25</v>
      </c>
      <c r="L3597" s="29" t="s">
        <v>22</v>
      </c>
      <c r="M3597" s="29" t="s">
        <v>22</v>
      </c>
    </row>
    <row r="3598" spans="1:13" ht="15" customHeight="1">
      <c r="A3598" s="29" t="s">
        <v>19</v>
      </c>
      <c r="B3598" s="29" t="s">
        <v>20</v>
      </c>
      <c r="C3598" s="29" t="s">
        <v>960</v>
      </c>
      <c r="D3598" s="29">
        <v>5</v>
      </c>
      <c r="E3598" s="29">
        <v>0.12825231500000001</v>
      </c>
      <c r="F3598" s="29" t="s">
        <v>24</v>
      </c>
      <c r="G3598" s="29">
        <v>1.41107</v>
      </c>
      <c r="H3598" s="29" t="s">
        <v>25</v>
      </c>
      <c r="I3598" s="29" t="s">
        <v>26</v>
      </c>
      <c r="J3598" s="29">
        <v>10.680999999999999</v>
      </c>
      <c r="K3598" s="29" t="s">
        <v>25</v>
      </c>
      <c r="L3598" s="29" t="s">
        <v>22</v>
      </c>
      <c r="M3598" s="29" t="s">
        <v>22</v>
      </c>
    </row>
    <row r="3599" spans="1:13" ht="15" customHeight="1">
      <c r="A3599" s="29" t="s">
        <v>19</v>
      </c>
      <c r="B3599" s="29" t="s">
        <v>20</v>
      </c>
      <c r="C3599" s="29" t="s">
        <v>32</v>
      </c>
      <c r="D3599" s="29">
        <v>6</v>
      </c>
      <c r="E3599" s="29">
        <v>0.13218750000000001</v>
      </c>
      <c r="F3599" s="29" t="s">
        <v>24</v>
      </c>
      <c r="G3599" s="29">
        <v>1.3503799999999999</v>
      </c>
      <c r="H3599" s="29" t="s">
        <v>25</v>
      </c>
      <c r="I3599" s="29" t="s">
        <v>26</v>
      </c>
      <c r="J3599" s="29">
        <v>9.3559999999999999</v>
      </c>
      <c r="K3599" s="29" t="s">
        <v>25</v>
      </c>
      <c r="L3599" s="29" t="s">
        <v>22</v>
      </c>
      <c r="M3599" s="29" t="s">
        <v>22</v>
      </c>
    </row>
    <row r="3600" spans="1:13" ht="15" customHeight="1">
      <c r="A3600" s="29" t="s">
        <v>19</v>
      </c>
      <c r="B3600" s="29" t="s">
        <v>20</v>
      </c>
      <c r="C3600" s="29" t="s">
        <v>33</v>
      </c>
      <c r="D3600" s="29">
        <v>7</v>
      </c>
      <c r="E3600" s="29">
        <v>0.12964120400000001</v>
      </c>
      <c r="F3600" s="29" t="s">
        <v>24</v>
      </c>
      <c r="G3600" s="29">
        <v>1.2930600000000001</v>
      </c>
      <c r="H3600" s="29" t="s">
        <v>25</v>
      </c>
      <c r="I3600" s="29" t="s">
        <v>26</v>
      </c>
      <c r="J3600" s="29">
        <v>29.355</v>
      </c>
      <c r="K3600" s="29" t="s">
        <v>25</v>
      </c>
      <c r="L3600" s="29" t="s">
        <v>22</v>
      </c>
      <c r="M3600" s="29" t="s">
        <v>22</v>
      </c>
    </row>
    <row r="3601" spans="1:13" ht="15" customHeight="1">
      <c r="A3601" s="29" t="s">
        <v>19</v>
      </c>
      <c r="B3601" s="29" t="s">
        <v>20</v>
      </c>
      <c r="C3601" s="29" t="s">
        <v>34</v>
      </c>
      <c r="D3601" s="29">
        <v>8</v>
      </c>
      <c r="E3601" s="29">
        <v>0.13056713</v>
      </c>
      <c r="F3601" s="29" t="s">
        <v>24</v>
      </c>
      <c r="G3601" s="29">
        <v>1.46008</v>
      </c>
      <c r="H3601" s="29" t="s">
        <v>25</v>
      </c>
      <c r="I3601" s="29" t="s">
        <v>26</v>
      </c>
      <c r="J3601" s="29">
        <v>30.774000000000001</v>
      </c>
      <c r="K3601" s="29" t="s">
        <v>25</v>
      </c>
      <c r="L3601" s="29" t="s">
        <v>22</v>
      </c>
      <c r="M3601" s="29" t="s">
        <v>22</v>
      </c>
    </row>
    <row r="3602" spans="1:13" ht="15" customHeight="1">
      <c r="A3602" s="29" t="s">
        <v>19</v>
      </c>
      <c r="B3602" s="29" t="s">
        <v>20</v>
      </c>
      <c r="C3602" s="29" t="s">
        <v>35</v>
      </c>
      <c r="D3602" s="29">
        <v>9</v>
      </c>
      <c r="E3602" s="29">
        <v>0.13369212999999999</v>
      </c>
      <c r="F3602" s="29" t="s">
        <v>24</v>
      </c>
      <c r="G3602" s="29">
        <v>1.39985</v>
      </c>
      <c r="H3602" s="29" t="s">
        <v>25</v>
      </c>
      <c r="I3602" s="29" t="s">
        <v>26</v>
      </c>
      <c r="J3602" s="29">
        <v>10.808999999999999</v>
      </c>
      <c r="K3602" s="29" t="s">
        <v>25</v>
      </c>
      <c r="L3602" s="29" t="s">
        <v>22</v>
      </c>
      <c r="M3602" s="29" t="s">
        <v>22</v>
      </c>
    </row>
    <row r="3603" spans="1:13" ht="15" customHeight="1">
      <c r="A3603" s="29" t="s">
        <v>19</v>
      </c>
      <c r="B3603" s="29" t="s">
        <v>20</v>
      </c>
      <c r="C3603" s="29" t="s">
        <v>36</v>
      </c>
      <c r="D3603" s="29">
        <v>10</v>
      </c>
      <c r="E3603" s="29">
        <v>0.13137731499999999</v>
      </c>
      <c r="F3603" s="29" t="s">
        <v>24</v>
      </c>
      <c r="G3603" s="29">
        <v>1.3406400000000001</v>
      </c>
      <c r="H3603" s="29" t="s">
        <v>25</v>
      </c>
      <c r="I3603" s="29" t="s">
        <v>26</v>
      </c>
      <c r="J3603" s="29">
        <v>9.2010000000000005</v>
      </c>
      <c r="K3603" s="29" t="s">
        <v>25</v>
      </c>
      <c r="L3603" s="29" t="s">
        <v>22</v>
      </c>
      <c r="M3603" s="29" t="s">
        <v>22</v>
      </c>
    </row>
    <row r="3604" spans="1:13" ht="15" customHeight="1">
      <c r="A3604" s="29" t="s">
        <v>19</v>
      </c>
      <c r="B3604" s="29" t="s">
        <v>20</v>
      </c>
      <c r="C3604" s="29" t="s">
        <v>37</v>
      </c>
      <c r="D3604" s="29">
        <v>11</v>
      </c>
      <c r="E3604" s="29">
        <v>0.130335648</v>
      </c>
      <c r="F3604" s="29" t="s">
        <v>24</v>
      </c>
      <c r="G3604" s="29">
        <v>1.28026</v>
      </c>
      <c r="H3604" s="29" t="s">
        <v>25</v>
      </c>
      <c r="I3604" s="29" t="s">
        <v>26</v>
      </c>
      <c r="J3604" s="29">
        <v>29.138999999999999</v>
      </c>
      <c r="K3604" s="29" t="s">
        <v>25</v>
      </c>
      <c r="L3604" s="29" t="s">
        <v>22</v>
      </c>
      <c r="M3604" s="29" t="s">
        <v>22</v>
      </c>
    </row>
    <row r="3605" spans="1:13" ht="15" customHeight="1">
      <c r="A3605" s="29" t="s">
        <v>19</v>
      </c>
      <c r="B3605" s="29" t="s">
        <v>20</v>
      </c>
      <c r="C3605" s="29" t="s">
        <v>38</v>
      </c>
      <c r="D3605" s="29">
        <v>12</v>
      </c>
      <c r="E3605" s="29">
        <v>0.13184027800000001</v>
      </c>
      <c r="F3605" s="29" t="s">
        <v>24</v>
      </c>
      <c r="G3605" s="29">
        <v>1.5161800000000001</v>
      </c>
      <c r="H3605" s="29" t="s">
        <v>25</v>
      </c>
      <c r="I3605" s="29" t="s">
        <v>26</v>
      </c>
      <c r="J3605" s="29">
        <v>29.956</v>
      </c>
      <c r="K3605" s="29" t="s">
        <v>25</v>
      </c>
      <c r="L3605" s="29" t="s">
        <v>22</v>
      </c>
      <c r="M3605" s="29" t="s">
        <v>22</v>
      </c>
    </row>
    <row r="3606" spans="1:13" ht="15" customHeight="1">
      <c r="A3606" s="29" t="s">
        <v>19</v>
      </c>
      <c r="B3606" s="29" t="s">
        <v>20</v>
      </c>
      <c r="C3606" s="29" t="s">
        <v>961</v>
      </c>
      <c r="D3606" s="29">
        <v>13</v>
      </c>
      <c r="E3606" s="29">
        <v>0.135081019</v>
      </c>
      <c r="F3606" s="29" t="s">
        <v>24</v>
      </c>
      <c r="G3606" s="29">
        <v>1.11974</v>
      </c>
      <c r="H3606" s="29" t="s">
        <v>25</v>
      </c>
      <c r="I3606" s="29" t="s">
        <v>26</v>
      </c>
      <c r="J3606" s="29">
        <v>30.218</v>
      </c>
      <c r="K3606" s="29" t="s">
        <v>25</v>
      </c>
      <c r="L3606" s="29" t="s">
        <v>22</v>
      </c>
      <c r="M3606" s="29" t="s">
        <v>22</v>
      </c>
    </row>
    <row r="3607" spans="1:13" ht="15" customHeight="1">
      <c r="A3607" s="29" t="s">
        <v>19</v>
      </c>
      <c r="B3607" s="29" t="s">
        <v>20</v>
      </c>
      <c r="C3607" s="29" t="s">
        <v>39</v>
      </c>
      <c r="D3607" s="29">
        <v>14</v>
      </c>
      <c r="E3607" s="29">
        <v>0.13843749999999999</v>
      </c>
      <c r="F3607" s="29" t="s">
        <v>24</v>
      </c>
      <c r="G3607" s="29">
        <v>1.63235</v>
      </c>
      <c r="H3607" s="29" t="s">
        <v>25</v>
      </c>
      <c r="I3607" s="29" t="s">
        <v>26</v>
      </c>
      <c r="J3607" s="29">
        <v>30.565999999999999</v>
      </c>
      <c r="K3607" s="29" t="s">
        <v>25</v>
      </c>
      <c r="L3607" s="29" t="s">
        <v>22</v>
      </c>
      <c r="M3607" s="29" t="s">
        <v>22</v>
      </c>
    </row>
    <row r="3608" spans="1:13" ht="15" customHeight="1">
      <c r="A3608" s="29" t="s">
        <v>19</v>
      </c>
      <c r="B3608" s="29" t="s">
        <v>20</v>
      </c>
      <c r="C3608" s="29" t="s">
        <v>984</v>
      </c>
      <c r="D3608" s="29">
        <v>15</v>
      </c>
      <c r="E3608" s="29">
        <v>0.13554398100000001</v>
      </c>
      <c r="F3608" s="29" t="s">
        <v>24</v>
      </c>
      <c r="G3608" s="29">
        <v>1.43607</v>
      </c>
      <c r="H3608" s="29" t="s">
        <v>25</v>
      </c>
      <c r="I3608" s="29" t="s">
        <v>26</v>
      </c>
      <c r="J3608" s="29">
        <v>10.805</v>
      </c>
      <c r="K3608" s="29" t="s">
        <v>25</v>
      </c>
      <c r="L3608" s="29" t="s">
        <v>22</v>
      </c>
      <c r="M3608" s="29" t="s">
        <v>22</v>
      </c>
    </row>
    <row r="3609" spans="1:13" ht="15" customHeight="1">
      <c r="A3609" s="29" t="s">
        <v>19</v>
      </c>
      <c r="B3609" s="29" t="s">
        <v>20</v>
      </c>
      <c r="C3609" s="29" t="s">
        <v>40</v>
      </c>
      <c r="D3609" s="29">
        <v>16</v>
      </c>
      <c r="E3609" s="29">
        <v>0.13693287000000001</v>
      </c>
      <c r="F3609" s="29" t="s">
        <v>24</v>
      </c>
      <c r="G3609" s="29">
        <v>1.1380999999999999</v>
      </c>
      <c r="H3609" s="29" t="s">
        <v>25</v>
      </c>
      <c r="I3609" s="29" t="s">
        <v>26</v>
      </c>
      <c r="J3609" s="29">
        <v>29.768999999999998</v>
      </c>
      <c r="K3609" s="29" t="s">
        <v>25</v>
      </c>
      <c r="L3609" s="29" t="s">
        <v>22</v>
      </c>
      <c r="M3609" s="29" t="s">
        <v>22</v>
      </c>
    </row>
    <row r="3610" spans="1:13" ht="15" customHeight="1">
      <c r="A3610" s="29" t="s">
        <v>19</v>
      </c>
      <c r="B3610" s="29" t="s">
        <v>20</v>
      </c>
      <c r="C3610" s="29" t="s">
        <v>41</v>
      </c>
      <c r="D3610" s="29">
        <v>17</v>
      </c>
      <c r="E3610" s="29">
        <v>0.13843749999999999</v>
      </c>
      <c r="F3610" s="29" t="s">
        <v>24</v>
      </c>
      <c r="G3610" s="29">
        <v>1.7897000000000001</v>
      </c>
      <c r="H3610" s="29" t="s">
        <v>25</v>
      </c>
      <c r="I3610" s="29" t="s">
        <v>26</v>
      </c>
      <c r="J3610" s="29">
        <v>29.39</v>
      </c>
      <c r="K3610" s="29" t="s">
        <v>25</v>
      </c>
      <c r="L3610" s="29" t="s">
        <v>22</v>
      </c>
      <c r="M3610" s="29" t="s">
        <v>22</v>
      </c>
    </row>
    <row r="3611" spans="1:13" ht="15" customHeight="1">
      <c r="A3611" s="29" t="s">
        <v>19</v>
      </c>
      <c r="B3611" s="29" t="s">
        <v>20</v>
      </c>
      <c r="C3611" s="29" t="s">
        <v>42</v>
      </c>
      <c r="D3611" s="29">
        <v>18</v>
      </c>
      <c r="E3611" s="29" t="s">
        <v>985</v>
      </c>
      <c r="F3611" s="29" t="s">
        <v>24</v>
      </c>
      <c r="G3611" s="29">
        <v>1.4847999999999999</v>
      </c>
      <c r="H3611" s="29" t="s">
        <v>25</v>
      </c>
      <c r="I3611" s="29" t="s">
        <v>26</v>
      </c>
      <c r="J3611" s="29">
        <v>10.154</v>
      </c>
      <c r="K3611" s="29" t="s">
        <v>25</v>
      </c>
      <c r="L3611" s="29" t="s">
        <v>22</v>
      </c>
      <c r="M3611" s="29" t="s">
        <v>22</v>
      </c>
    </row>
    <row r="3612" spans="1:13" ht="15" customHeight="1">
      <c r="A3612" s="29" t="s">
        <v>19</v>
      </c>
      <c r="B3612" s="29" t="s">
        <v>20</v>
      </c>
      <c r="C3612" s="29" t="s">
        <v>43</v>
      </c>
      <c r="D3612" s="29">
        <v>19</v>
      </c>
      <c r="E3612" s="29">
        <v>0.13728009299999999</v>
      </c>
      <c r="F3612" s="29" t="s">
        <v>24</v>
      </c>
      <c r="G3612" s="29">
        <v>1.27213</v>
      </c>
      <c r="H3612" s="29" t="s">
        <v>25</v>
      </c>
      <c r="I3612" s="29" t="s">
        <v>26</v>
      </c>
      <c r="J3612" s="29">
        <v>26.093</v>
      </c>
      <c r="K3612" s="29" t="s">
        <v>25</v>
      </c>
      <c r="L3612" s="29" t="s">
        <v>22</v>
      </c>
      <c r="M3612" s="29" t="s">
        <v>22</v>
      </c>
    </row>
    <row r="3613" spans="1:13" ht="15" customHeight="1">
      <c r="A3613" s="29" t="s">
        <v>19</v>
      </c>
      <c r="B3613" s="29" t="s">
        <v>20</v>
      </c>
      <c r="C3613" s="29" t="s">
        <v>44</v>
      </c>
      <c r="D3613" s="29">
        <v>20</v>
      </c>
      <c r="E3613" s="29">
        <v>0.14156250000000001</v>
      </c>
      <c r="F3613" s="29" t="s">
        <v>24</v>
      </c>
      <c r="G3613" s="29">
        <v>1.8539300000000001</v>
      </c>
      <c r="H3613" s="29" t="s">
        <v>25</v>
      </c>
      <c r="I3613" s="29" t="s">
        <v>26</v>
      </c>
      <c r="J3613" s="29">
        <v>35.143000000000001</v>
      </c>
      <c r="K3613" s="29" t="s">
        <v>25</v>
      </c>
      <c r="L3613" s="29" t="s">
        <v>22</v>
      </c>
      <c r="M3613" s="29" t="s">
        <v>22</v>
      </c>
    </row>
    <row r="3614" spans="1:13" ht="15" customHeight="1">
      <c r="A3614" s="29" t="s">
        <v>19</v>
      </c>
      <c r="B3614" s="29" t="s">
        <v>20</v>
      </c>
      <c r="C3614" s="29" t="s">
        <v>45</v>
      </c>
      <c r="D3614" s="29">
        <v>21</v>
      </c>
      <c r="E3614" s="29">
        <v>0.138900463</v>
      </c>
      <c r="F3614" s="29" t="s">
        <v>24</v>
      </c>
      <c r="G3614" s="29">
        <v>1.5689</v>
      </c>
      <c r="H3614" s="29" t="s">
        <v>25</v>
      </c>
      <c r="I3614" s="29" t="s">
        <v>26</v>
      </c>
      <c r="J3614" s="29">
        <v>20.815999999999999</v>
      </c>
      <c r="K3614" s="29" t="s">
        <v>25</v>
      </c>
      <c r="L3614" s="29" t="s">
        <v>22</v>
      </c>
      <c r="M3614" s="29" t="s">
        <v>22</v>
      </c>
    </row>
    <row r="3615" spans="1:13" ht="15" customHeight="1">
      <c r="A3615" s="29" t="s">
        <v>19</v>
      </c>
      <c r="B3615" s="29" t="s">
        <v>20</v>
      </c>
      <c r="C3615" s="29" t="s">
        <v>962</v>
      </c>
      <c r="D3615" s="29">
        <v>22</v>
      </c>
      <c r="E3615" s="29" t="s">
        <v>986</v>
      </c>
      <c r="F3615" s="29" t="s">
        <v>24</v>
      </c>
      <c r="G3615" s="29">
        <v>1.20017</v>
      </c>
      <c r="H3615" s="29" t="s">
        <v>25</v>
      </c>
      <c r="I3615" s="29" t="s">
        <v>26</v>
      </c>
      <c r="J3615" s="29">
        <v>16.324999999999999</v>
      </c>
      <c r="K3615" s="29" t="s">
        <v>25</v>
      </c>
      <c r="L3615" s="29" t="s">
        <v>22</v>
      </c>
      <c r="M3615" s="29" t="s">
        <v>22</v>
      </c>
    </row>
    <row r="3616" spans="1:13" ht="15" customHeight="1">
      <c r="A3616" s="29" t="s">
        <v>19</v>
      </c>
      <c r="B3616" s="29" t="s">
        <v>20</v>
      </c>
      <c r="C3616" s="29" t="s">
        <v>46</v>
      </c>
      <c r="D3616" s="29">
        <v>23</v>
      </c>
      <c r="E3616" s="29">
        <v>0.142256944</v>
      </c>
      <c r="F3616" s="29" t="s">
        <v>24</v>
      </c>
      <c r="G3616" s="29">
        <v>1.0653699999999999</v>
      </c>
      <c r="H3616" s="29" t="s">
        <v>25</v>
      </c>
      <c r="I3616" s="29" t="s">
        <v>26</v>
      </c>
      <c r="J3616" s="29">
        <v>29.279</v>
      </c>
      <c r="K3616" s="29" t="s">
        <v>25</v>
      </c>
      <c r="L3616" s="29" t="s">
        <v>22</v>
      </c>
      <c r="M3616" s="29" t="s">
        <v>22</v>
      </c>
    </row>
    <row r="3617" spans="1:13" ht="15" customHeight="1">
      <c r="A3617" s="29" t="s">
        <v>19</v>
      </c>
      <c r="B3617" s="29" t="s">
        <v>20</v>
      </c>
      <c r="C3617" s="29" t="s">
        <v>963</v>
      </c>
      <c r="D3617" s="29">
        <v>24</v>
      </c>
      <c r="E3617" s="29">
        <v>0.14410879600000001</v>
      </c>
      <c r="F3617" s="29" t="s">
        <v>24</v>
      </c>
      <c r="G3617" s="29">
        <v>1.64045</v>
      </c>
      <c r="H3617" s="29" t="s">
        <v>25</v>
      </c>
      <c r="I3617" s="29" t="s">
        <v>26</v>
      </c>
      <c r="J3617" s="29">
        <v>29.565999999999999</v>
      </c>
      <c r="K3617" s="29" t="s">
        <v>25</v>
      </c>
      <c r="L3617" s="29" t="s">
        <v>22</v>
      </c>
      <c r="M3617" s="29" t="s">
        <v>22</v>
      </c>
    </row>
    <row r="3618" spans="1:13" ht="15" customHeight="1">
      <c r="A3618" s="29" t="s">
        <v>19</v>
      </c>
      <c r="B3618" s="29" t="s">
        <v>20</v>
      </c>
      <c r="C3618" s="29" t="s">
        <v>47</v>
      </c>
      <c r="D3618" s="29">
        <v>25</v>
      </c>
      <c r="E3618" s="29">
        <v>0.14202546299999999</v>
      </c>
      <c r="F3618" s="29" t="s">
        <v>24</v>
      </c>
      <c r="G3618" s="29">
        <v>1.4678899999999999</v>
      </c>
      <c r="H3618" s="29" t="s">
        <v>25</v>
      </c>
      <c r="I3618" s="29" t="s">
        <v>26</v>
      </c>
      <c r="J3618" s="29">
        <v>12.625</v>
      </c>
      <c r="K3618" s="29" t="s">
        <v>25</v>
      </c>
      <c r="L3618" s="29" t="s">
        <v>22</v>
      </c>
      <c r="M3618" s="29" t="s">
        <v>22</v>
      </c>
    </row>
    <row r="3619" spans="1:13" ht="15" customHeight="1">
      <c r="A3619" s="29" t="s">
        <v>19</v>
      </c>
      <c r="B3619" s="29" t="s">
        <v>20</v>
      </c>
      <c r="C3619" s="29" t="s">
        <v>48</v>
      </c>
      <c r="D3619" s="29">
        <v>26</v>
      </c>
      <c r="E3619" s="29">
        <v>0.14630787000000001</v>
      </c>
      <c r="F3619" s="29" t="s">
        <v>24</v>
      </c>
      <c r="G3619" s="29">
        <v>1.2527699999999999</v>
      </c>
      <c r="H3619" s="29" t="s">
        <v>25</v>
      </c>
      <c r="I3619" s="29" t="s">
        <v>26</v>
      </c>
      <c r="J3619" s="29">
        <v>7.7140000000000004</v>
      </c>
      <c r="K3619" s="29" t="s">
        <v>25</v>
      </c>
      <c r="L3619" s="29" t="s">
        <v>22</v>
      </c>
      <c r="M3619" s="29" t="s">
        <v>22</v>
      </c>
    </row>
    <row r="3620" spans="1:13" ht="15" customHeight="1">
      <c r="A3620" s="29" t="s">
        <v>19</v>
      </c>
      <c r="B3620" s="29" t="s">
        <v>20</v>
      </c>
      <c r="C3620" s="29" t="s">
        <v>49</v>
      </c>
      <c r="D3620" s="29">
        <v>27</v>
      </c>
      <c r="E3620" s="29">
        <v>0.14445601899999999</v>
      </c>
      <c r="F3620" s="29" t="s">
        <v>24</v>
      </c>
      <c r="G3620" s="29">
        <v>1.0607800000000001</v>
      </c>
      <c r="H3620" s="29" t="s">
        <v>25</v>
      </c>
      <c r="I3620" s="29" t="s">
        <v>26</v>
      </c>
      <c r="J3620" s="29">
        <v>26.526</v>
      </c>
      <c r="K3620" s="29" t="s">
        <v>25</v>
      </c>
      <c r="L3620" s="29" t="s">
        <v>22</v>
      </c>
      <c r="M3620" s="29" t="s">
        <v>22</v>
      </c>
    </row>
    <row r="3621" spans="1:13" ht="15" customHeight="1">
      <c r="A3621" s="29" t="s">
        <v>19</v>
      </c>
      <c r="B3621" s="29" t="s">
        <v>20</v>
      </c>
      <c r="C3621" s="29" t="s">
        <v>964</v>
      </c>
      <c r="D3621" s="29">
        <v>28</v>
      </c>
      <c r="E3621" s="29">
        <v>0.14746527800000001</v>
      </c>
      <c r="F3621" s="29" t="s">
        <v>24</v>
      </c>
      <c r="G3621" s="29">
        <v>1.6596500000000001</v>
      </c>
      <c r="H3621" s="29" t="s">
        <v>25</v>
      </c>
      <c r="I3621" s="29" t="s">
        <v>26</v>
      </c>
      <c r="J3621" s="29">
        <v>31.111999999999998</v>
      </c>
      <c r="K3621" s="29" t="s">
        <v>25</v>
      </c>
      <c r="L3621" s="29" t="s">
        <v>22</v>
      </c>
      <c r="M3621" s="29" t="s">
        <v>22</v>
      </c>
    </row>
    <row r="3622" spans="1:13" ht="15" customHeight="1">
      <c r="A3622" s="29" t="s">
        <v>19</v>
      </c>
      <c r="B3622" s="29" t="s">
        <v>20</v>
      </c>
      <c r="C3622" s="29" t="s">
        <v>50</v>
      </c>
      <c r="D3622" s="29">
        <v>29</v>
      </c>
      <c r="E3622" s="29">
        <v>0.14445601899999999</v>
      </c>
      <c r="F3622" s="29" t="s">
        <v>24</v>
      </c>
      <c r="G3622" s="29">
        <v>1.64499</v>
      </c>
      <c r="H3622" s="29" t="s">
        <v>25</v>
      </c>
      <c r="I3622" s="29" t="s">
        <v>26</v>
      </c>
      <c r="J3622" s="29">
        <v>30.135000000000002</v>
      </c>
      <c r="K3622" s="29" t="s">
        <v>25</v>
      </c>
      <c r="L3622" s="29" t="s">
        <v>22</v>
      </c>
      <c r="M3622" s="29" t="s">
        <v>22</v>
      </c>
    </row>
    <row r="3623" spans="1:13" ht="15" customHeight="1">
      <c r="A3623" s="29" t="s">
        <v>19</v>
      </c>
      <c r="B3623" s="29" t="s">
        <v>20</v>
      </c>
      <c r="C3623" s="29" t="s">
        <v>965</v>
      </c>
      <c r="D3623" s="29">
        <v>30</v>
      </c>
      <c r="E3623" s="29" t="s">
        <v>987</v>
      </c>
      <c r="F3623" s="29" t="s">
        <v>24</v>
      </c>
      <c r="G3623" s="29">
        <v>1.43791</v>
      </c>
      <c r="H3623" s="29" t="s">
        <v>25</v>
      </c>
      <c r="I3623" s="29" t="s">
        <v>26</v>
      </c>
      <c r="J3623" s="29">
        <v>10.199</v>
      </c>
      <c r="K3623" s="29" t="s">
        <v>25</v>
      </c>
      <c r="L3623" s="29" t="s">
        <v>22</v>
      </c>
      <c r="M3623" s="29" t="s">
        <v>22</v>
      </c>
    </row>
    <row r="3624" spans="1:13" ht="15" customHeight="1">
      <c r="A3624" s="29" t="s">
        <v>19</v>
      </c>
      <c r="B3624" s="29" t="s">
        <v>20</v>
      </c>
      <c r="C3624" s="29" t="s">
        <v>51</v>
      </c>
      <c r="D3624" s="29">
        <v>31</v>
      </c>
      <c r="E3624" s="29">
        <v>0.147233796</v>
      </c>
      <c r="F3624" s="29" t="s">
        <v>24</v>
      </c>
      <c r="G3624" s="29">
        <v>1.24857</v>
      </c>
      <c r="H3624" s="29" t="s">
        <v>25</v>
      </c>
      <c r="I3624" s="29" t="s">
        <v>26</v>
      </c>
      <c r="J3624" s="29">
        <v>10.263999999999999</v>
      </c>
      <c r="K3624" s="29" t="s">
        <v>25</v>
      </c>
      <c r="L3624" s="29" t="s">
        <v>22</v>
      </c>
      <c r="M3624" s="29" t="s">
        <v>22</v>
      </c>
    </row>
    <row r="3625" spans="1:13" ht="15" customHeight="1">
      <c r="A3625" s="29" t="s">
        <v>19</v>
      </c>
      <c r="B3625" s="29" t="s">
        <v>20</v>
      </c>
      <c r="C3625" s="29" t="s">
        <v>52</v>
      </c>
      <c r="D3625" s="29">
        <v>32</v>
      </c>
      <c r="E3625" s="29">
        <v>0.14896990700000001</v>
      </c>
      <c r="F3625" s="29" t="s">
        <v>24</v>
      </c>
      <c r="G3625" s="29">
        <v>1.23675</v>
      </c>
      <c r="H3625" s="29" t="s">
        <v>25</v>
      </c>
      <c r="I3625" s="29" t="s">
        <v>26</v>
      </c>
      <c r="J3625" s="29">
        <v>11.9</v>
      </c>
      <c r="K3625" s="29" t="s">
        <v>25</v>
      </c>
      <c r="L3625" s="29" t="s">
        <v>22</v>
      </c>
      <c r="M3625" s="29" t="s">
        <v>22</v>
      </c>
    </row>
    <row r="3626" spans="1:13" ht="15" customHeight="1">
      <c r="A3626" s="29" t="s">
        <v>19</v>
      </c>
      <c r="B3626" s="29" t="s">
        <v>20</v>
      </c>
      <c r="C3626" s="29" t="s">
        <v>53</v>
      </c>
      <c r="D3626" s="29">
        <v>33</v>
      </c>
      <c r="E3626" s="29">
        <v>0.14630787000000001</v>
      </c>
      <c r="F3626" s="29" t="s">
        <v>24</v>
      </c>
      <c r="G3626" s="29">
        <v>1.0570299999999999</v>
      </c>
      <c r="H3626" s="29" t="s">
        <v>25</v>
      </c>
      <c r="I3626" s="29" t="s">
        <v>26</v>
      </c>
      <c r="J3626" s="29">
        <v>30.071999999999999</v>
      </c>
      <c r="K3626" s="29" t="s">
        <v>25</v>
      </c>
      <c r="L3626" s="29" t="s">
        <v>22</v>
      </c>
      <c r="M3626" s="29" t="s">
        <v>22</v>
      </c>
    </row>
    <row r="3627" spans="1:13" ht="15" customHeight="1">
      <c r="A3627" s="29" t="s">
        <v>19</v>
      </c>
      <c r="B3627" s="29" t="s">
        <v>20</v>
      </c>
      <c r="C3627" s="29" t="s">
        <v>966</v>
      </c>
      <c r="D3627" s="29">
        <v>34</v>
      </c>
      <c r="E3627" s="29">
        <v>0.149548611</v>
      </c>
      <c r="F3627" s="29" t="s">
        <v>24</v>
      </c>
      <c r="G3627" s="29">
        <v>1.6481600000000001</v>
      </c>
      <c r="H3627" s="29" t="s">
        <v>25</v>
      </c>
      <c r="I3627" s="29" t="s">
        <v>26</v>
      </c>
      <c r="J3627" s="29">
        <v>30.381</v>
      </c>
      <c r="K3627" s="29" t="s">
        <v>25</v>
      </c>
      <c r="L3627" s="29" t="s">
        <v>22</v>
      </c>
      <c r="M3627" s="29" t="s">
        <v>22</v>
      </c>
    </row>
    <row r="3628" spans="1:13" ht="15" customHeight="1">
      <c r="A3628" s="29" t="s">
        <v>19</v>
      </c>
      <c r="B3628" s="29" t="s">
        <v>20</v>
      </c>
      <c r="C3628" s="29" t="s">
        <v>54</v>
      </c>
      <c r="D3628" s="29">
        <v>35</v>
      </c>
      <c r="E3628" s="29">
        <v>0.14804398099999999</v>
      </c>
      <c r="F3628" s="29" t="s">
        <v>24</v>
      </c>
      <c r="G3628" s="29">
        <v>1.45634</v>
      </c>
      <c r="H3628" s="29" t="s">
        <v>25</v>
      </c>
      <c r="I3628" s="29" t="s">
        <v>26</v>
      </c>
      <c r="J3628" s="29">
        <v>10.523999999999999</v>
      </c>
      <c r="K3628" s="29" t="s">
        <v>25</v>
      </c>
      <c r="L3628" s="29" t="s">
        <v>22</v>
      </c>
      <c r="M3628" s="29" t="s">
        <v>22</v>
      </c>
    </row>
    <row r="3629" spans="1:13" ht="15" customHeight="1">
      <c r="A3629" s="29" t="s">
        <v>19</v>
      </c>
      <c r="B3629" s="29" t="s">
        <v>20</v>
      </c>
      <c r="C3629" s="29" t="s">
        <v>55</v>
      </c>
      <c r="D3629" s="29">
        <v>36</v>
      </c>
      <c r="E3629" s="29" t="s">
        <v>988</v>
      </c>
      <c r="F3629" s="29" t="s">
        <v>24</v>
      </c>
      <c r="G3629" s="29">
        <v>1.2595000000000001</v>
      </c>
      <c r="H3629" s="29" t="s">
        <v>25</v>
      </c>
      <c r="I3629" s="29" t="s">
        <v>26</v>
      </c>
      <c r="J3629" s="29">
        <v>9.8420000000000005</v>
      </c>
      <c r="K3629" s="29" t="s">
        <v>25</v>
      </c>
      <c r="L3629" s="29" t="s">
        <v>22</v>
      </c>
      <c r="M3629" s="29" t="s">
        <v>22</v>
      </c>
    </row>
    <row r="3630" spans="1:13" ht="15" customHeight="1">
      <c r="A3630" s="29" t="s">
        <v>19</v>
      </c>
      <c r="B3630" s="29" t="s">
        <v>20</v>
      </c>
      <c r="C3630" s="29" t="s">
        <v>967</v>
      </c>
      <c r="D3630" s="29">
        <v>37</v>
      </c>
      <c r="E3630" s="29">
        <v>0.15059027799999999</v>
      </c>
      <c r="F3630" s="29" t="s">
        <v>24</v>
      </c>
      <c r="G3630" s="29">
        <v>1.0895699999999999</v>
      </c>
      <c r="H3630" s="29" t="s">
        <v>25</v>
      </c>
      <c r="I3630" s="29" t="s">
        <v>26</v>
      </c>
      <c r="J3630" s="29">
        <v>31.32</v>
      </c>
      <c r="K3630" s="29" t="s">
        <v>25</v>
      </c>
      <c r="L3630" s="29" t="s">
        <v>22</v>
      </c>
      <c r="M3630" s="29" t="s">
        <v>22</v>
      </c>
    </row>
    <row r="3631" spans="1:13" ht="15" customHeight="1">
      <c r="A3631" s="29" t="s">
        <v>19</v>
      </c>
      <c r="B3631" s="29" t="s">
        <v>20</v>
      </c>
      <c r="C3631" s="29" t="s">
        <v>56</v>
      </c>
      <c r="D3631" s="29">
        <v>38</v>
      </c>
      <c r="E3631" s="29">
        <v>0.15255787000000001</v>
      </c>
      <c r="F3631" s="29" t="s">
        <v>24</v>
      </c>
      <c r="G3631" s="29">
        <v>1.53213</v>
      </c>
      <c r="H3631" s="29" t="s">
        <v>25</v>
      </c>
      <c r="I3631" s="29" t="s">
        <v>26</v>
      </c>
      <c r="J3631" s="29">
        <v>32.304000000000002</v>
      </c>
      <c r="K3631" s="29" t="s">
        <v>25</v>
      </c>
      <c r="L3631" s="29" t="s">
        <v>22</v>
      </c>
      <c r="M3631" s="29" t="s">
        <v>22</v>
      </c>
    </row>
    <row r="3632" spans="1:13" ht="15" customHeight="1">
      <c r="A3632" s="29" t="s">
        <v>19</v>
      </c>
      <c r="B3632" s="29" t="s">
        <v>20</v>
      </c>
      <c r="C3632" s="29" t="s">
        <v>968</v>
      </c>
      <c r="D3632" s="29">
        <v>39</v>
      </c>
      <c r="E3632" s="29">
        <v>0.15035879599999999</v>
      </c>
      <c r="F3632" s="29" t="s">
        <v>24</v>
      </c>
      <c r="G3632" s="29">
        <v>1.4087799999999999</v>
      </c>
      <c r="H3632" s="29" t="s">
        <v>25</v>
      </c>
      <c r="I3632" s="29" t="s">
        <v>26</v>
      </c>
      <c r="J3632" s="29">
        <v>12.348000000000001</v>
      </c>
      <c r="K3632" s="29" t="s">
        <v>25</v>
      </c>
      <c r="L3632" s="29" t="s">
        <v>22</v>
      </c>
      <c r="M3632" s="29" t="s">
        <v>22</v>
      </c>
    </row>
    <row r="3633" spans="1:13" ht="15" customHeight="1">
      <c r="A3633" s="29" t="s">
        <v>19</v>
      </c>
      <c r="B3633" s="29" t="s">
        <v>20</v>
      </c>
      <c r="C3633" s="29" t="s">
        <v>57</v>
      </c>
      <c r="D3633" s="29">
        <v>40</v>
      </c>
      <c r="E3633" s="29">
        <v>0.1509375</v>
      </c>
      <c r="F3633" s="29" t="s">
        <v>24</v>
      </c>
      <c r="G3633" s="29">
        <v>1.1862600000000001</v>
      </c>
      <c r="H3633" s="29" t="s">
        <v>25</v>
      </c>
      <c r="I3633" s="29" t="s">
        <v>26</v>
      </c>
      <c r="J3633" s="29">
        <v>37.808999999999997</v>
      </c>
      <c r="K3633" s="29" t="s">
        <v>25</v>
      </c>
      <c r="L3633" s="29" t="s">
        <v>22</v>
      </c>
      <c r="M3633" s="29" t="s">
        <v>22</v>
      </c>
    </row>
    <row r="3634" spans="1:13" ht="15" customHeight="1">
      <c r="A3634" s="29" t="s">
        <v>19</v>
      </c>
      <c r="B3634" s="29" t="s">
        <v>20</v>
      </c>
      <c r="C3634" s="29" t="s">
        <v>58</v>
      </c>
      <c r="D3634" s="29">
        <v>41</v>
      </c>
      <c r="E3634" s="29">
        <v>0.15394675899999999</v>
      </c>
      <c r="F3634" s="29" t="s">
        <v>24</v>
      </c>
      <c r="G3634" s="29">
        <v>1.5579499999999999</v>
      </c>
      <c r="H3634" s="29" t="s">
        <v>25</v>
      </c>
      <c r="I3634" s="29" t="s">
        <v>26</v>
      </c>
      <c r="J3634" s="29">
        <v>36.686999999999998</v>
      </c>
      <c r="K3634" s="29" t="s">
        <v>25</v>
      </c>
      <c r="L3634" s="29" t="s">
        <v>22</v>
      </c>
      <c r="M3634" s="29" t="s">
        <v>22</v>
      </c>
    </row>
    <row r="3635" spans="1:13" ht="15" customHeight="1">
      <c r="A3635" s="29" t="s">
        <v>19</v>
      </c>
      <c r="B3635" s="29" t="s">
        <v>20</v>
      </c>
      <c r="C3635" s="29" t="s">
        <v>59</v>
      </c>
      <c r="D3635" s="29">
        <v>42</v>
      </c>
      <c r="E3635" s="29">
        <v>0.151863426</v>
      </c>
      <c r="F3635" s="29" t="s">
        <v>24</v>
      </c>
      <c r="G3635" s="29">
        <v>1.20289</v>
      </c>
      <c r="H3635" s="29" t="s">
        <v>25</v>
      </c>
      <c r="I3635" s="29" t="s">
        <v>26</v>
      </c>
      <c r="J3635" s="29">
        <v>33.447000000000003</v>
      </c>
      <c r="K3635" s="29" t="s">
        <v>25</v>
      </c>
      <c r="L3635" s="29" t="s">
        <v>22</v>
      </c>
      <c r="M3635" s="29" t="s">
        <v>22</v>
      </c>
    </row>
    <row r="3636" spans="1:13" ht="15" customHeight="1">
      <c r="A3636" s="29" t="s">
        <v>19</v>
      </c>
      <c r="B3636" s="29" t="s">
        <v>20</v>
      </c>
      <c r="C3636" s="29" t="s">
        <v>60</v>
      </c>
      <c r="D3636" s="29">
        <v>43</v>
      </c>
      <c r="E3636" s="29">
        <v>0.155798611</v>
      </c>
      <c r="F3636" s="29" t="s">
        <v>24</v>
      </c>
      <c r="G3636" s="29">
        <v>1.5041199999999999</v>
      </c>
      <c r="H3636" s="29" t="s">
        <v>25</v>
      </c>
      <c r="I3636" s="29" t="s">
        <v>26</v>
      </c>
      <c r="J3636" s="29">
        <v>29.788</v>
      </c>
      <c r="K3636" s="29" t="s">
        <v>25</v>
      </c>
      <c r="L3636" s="29" t="s">
        <v>22</v>
      </c>
      <c r="M3636" s="29" t="s">
        <v>22</v>
      </c>
    </row>
    <row r="3637" spans="1:13" ht="15" customHeight="1">
      <c r="A3637" s="29" t="s">
        <v>19</v>
      </c>
      <c r="B3637" s="29" t="s">
        <v>20</v>
      </c>
      <c r="C3637" s="29" t="s">
        <v>61</v>
      </c>
      <c r="D3637" s="29">
        <v>44</v>
      </c>
      <c r="E3637" s="29">
        <v>0.153136574</v>
      </c>
      <c r="F3637" s="29" t="s">
        <v>24</v>
      </c>
      <c r="G3637" s="29">
        <v>1.40611</v>
      </c>
      <c r="H3637" s="29" t="s">
        <v>25</v>
      </c>
      <c r="I3637" s="29" t="s">
        <v>26</v>
      </c>
      <c r="J3637" s="29">
        <v>10.016</v>
      </c>
      <c r="K3637" s="29" t="s">
        <v>25</v>
      </c>
      <c r="L3637" s="29" t="s">
        <v>22</v>
      </c>
      <c r="M3637" s="29" t="s">
        <v>22</v>
      </c>
    </row>
    <row r="3638" spans="1:13" ht="15" customHeight="1">
      <c r="A3638" s="29" t="s">
        <v>19</v>
      </c>
      <c r="B3638" s="29" t="s">
        <v>20</v>
      </c>
      <c r="C3638" s="29" t="s">
        <v>62</v>
      </c>
      <c r="D3638" s="29">
        <v>45</v>
      </c>
      <c r="E3638" s="29">
        <v>0.15741898100000001</v>
      </c>
      <c r="F3638" s="29" t="s">
        <v>24</v>
      </c>
      <c r="G3638" s="29">
        <v>1.31443</v>
      </c>
      <c r="H3638" s="29" t="s">
        <v>25</v>
      </c>
      <c r="I3638" s="29" t="s">
        <v>26</v>
      </c>
      <c r="J3638" s="29">
        <v>8.8290000000000006</v>
      </c>
      <c r="K3638" s="29" t="s">
        <v>25</v>
      </c>
      <c r="L3638" s="29" t="s">
        <v>22</v>
      </c>
      <c r="M3638" s="29" t="s">
        <v>22</v>
      </c>
    </row>
    <row r="3639" spans="1:13" ht="15" customHeight="1">
      <c r="A3639" s="29" t="s">
        <v>19</v>
      </c>
      <c r="B3639" s="29" t="s">
        <v>20</v>
      </c>
      <c r="C3639" s="29" t="s">
        <v>63</v>
      </c>
      <c r="D3639" s="29">
        <v>46</v>
      </c>
      <c r="E3639" s="29">
        <v>0.15533564799999999</v>
      </c>
      <c r="F3639" s="29" t="s">
        <v>24</v>
      </c>
      <c r="G3639" s="29">
        <v>1.21038</v>
      </c>
      <c r="H3639" s="29" t="s">
        <v>25</v>
      </c>
      <c r="I3639" s="29" t="s">
        <v>26</v>
      </c>
      <c r="J3639" s="29">
        <v>28.664999999999999</v>
      </c>
      <c r="K3639" s="29" t="s">
        <v>25</v>
      </c>
      <c r="L3639" s="29" t="s">
        <v>22</v>
      </c>
      <c r="M3639" s="29" t="s">
        <v>22</v>
      </c>
    </row>
    <row r="3640" spans="1:13" ht="15" customHeight="1">
      <c r="A3640" s="29" t="s">
        <v>19</v>
      </c>
      <c r="B3640" s="29" t="s">
        <v>20</v>
      </c>
      <c r="C3640" s="29" t="s">
        <v>64</v>
      </c>
      <c r="D3640" s="29">
        <v>47</v>
      </c>
      <c r="E3640" s="29">
        <v>0.15626157399999999</v>
      </c>
      <c r="F3640" s="29" t="s">
        <v>24</v>
      </c>
      <c r="G3640" s="29">
        <v>1.5179800000000001</v>
      </c>
      <c r="H3640" s="29" t="s">
        <v>25</v>
      </c>
      <c r="I3640" s="29" t="s">
        <v>26</v>
      </c>
      <c r="J3640" s="29">
        <v>31.248000000000001</v>
      </c>
      <c r="K3640" s="29" t="s">
        <v>25</v>
      </c>
      <c r="L3640" s="29" t="s">
        <v>22</v>
      </c>
      <c r="M3640" s="29" t="s">
        <v>22</v>
      </c>
    </row>
    <row r="3641" spans="1:13" ht="15" customHeight="1">
      <c r="A3641" s="29" t="s">
        <v>19</v>
      </c>
      <c r="B3641" s="29" t="s">
        <v>20</v>
      </c>
      <c r="C3641" s="29" t="s">
        <v>65</v>
      </c>
      <c r="D3641" s="29">
        <v>48</v>
      </c>
      <c r="E3641" s="29" t="s">
        <v>989</v>
      </c>
      <c r="F3641" s="29" t="s">
        <v>24</v>
      </c>
      <c r="G3641" s="29">
        <v>1.41153</v>
      </c>
      <c r="H3641" s="29" t="s">
        <v>25</v>
      </c>
      <c r="I3641" s="29" t="s">
        <v>26</v>
      </c>
      <c r="J3641" s="29">
        <v>9.7230000000000008</v>
      </c>
      <c r="K3641" s="29" t="s">
        <v>25</v>
      </c>
      <c r="L3641" s="29" t="s">
        <v>22</v>
      </c>
      <c r="M3641" s="29" t="s">
        <v>22</v>
      </c>
    </row>
    <row r="3642" spans="1:13" ht="15" customHeight="1">
      <c r="A3642" s="29" t="s">
        <v>19</v>
      </c>
      <c r="B3642" s="29" t="s">
        <v>20</v>
      </c>
      <c r="C3642" s="29" t="s">
        <v>66</v>
      </c>
      <c r="D3642" s="29">
        <v>49</v>
      </c>
      <c r="E3642" s="29">
        <v>0.15730324100000001</v>
      </c>
      <c r="F3642" s="29" t="s">
        <v>24</v>
      </c>
      <c r="G3642" s="29">
        <v>1.32237</v>
      </c>
      <c r="H3642" s="29" t="s">
        <v>25</v>
      </c>
      <c r="I3642" s="29" t="s">
        <v>26</v>
      </c>
      <c r="J3642" s="29">
        <v>9.0350000000000001</v>
      </c>
      <c r="K3642" s="29" t="s">
        <v>25</v>
      </c>
      <c r="L3642" s="29" t="s">
        <v>22</v>
      </c>
      <c r="M3642" s="29" t="s">
        <v>22</v>
      </c>
    </row>
    <row r="3643" spans="1:13" ht="15" customHeight="1">
      <c r="A3643" s="29" t="s">
        <v>19</v>
      </c>
      <c r="B3643" s="29" t="s">
        <v>20</v>
      </c>
      <c r="C3643" s="29" t="s">
        <v>67</v>
      </c>
      <c r="D3643" s="29">
        <v>50</v>
      </c>
      <c r="E3643" s="29">
        <v>0.154641204</v>
      </c>
      <c r="F3643" s="29" t="s">
        <v>24</v>
      </c>
      <c r="G3643" s="29">
        <v>1.22099</v>
      </c>
      <c r="H3643" s="29" t="s">
        <v>25</v>
      </c>
      <c r="I3643" s="29" t="s">
        <v>26</v>
      </c>
      <c r="J3643" s="29">
        <v>28.93</v>
      </c>
      <c r="K3643" s="29" t="s">
        <v>25</v>
      </c>
      <c r="L3643" s="29" t="s">
        <v>22</v>
      </c>
      <c r="M3643" s="29" t="s">
        <v>22</v>
      </c>
    </row>
    <row r="3644" spans="1:13" ht="15" customHeight="1">
      <c r="A3644" s="29" t="s">
        <v>19</v>
      </c>
      <c r="B3644" s="29" t="s">
        <v>20</v>
      </c>
      <c r="C3644" s="29" t="s">
        <v>68</v>
      </c>
      <c r="D3644" s="29">
        <v>51</v>
      </c>
      <c r="E3644" s="29">
        <v>0.15614583300000001</v>
      </c>
      <c r="F3644" s="29" t="s">
        <v>24</v>
      </c>
      <c r="G3644" s="29">
        <v>1.5086599999999999</v>
      </c>
      <c r="H3644" s="29" t="s">
        <v>25</v>
      </c>
      <c r="I3644" s="29" t="s">
        <v>26</v>
      </c>
      <c r="J3644" s="29">
        <v>30.873000000000001</v>
      </c>
      <c r="K3644" s="29" t="s">
        <v>25</v>
      </c>
      <c r="L3644" s="29" t="s">
        <v>22</v>
      </c>
      <c r="M3644" s="29" t="s">
        <v>22</v>
      </c>
    </row>
    <row r="3645" spans="1:13" ht="15" customHeight="1">
      <c r="A3645" s="29" t="s">
        <v>19</v>
      </c>
      <c r="B3645" s="29" t="s">
        <v>20</v>
      </c>
      <c r="C3645" s="29" t="s">
        <v>69</v>
      </c>
      <c r="D3645" s="29">
        <v>52</v>
      </c>
      <c r="E3645" s="29">
        <v>0.15996527799999999</v>
      </c>
      <c r="F3645" s="29" t="s">
        <v>24</v>
      </c>
      <c r="G3645" s="29">
        <v>1.40744</v>
      </c>
      <c r="H3645" s="29" t="s">
        <v>25</v>
      </c>
      <c r="I3645" s="29" t="s">
        <v>26</v>
      </c>
      <c r="J3645" s="29">
        <v>11.054</v>
      </c>
      <c r="K3645" s="29" t="s">
        <v>25</v>
      </c>
      <c r="L3645" s="29" t="s">
        <v>22</v>
      </c>
      <c r="M3645" s="29" t="s">
        <v>22</v>
      </c>
    </row>
    <row r="3646" spans="1:13" ht="15" customHeight="1">
      <c r="A3646" s="29" t="s">
        <v>19</v>
      </c>
      <c r="B3646" s="29" t="s">
        <v>20</v>
      </c>
      <c r="C3646" s="29" t="s">
        <v>70</v>
      </c>
      <c r="D3646" s="29">
        <v>53</v>
      </c>
      <c r="E3646" s="29">
        <v>0.15741898100000001</v>
      </c>
      <c r="F3646" s="29" t="s">
        <v>24</v>
      </c>
      <c r="G3646" s="29">
        <v>1.30484</v>
      </c>
      <c r="H3646" s="29" t="s">
        <v>25</v>
      </c>
      <c r="I3646" s="29" t="s">
        <v>26</v>
      </c>
      <c r="J3646" s="29">
        <v>9.3179999999999996</v>
      </c>
      <c r="K3646" s="29" t="s">
        <v>25</v>
      </c>
      <c r="L3646" s="29" t="s">
        <v>22</v>
      </c>
      <c r="M3646" s="29" t="s">
        <v>22</v>
      </c>
    </row>
    <row r="3647" spans="1:13" ht="15" customHeight="1">
      <c r="A3647" s="29" t="s">
        <v>19</v>
      </c>
      <c r="B3647" s="29" t="s">
        <v>20</v>
      </c>
      <c r="C3647" s="29" t="s">
        <v>71</v>
      </c>
      <c r="D3647" s="29">
        <v>54</v>
      </c>
      <c r="E3647" s="29">
        <v>0.16112268499999999</v>
      </c>
      <c r="F3647" s="29" t="s">
        <v>24</v>
      </c>
      <c r="G3647" s="29">
        <v>1.2033700000000001</v>
      </c>
      <c r="H3647" s="29" t="s">
        <v>25</v>
      </c>
      <c r="I3647" s="29" t="s">
        <v>26</v>
      </c>
      <c r="J3647" s="29">
        <v>29.951000000000001</v>
      </c>
      <c r="K3647" s="29" t="s">
        <v>25</v>
      </c>
      <c r="L3647" s="29" t="s">
        <v>22</v>
      </c>
      <c r="M3647" s="29" t="s">
        <v>22</v>
      </c>
    </row>
    <row r="3648" spans="1:13" ht="15" customHeight="1">
      <c r="A3648" s="29" t="s">
        <v>19</v>
      </c>
      <c r="B3648" s="29" t="s">
        <v>20</v>
      </c>
      <c r="C3648" s="29" t="s">
        <v>969</v>
      </c>
      <c r="D3648" s="29">
        <v>55</v>
      </c>
      <c r="E3648" s="29" t="s">
        <v>990</v>
      </c>
      <c r="F3648" s="29" t="s">
        <v>24</v>
      </c>
      <c r="G3648" s="29">
        <v>1.51814</v>
      </c>
      <c r="H3648" s="29" t="s">
        <v>25</v>
      </c>
      <c r="I3648" s="29" t="s">
        <v>26</v>
      </c>
      <c r="J3648" s="29">
        <v>29.943000000000001</v>
      </c>
      <c r="K3648" s="29" t="s">
        <v>25</v>
      </c>
      <c r="L3648" s="29" t="s">
        <v>22</v>
      </c>
      <c r="M3648" s="29" t="s">
        <v>22</v>
      </c>
    </row>
    <row r="3649" spans="1:13" ht="15" customHeight="1">
      <c r="A3649" s="29" t="s">
        <v>19</v>
      </c>
      <c r="B3649" s="29" t="s">
        <v>20</v>
      </c>
      <c r="C3649" s="29" t="s">
        <v>72</v>
      </c>
      <c r="D3649" s="29">
        <v>56</v>
      </c>
      <c r="E3649" s="29">
        <v>0.16008101899999999</v>
      </c>
      <c r="F3649" s="29" t="s">
        <v>24</v>
      </c>
      <c r="G3649" s="29">
        <v>1.4190100000000001</v>
      </c>
      <c r="H3649" s="29" t="s">
        <v>25</v>
      </c>
      <c r="I3649" s="29" t="s">
        <v>26</v>
      </c>
      <c r="J3649" s="29">
        <v>10.84</v>
      </c>
      <c r="K3649" s="29" t="s">
        <v>25</v>
      </c>
      <c r="L3649" s="29" t="s">
        <v>22</v>
      </c>
      <c r="M3649" s="29" t="s">
        <v>22</v>
      </c>
    </row>
    <row r="3650" spans="1:13" ht="15" customHeight="1">
      <c r="A3650" s="29" t="s">
        <v>19</v>
      </c>
      <c r="B3650" s="29" t="s">
        <v>20</v>
      </c>
      <c r="C3650" s="29" t="s">
        <v>73</v>
      </c>
      <c r="D3650" s="29">
        <v>57</v>
      </c>
      <c r="E3650" s="29" t="s">
        <v>991</v>
      </c>
      <c r="F3650" s="29" t="s">
        <v>24</v>
      </c>
      <c r="G3650" s="29">
        <v>1.3187899999999999</v>
      </c>
      <c r="H3650" s="29" t="s">
        <v>25</v>
      </c>
      <c r="I3650" s="29" t="s">
        <v>26</v>
      </c>
      <c r="J3650" s="29">
        <v>9.5559999999999992</v>
      </c>
      <c r="K3650" s="29" t="s">
        <v>25</v>
      </c>
      <c r="L3650" s="29" t="s">
        <v>22</v>
      </c>
      <c r="M3650" s="29" t="s">
        <v>22</v>
      </c>
    </row>
    <row r="3651" spans="1:13" ht="15" customHeight="1">
      <c r="A3651" s="29" t="s">
        <v>19</v>
      </c>
      <c r="B3651" s="29" t="s">
        <v>20</v>
      </c>
      <c r="C3651" s="29" t="s">
        <v>74</v>
      </c>
      <c r="D3651" s="29">
        <v>58</v>
      </c>
      <c r="E3651" s="29">
        <v>0.161469907</v>
      </c>
      <c r="F3651" s="29" t="s">
        <v>24</v>
      </c>
      <c r="G3651" s="29">
        <v>1.22251</v>
      </c>
      <c r="H3651" s="29" t="s">
        <v>25</v>
      </c>
      <c r="I3651" s="29" t="s">
        <v>26</v>
      </c>
      <c r="J3651" s="29">
        <v>29.457999999999998</v>
      </c>
      <c r="K3651" s="29" t="s">
        <v>25</v>
      </c>
      <c r="L3651" s="29" t="s">
        <v>22</v>
      </c>
      <c r="M3651" s="29" t="s">
        <v>22</v>
      </c>
    </row>
    <row r="3652" spans="1:13" ht="15" customHeight="1">
      <c r="A3652" s="29" t="s">
        <v>19</v>
      </c>
      <c r="B3652" s="29" t="s">
        <v>20</v>
      </c>
      <c r="C3652" s="29" t="s">
        <v>75</v>
      </c>
      <c r="D3652" s="29">
        <v>59</v>
      </c>
      <c r="E3652" s="29">
        <v>0.16251157399999999</v>
      </c>
      <c r="F3652" s="29" t="s">
        <v>24</v>
      </c>
      <c r="G3652" s="29">
        <v>1.51505</v>
      </c>
      <c r="H3652" s="29" t="s">
        <v>25</v>
      </c>
      <c r="I3652" s="29" t="s">
        <v>26</v>
      </c>
      <c r="J3652" s="29">
        <v>29.998999999999999</v>
      </c>
      <c r="K3652" s="29" t="s">
        <v>25</v>
      </c>
      <c r="L3652" s="29" t="s">
        <v>22</v>
      </c>
      <c r="M3652" s="29" t="s">
        <v>22</v>
      </c>
    </row>
    <row r="3653" spans="1:13" ht="15" customHeight="1">
      <c r="A3653" s="29" t="s">
        <v>19</v>
      </c>
      <c r="B3653" s="29" t="s">
        <v>20</v>
      </c>
      <c r="C3653" s="29" t="s">
        <v>76</v>
      </c>
      <c r="D3653" s="29">
        <v>60</v>
      </c>
      <c r="E3653" s="29">
        <v>0.15973379600000001</v>
      </c>
      <c r="F3653" s="29" t="s">
        <v>24</v>
      </c>
      <c r="G3653" s="29">
        <v>1.4159999999999999</v>
      </c>
      <c r="H3653" s="29" t="s">
        <v>25</v>
      </c>
      <c r="I3653" s="29" t="s">
        <v>26</v>
      </c>
      <c r="J3653" s="29">
        <v>10.166</v>
      </c>
      <c r="K3653" s="29" t="s">
        <v>25</v>
      </c>
      <c r="L3653" s="29" t="s">
        <v>22</v>
      </c>
      <c r="M3653" s="29" t="s">
        <v>22</v>
      </c>
    </row>
    <row r="3654" spans="1:13" ht="15" customHeight="1">
      <c r="A3654" s="29" t="s">
        <v>19</v>
      </c>
      <c r="B3654" s="29" t="s">
        <v>20</v>
      </c>
      <c r="C3654" s="29" t="s">
        <v>77</v>
      </c>
      <c r="D3654" s="29">
        <v>61</v>
      </c>
      <c r="E3654" s="29">
        <v>0.163900463</v>
      </c>
      <c r="F3654" s="29" t="s">
        <v>24</v>
      </c>
      <c r="G3654" s="29">
        <v>1.31911</v>
      </c>
      <c r="H3654" s="29" t="s">
        <v>25</v>
      </c>
      <c r="I3654" s="29" t="s">
        <v>26</v>
      </c>
      <c r="J3654" s="29">
        <v>10.227</v>
      </c>
      <c r="K3654" s="29" t="s">
        <v>25</v>
      </c>
      <c r="L3654" s="29" t="s">
        <v>22</v>
      </c>
      <c r="M3654" s="29" t="s">
        <v>22</v>
      </c>
    </row>
    <row r="3655" spans="1:13" ht="15" customHeight="1">
      <c r="A3655" s="29" t="s">
        <v>19</v>
      </c>
      <c r="B3655" s="29" t="s">
        <v>20</v>
      </c>
      <c r="C3655" s="29" t="s">
        <v>78</v>
      </c>
      <c r="D3655" s="29">
        <v>62</v>
      </c>
      <c r="E3655" s="29" t="s">
        <v>992</v>
      </c>
      <c r="F3655" s="29" t="s">
        <v>24</v>
      </c>
      <c r="G3655" s="29">
        <v>1.3413600000000001</v>
      </c>
      <c r="H3655" s="29" t="s">
        <v>25</v>
      </c>
      <c r="I3655" s="29" t="s">
        <v>26</v>
      </c>
      <c r="J3655" s="29">
        <v>31.138000000000002</v>
      </c>
      <c r="K3655" s="29" t="s">
        <v>25</v>
      </c>
      <c r="L3655" s="29" t="s">
        <v>22</v>
      </c>
      <c r="M3655" s="29" t="s">
        <v>22</v>
      </c>
    </row>
    <row r="3656" spans="1:13" ht="15" customHeight="1">
      <c r="A3656" s="29" t="s">
        <v>19</v>
      </c>
      <c r="B3656" s="29" t="s">
        <v>20</v>
      </c>
      <c r="C3656" s="29" t="s">
        <v>79</v>
      </c>
      <c r="D3656" s="29">
        <v>63</v>
      </c>
      <c r="E3656" s="29">
        <v>0.16343750000000001</v>
      </c>
      <c r="F3656" s="29" t="s">
        <v>24</v>
      </c>
      <c r="G3656" s="29">
        <v>1.6486000000000001</v>
      </c>
      <c r="H3656" s="29" t="s">
        <v>25</v>
      </c>
      <c r="I3656" s="29" t="s">
        <v>26</v>
      </c>
      <c r="J3656" s="29">
        <v>30.337</v>
      </c>
      <c r="K3656" s="29" t="s">
        <v>25</v>
      </c>
      <c r="L3656" s="29" t="s">
        <v>22</v>
      </c>
      <c r="M3656" s="29" t="s">
        <v>22</v>
      </c>
    </row>
    <row r="3657" spans="1:13" ht="15" customHeight="1">
      <c r="A3657" s="29" t="s">
        <v>19</v>
      </c>
      <c r="B3657" s="29" t="s">
        <v>20</v>
      </c>
      <c r="C3657" s="29" t="s">
        <v>80</v>
      </c>
      <c r="D3657" s="29">
        <v>64</v>
      </c>
      <c r="E3657" s="29">
        <v>0.16436342600000001</v>
      </c>
      <c r="F3657" s="29" t="s">
        <v>24</v>
      </c>
      <c r="G3657" s="29">
        <v>1.32507</v>
      </c>
      <c r="H3657" s="29" t="s">
        <v>25</v>
      </c>
      <c r="I3657" s="29" t="s">
        <v>26</v>
      </c>
      <c r="J3657" s="29">
        <v>9.452</v>
      </c>
      <c r="K3657" s="29" t="s">
        <v>25</v>
      </c>
      <c r="L3657" s="29" t="s">
        <v>22</v>
      </c>
      <c r="M3657" s="29" t="s">
        <v>22</v>
      </c>
    </row>
    <row r="3658" spans="1:13" ht="15" customHeight="1">
      <c r="A3658" s="29" t="s">
        <v>19</v>
      </c>
      <c r="B3658" s="29" t="s">
        <v>20</v>
      </c>
      <c r="C3658" s="29" t="s">
        <v>81</v>
      </c>
      <c r="D3658" s="29">
        <v>65</v>
      </c>
      <c r="E3658" s="29">
        <v>0.167835648</v>
      </c>
      <c r="F3658" s="29" t="s">
        <v>24</v>
      </c>
      <c r="G3658" s="29">
        <v>1.22329</v>
      </c>
      <c r="H3658" s="29" t="s">
        <v>25</v>
      </c>
      <c r="I3658" s="29" t="s">
        <v>26</v>
      </c>
      <c r="J3658" s="29">
        <v>29.286000000000001</v>
      </c>
      <c r="K3658" s="29" t="s">
        <v>25</v>
      </c>
      <c r="L3658" s="29" t="s">
        <v>22</v>
      </c>
      <c r="M3658" s="29" t="s">
        <v>22</v>
      </c>
    </row>
    <row r="3659" spans="1:13" ht="15" customHeight="1">
      <c r="A3659" s="29" t="s">
        <v>19</v>
      </c>
      <c r="B3659" s="29" t="s">
        <v>20</v>
      </c>
      <c r="C3659" s="29" t="s">
        <v>82</v>
      </c>
      <c r="D3659" s="29">
        <v>66</v>
      </c>
      <c r="E3659" s="29">
        <v>0.16598379599999999</v>
      </c>
      <c r="F3659" s="29" t="s">
        <v>24</v>
      </c>
      <c r="G3659" s="29">
        <v>1.5195000000000001</v>
      </c>
      <c r="H3659" s="29" t="s">
        <v>25</v>
      </c>
      <c r="I3659" s="29" t="s">
        <v>26</v>
      </c>
      <c r="J3659" s="29">
        <v>29.951000000000001</v>
      </c>
      <c r="K3659" s="29" t="s">
        <v>25</v>
      </c>
      <c r="L3659" s="29" t="s">
        <v>22</v>
      </c>
      <c r="M3659" s="29" t="s">
        <v>22</v>
      </c>
    </row>
    <row r="3660" spans="1:13" ht="15" customHeight="1">
      <c r="A3660" s="29" t="s">
        <v>19</v>
      </c>
      <c r="B3660" s="29" t="s">
        <v>20</v>
      </c>
      <c r="C3660" s="29" t="s">
        <v>83</v>
      </c>
      <c r="D3660" s="29">
        <v>67</v>
      </c>
      <c r="E3660" s="29" t="s">
        <v>993</v>
      </c>
      <c r="F3660" s="29" t="s">
        <v>24</v>
      </c>
      <c r="G3660" s="29">
        <v>1.4219999999999999</v>
      </c>
      <c r="H3660" s="29" t="s">
        <v>25</v>
      </c>
      <c r="I3660" s="29" t="s">
        <v>26</v>
      </c>
      <c r="J3660" s="29">
        <v>10.067</v>
      </c>
      <c r="K3660" s="29" t="s">
        <v>25</v>
      </c>
      <c r="L3660" s="29" t="s">
        <v>22</v>
      </c>
      <c r="M3660" s="29" t="s">
        <v>22</v>
      </c>
    </row>
    <row r="3661" spans="1:13" ht="15" customHeight="1">
      <c r="A3661" s="29" t="s">
        <v>19</v>
      </c>
      <c r="B3661" s="29" t="s">
        <v>20</v>
      </c>
      <c r="C3661" s="29" t="s">
        <v>84</v>
      </c>
      <c r="D3661" s="29">
        <v>68</v>
      </c>
      <c r="E3661" s="29">
        <v>0.16679398100000001</v>
      </c>
      <c r="F3661" s="29" t="s">
        <v>24</v>
      </c>
      <c r="G3661" s="29">
        <v>1.3217699999999999</v>
      </c>
      <c r="H3661" s="29" t="s">
        <v>25</v>
      </c>
      <c r="I3661" s="29" t="s">
        <v>26</v>
      </c>
      <c r="J3661" s="29">
        <v>10.212999999999999</v>
      </c>
      <c r="K3661" s="29" t="s">
        <v>25</v>
      </c>
      <c r="L3661" s="29" t="s">
        <v>22</v>
      </c>
      <c r="M3661" s="29" t="s">
        <v>22</v>
      </c>
    </row>
    <row r="3662" spans="1:13" ht="15" customHeight="1">
      <c r="A3662" s="29" t="s">
        <v>19</v>
      </c>
      <c r="B3662" s="29" t="s">
        <v>20</v>
      </c>
      <c r="C3662" s="29" t="s">
        <v>85</v>
      </c>
      <c r="D3662" s="29">
        <v>69</v>
      </c>
      <c r="E3662" s="29" t="s">
        <v>994</v>
      </c>
      <c r="F3662" s="29" t="s">
        <v>24</v>
      </c>
      <c r="G3662" s="29">
        <v>1.2208000000000001</v>
      </c>
      <c r="H3662" s="29" t="s">
        <v>25</v>
      </c>
      <c r="I3662" s="29" t="s">
        <v>26</v>
      </c>
      <c r="J3662" s="29">
        <v>30.132999999999999</v>
      </c>
      <c r="K3662" s="29" t="s">
        <v>25</v>
      </c>
      <c r="L3662" s="29" t="s">
        <v>22</v>
      </c>
      <c r="M3662" s="29" t="s">
        <v>22</v>
      </c>
    </row>
    <row r="3663" spans="1:13" ht="15" customHeight="1">
      <c r="A3663" s="29" t="s">
        <v>19</v>
      </c>
      <c r="B3663" s="29" t="s">
        <v>20</v>
      </c>
      <c r="C3663" s="29" t="s">
        <v>86</v>
      </c>
      <c r="D3663" s="29">
        <v>70</v>
      </c>
      <c r="E3663" s="29">
        <v>0.16829861099999999</v>
      </c>
      <c r="F3663" s="29" t="s">
        <v>24</v>
      </c>
      <c r="G3663" s="29">
        <v>1.53983</v>
      </c>
      <c r="H3663" s="29" t="s">
        <v>25</v>
      </c>
      <c r="I3663" s="29" t="s">
        <v>26</v>
      </c>
      <c r="J3663" s="29">
        <v>32.387999999999998</v>
      </c>
      <c r="K3663" s="29" t="s">
        <v>25</v>
      </c>
      <c r="L3663" s="29" t="s">
        <v>22</v>
      </c>
      <c r="M3663" s="29" t="s">
        <v>22</v>
      </c>
    </row>
    <row r="3664" spans="1:13" ht="15" customHeight="1">
      <c r="A3664" s="29" t="s">
        <v>19</v>
      </c>
      <c r="B3664" s="29" t="s">
        <v>20</v>
      </c>
      <c r="C3664" s="29" t="s">
        <v>87</v>
      </c>
      <c r="D3664" s="29">
        <v>71</v>
      </c>
      <c r="E3664" s="29" t="s">
        <v>995</v>
      </c>
      <c r="F3664" s="29" t="s">
        <v>24</v>
      </c>
      <c r="G3664" s="29">
        <v>1.43811</v>
      </c>
      <c r="H3664" s="29" t="s">
        <v>25</v>
      </c>
      <c r="I3664" s="29" t="s">
        <v>26</v>
      </c>
      <c r="J3664" s="29">
        <v>12.492000000000001</v>
      </c>
      <c r="K3664" s="29" t="s">
        <v>25</v>
      </c>
      <c r="L3664" s="29" t="s">
        <v>22</v>
      </c>
      <c r="M3664" s="29" t="s">
        <v>22</v>
      </c>
    </row>
    <row r="3665" spans="1:13" ht="15" customHeight="1">
      <c r="A3665" s="29" t="s">
        <v>19</v>
      </c>
      <c r="B3665" s="29" t="s">
        <v>20</v>
      </c>
      <c r="C3665" s="29" t="s">
        <v>88</v>
      </c>
      <c r="D3665" s="29">
        <v>72</v>
      </c>
      <c r="E3665" s="29">
        <v>0.16945601900000001</v>
      </c>
      <c r="F3665" s="29" t="s">
        <v>24</v>
      </c>
      <c r="G3665" s="29">
        <v>1.3345199999999999</v>
      </c>
      <c r="H3665" s="29" t="s">
        <v>25</v>
      </c>
      <c r="I3665" s="29" t="s">
        <v>26</v>
      </c>
      <c r="J3665" s="29">
        <v>7.8239999999999998</v>
      </c>
      <c r="K3665" s="29" t="s">
        <v>25</v>
      </c>
      <c r="L3665" s="29" t="s">
        <v>22</v>
      </c>
      <c r="M3665" s="29" t="s">
        <v>22</v>
      </c>
    </row>
    <row r="3666" spans="1:13" ht="15" customHeight="1">
      <c r="A3666" s="29" t="s">
        <v>19</v>
      </c>
      <c r="B3666" s="29" t="s">
        <v>20</v>
      </c>
      <c r="C3666" s="29" t="s">
        <v>89</v>
      </c>
      <c r="D3666" s="29">
        <v>73</v>
      </c>
      <c r="E3666" s="29">
        <v>0.16725694399999999</v>
      </c>
      <c r="F3666" s="29" t="s">
        <v>24</v>
      </c>
      <c r="G3666" s="29">
        <v>1.2379</v>
      </c>
      <c r="H3666" s="29" t="s">
        <v>25</v>
      </c>
      <c r="I3666" s="29" t="s">
        <v>26</v>
      </c>
      <c r="J3666" s="29">
        <v>27.661999999999999</v>
      </c>
      <c r="K3666" s="29" t="s">
        <v>25</v>
      </c>
      <c r="L3666" s="29" t="s">
        <v>22</v>
      </c>
      <c r="M3666" s="29" t="s">
        <v>22</v>
      </c>
    </row>
    <row r="3667" spans="1:13" ht="15" customHeight="1">
      <c r="A3667" s="29" t="s">
        <v>19</v>
      </c>
      <c r="B3667" s="29" t="s">
        <v>20</v>
      </c>
      <c r="C3667" s="29" t="s">
        <v>90</v>
      </c>
      <c r="D3667" s="29">
        <v>74</v>
      </c>
      <c r="E3667" s="29">
        <v>0.173506944</v>
      </c>
      <c r="F3667" s="29" t="s">
        <v>24</v>
      </c>
      <c r="G3667" s="29">
        <v>1.5012000000000001</v>
      </c>
      <c r="H3667" s="29" t="s">
        <v>25</v>
      </c>
      <c r="I3667" s="29" t="s">
        <v>26</v>
      </c>
      <c r="J3667" s="29">
        <v>23.922999999999998</v>
      </c>
      <c r="K3667" s="29" t="s">
        <v>25</v>
      </c>
      <c r="L3667" s="29" t="s">
        <v>22</v>
      </c>
      <c r="M3667" s="29" t="s">
        <v>22</v>
      </c>
    </row>
    <row r="3668" spans="1:13" ht="15" customHeight="1">
      <c r="A3668" s="29" t="s">
        <v>19</v>
      </c>
      <c r="B3668" s="29" t="s">
        <v>20</v>
      </c>
      <c r="C3668" s="29" t="s">
        <v>91</v>
      </c>
      <c r="D3668" s="29">
        <v>75</v>
      </c>
      <c r="E3668" s="29">
        <v>0.172465278</v>
      </c>
      <c r="F3668" s="29" t="s">
        <v>24</v>
      </c>
      <c r="G3668" s="29">
        <v>1.4019900000000001</v>
      </c>
      <c r="H3668" s="29" t="s">
        <v>25</v>
      </c>
      <c r="I3668" s="29" t="s">
        <v>26</v>
      </c>
      <c r="J3668" s="29">
        <v>4.2759999999999998</v>
      </c>
      <c r="K3668" s="29" t="s">
        <v>25</v>
      </c>
      <c r="L3668" s="29" t="s">
        <v>22</v>
      </c>
      <c r="M3668" s="29" t="s">
        <v>22</v>
      </c>
    </row>
    <row r="3669" spans="1:13" ht="15" customHeight="1">
      <c r="A3669" s="29" t="s">
        <v>19</v>
      </c>
      <c r="B3669" s="29" t="s">
        <v>20</v>
      </c>
      <c r="C3669" s="29" t="s">
        <v>92</v>
      </c>
      <c r="D3669" s="29">
        <v>76</v>
      </c>
      <c r="E3669" s="29">
        <v>0.173506944</v>
      </c>
      <c r="F3669" s="29" t="s">
        <v>24</v>
      </c>
      <c r="G3669" s="29">
        <v>1.3025599999999999</v>
      </c>
      <c r="H3669" s="29" t="s">
        <v>25</v>
      </c>
      <c r="I3669" s="29" t="s">
        <v>26</v>
      </c>
      <c r="J3669" s="29">
        <v>16.195</v>
      </c>
      <c r="K3669" s="29" t="s">
        <v>25</v>
      </c>
      <c r="L3669" s="29" t="s">
        <v>22</v>
      </c>
      <c r="M3669" s="29" t="s">
        <v>22</v>
      </c>
    </row>
    <row r="3670" spans="1:13" ht="15" customHeight="1">
      <c r="A3670" s="29" t="s">
        <v>19</v>
      </c>
      <c r="B3670" s="29" t="s">
        <v>20</v>
      </c>
      <c r="C3670" s="29" t="s">
        <v>93</v>
      </c>
      <c r="D3670" s="29">
        <v>77</v>
      </c>
      <c r="E3670" s="29">
        <v>0.176168981</v>
      </c>
      <c r="F3670" s="29" t="s">
        <v>24</v>
      </c>
      <c r="G3670" s="29">
        <v>1.42106</v>
      </c>
      <c r="H3670" s="29" t="s">
        <v>25</v>
      </c>
      <c r="I3670" s="29" t="s">
        <v>26</v>
      </c>
      <c r="J3670" s="29">
        <v>8.8729999999999993</v>
      </c>
      <c r="K3670" s="29" t="s">
        <v>25</v>
      </c>
      <c r="L3670" s="29" t="s">
        <v>22</v>
      </c>
      <c r="M3670" s="29" t="s">
        <v>22</v>
      </c>
    </row>
    <row r="3671" spans="1:13" ht="15" customHeight="1">
      <c r="A3671" s="29" t="s">
        <v>19</v>
      </c>
      <c r="B3671" s="29" t="s">
        <v>20</v>
      </c>
      <c r="C3671" s="29" t="s">
        <v>94</v>
      </c>
      <c r="D3671" s="29">
        <v>78</v>
      </c>
      <c r="E3671" s="29">
        <v>0.176284722</v>
      </c>
      <c r="F3671" s="29" t="s">
        <v>24</v>
      </c>
      <c r="G3671" s="29">
        <v>1.42022</v>
      </c>
      <c r="H3671" s="29" t="s">
        <v>25</v>
      </c>
      <c r="I3671" s="29" t="s">
        <v>26</v>
      </c>
      <c r="J3671" s="29">
        <v>17.045000000000002</v>
      </c>
      <c r="K3671" s="29" t="s">
        <v>25</v>
      </c>
      <c r="L3671" s="29" t="s">
        <v>22</v>
      </c>
      <c r="M3671" s="29" t="s">
        <v>22</v>
      </c>
    </row>
    <row r="3672" spans="1:13" ht="15" customHeight="1">
      <c r="A3672" s="29" t="s">
        <v>19</v>
      </c>
      <c r="B3672" s="29" t="s">
        <v>20</v>
      </c>
      <c r="C3672" s="29" t="s">
        <v>95</v>
      </c>
      <c r="D3672" s="29">
        <v>101</v>
      </c>
      <c r="E3672" s="29">
        <v>9.6770833000000001E-2</v>
      </c>
      <c r="F3672" s="29" t="s">
        <v>24</v>
      </c>
      <c r="G3672" s="29">
        <v>1.6485700000000001</v>
      </c>
      <c r="H3672" s="29" t="s">
        <v>25</v>
      </c>
      <c r="I3672" s="29" t="s">
        <v>26</v>
      </c>
      <c r="J3672" s="29">
        <v>2.1589999999999998</v>
      </c>
      <c r="K3672" s="29" t="s">
        <v>25</v>
      </c>
      <c r="L3672" s="29" t="s">
        <v>22</v>
      </c>
      <c r="M3672" s="29" t="s">
        <v>22</v>
      </c>
    </row>
    <row r="3673" spans="1:13" ht="15" customHeight="1">
      <c r="A3673" s="29" t="s">
        <v>19</v>
      </c>
      <c r="B3673" s="29" t="s">
        <v>20</v>
      </c>
      <c r="C3673" s="29" t="s">
        <v>96</v>
      </c>
      <c r="D3673" s="29">
        <v>102</v>
      </c>
      <c r="E3673" s="29">
        <v>9.8159722000000005E-2</v>
      </c>
      <c r="F3673" s="29" t="s">
        <v>24</v>
      </c>
      <c r="G3673" s="29">
        <v>1.6484399999999999</v>
      </c>
      <c r="H3673" s="29" t="s">
        <v>25</v>
      </c>
      <c r="I3673" s="29" t="s">
        <v>26</v>
      </c>
      <c r="J3673" s="29">
        <v>2.0779999999999998</v>
      </c>
      <c r="K3673" s="29" t="s">
        <v>25</v>
      </c>
      <c r="L3673" s="29" t="s">
        <v>22</v>
      </c>
      <c r="M3673" s="29" t="s">
        <v>22</v>
      </c>
    </row>
    <row r="3674" spans="1:13" ht="15" customHeight="1">
      <c r="A3674" s="29" t="s">
        <v>19</v>
      </c>
      <c r="B3674" s="29" t="s">
        <v>20</v>
      </c>
      <c r="C3674" s="29" t="s">
        <v>97</v>
      </c>
      <c r="D3674" s="29">
        <v>103</v>
      </c>
      <c r="E3674" s="29">
        <v>9.7465278000000002E-2</v>
      </c>
      <c r="F3674" s="29" t="s">
        <v>24</v>
      </c>
      <c r="G3674" s="29">
        <v>0.25427</v>
      </c>
      <c r="H3674" s="29" t="s">
        <v>25</v>
      </c>
      <c r="I3674" s="29" t="s">
        <v>26</v>
      </c>
      <c r="J3674" s="29">
        <v>5.4269999999999996</v>
      </c>
      <c r="K3674" s="29" t="s">
        <v>25</v>
      </c>
      <c r="L3674" s="29" t="s">
        <v>22</v>
      </c>
      <c r="M3674" s="29" t="s">
        <v>22</v>
      </c>
    </row>
    <row r="3675" spans="1:13" ht="15" customHeight="1">
      <c r="A3675" s="29" t="s">
        <v>19</v>
      </c>
      <c r="B3675" s="29" t="s">
        <v>20</v>
      </c>
      <c r="C3675" s="29" t="s">
        <v>98</v>
      </c>
      <c r="D3675" s="29">
        <v>104</v>
      </c>
      <c r="E3675" s="29">
        <v>9.8969906999999996E-2</v>
      </c>
      <c r="F3675" s="29" t="s">
        <v>24</v>
      </c>
      <c r="G3675" s="29">
        <v>0.25473000000000001</v>
      </c>
      <c r="H3675" s="29" t="s">
        <v>25</v>
      </c>
      <c r="I3675" s="29" t="s">
        <v>26</v>
      </c>
      <c r="J3675" s="29">
        <v>5.5369999999999999</v>
      </c>
      <c r="K3675" s="29" t="s">
        <v>25</v>
      </c>
      <c r="L3675" s="29" t="s">
        <v>22</v>
      </c>
      <c r="M3675" s="29" t="s">
        <v>22</v>
      </c>
    </row>
    <row r="3676" spans="1:13" ht="15" customHeight="1">
      <c r="A3676" s="29" t="s">
        <v>19</v>
      </c>
      <c r="B3676" s="29" t="s">
        <v>20</v>
      </c>
      <c r="C3676" s="29" t="s">
        <v>99</v>
      </c>
      <c r="D3676" s="29">
        <v>105</v>
      </c>
      <c r="E3676" s="29">
        <v>9.7465278000000002E-2</v>
      </c>
      <c r="F3676" s="29" t="s">
        <v>24</v>
      </c>
      <c r="G3676" s="29">
        <v>1.54047</v>
      </c>
      <c r="H3676" s="29" t="s">
        <v>25</v>
      </c>
      <c r="I3676" s="29" t="s">
        <v>26</v>
      </c>
      <c r="J3676" s="29">
        <v>1.8140000000000001</v>
      </c>
      <c r="K3676" s="29" t="s">
        <v>25</v>
      </c>
      <c r="L3676" s="29" t="s">
        <v>22</v>
      </c>
      <c r="M3676" s="29" t="s">
        <v>22</v>
      </c>
    </row>
    <row r="3677" spans="1:13" ht="15" customHeight="1">
      <c r="A3677" s="29" t="s">
        <v>19</v>
      </c>
      <c r="B3677" s="29" t="s">
        <v>20</v>
      </c>
      <c r="C3677" s="29" t="s">
        <v>100</v>
      </c>
      <c r="D3677" s="29">
        <v>106</v>
      </c>
      <c r="E3677" s="29">
        <v>9.9085647999999998E-2</v>
      </c>
      <c r="F3677" s="29" t="s">
        <v>24</v>
      </c>
      <c r="G3677" s="29">
        <v>1.5408500000000001</v>
      </c>
      <c r="H3677" s="29" t="s">
        <v>25</v>
      </c>
      <c r="I3677" s="29" t="s">
        <v>26</v>
      </c>
      <c r="J3677" s="29">
        <v>1.875</v>
      </c>
      <c r="K3677" s="29" t="s">
        <v>25</v>
      </c>
      <c r="L3677" s="29" t="s">
        <v>22</v>
      </c>
      <c r="M3677" s="29" t="s">
        <v>22</v>
      </c>
    </row>
    <row r="3678" spans="1:13" ht="15" customHeight="1">
      <c r="A3678" s="29" t="s">
        <v>19</v>
      </c>
      <c r="B3678" s="29" t="s">
        <v>20</v>
      </c>
      <c r="C3678" s="29" t="s">
        <v>101</v>
      </c>
      <c r="D3678" s="29">
        <v>107</v>
      </c>
      <c r="E3678" s="29" t="s">
        <v>996</v>
      </c>
      <c r="F3678" s="29" t="s">
        <v>24</v>
      </c>
      <c r="G3678" s="29">
        <v>0.27581</v>
      </c>
      <c r="H3678" s="29" t="s">
        <v>25</v>
      </c>
      <c r="I3678" s="29" t="s">
        <v>26</v>
      </c>
      <c r="J3678" s="29">
        <v>5.843</v>
      </c>
      <c r="K3678" s="29" t="s">
        <v>25</v>
      </c>
      <c r="L3678" s="29" t="s">
        <v>22</v>
      </c>
      <c r="M3678" s="29" t="s">
        <v>22</v>
      </c>
    </row>
    <row r="3679" spans="1:13" ht="15" customHeight="1">
      <c r="A3679" s="29" t="s">
        <v>19</v>
      </c>
      <c r="B3679" s="29" t="s">
        <v>20</v>
      </c>
      <c r="C3679" s="29" t="s">
        <v>102</v>
      </c>
      <c r="D3679" s="29">
        <v>108</v>
      </c>
      <c r="E3679" s="29">
        <v>9.7696758999999994E-2</v>
      </c>
      <c r="F3679" s="29" t="s">
        <v>24</v>
      </c>
      <c r="G3679" s="29">
        <v>0.27551999999999999</v>
      </c>
      <c r="H3679" s="29" t="s">
        <v>25</v>
      </c>
      <c r="I3679" s="29" t="s">
        <v>26</v>
      </c>
      <c r="J3679" s="29">
        <v>5.9489999999999998</v>
      </c>
      <c r="K3679" s="29" t="s">
        <v>25</v>
      </c>
      <c r="L3679" s="29" t="s">
        <v>22</v>
      </c>
      <c r="M3679" s="29" t="s">
        <v>22</v>
      </c>
    </row>
    <row r="3680" spans="1:13" ht="15" customHeight="1">
      <c r="A3680" s="29" t="s">
        <v>19</v>
      </c>
      <c r="B3680" s="29" t="s">
        <v>20</v>
      </c>
      <c r="C3680" s="29" t="s">
        <v>103</v>
      </c>
      <c r="D3680" s="29">
        <v>109</v>
      </c>
      <c r="E3680" s="29" t="s">
        <v>997</v>
      </c>
      <c r="F3680" s="29" t="s">
        <v>24</v>
      </c>
      <c r="G3680" s="29">
        <v>1.5254799999999999</v>
      </c>
      <c r="H3680" s="29" t="s">
        <v>25</v>
      </c>
      <c r="I3680" s="29" t="s">
        <v>26</v>
      </c>
      <c r="J3680" s="29">
        <v>1.8220000000000001</v>
      </c>
      <c r="K3680" s="29" t="s">
        <v>25</v>
      </c>
      <c r="L3680" s="29" t="s">
        <v>22</v>
      </c>
      <c r="M3680" s="29" t="s">
        <v>22</v>
      </c>
    </row>
    <row r="3681" spans="1:13" ht="15" customHeight="1">
      <c r="A3681" s="29" t="s">
        <v>19</v>
      </c>
      <c r="B3681" s="29" t="s">
        <v>20</v>
      </c>
      <c r="C3681" s="29" t="s">
        <v>104</v>
      </c>
      <c r="D3681" s="29">
        <v>110</v>
      </c>
      <c r="E3681" s="29">
        <v>9.8275462999999993E-2</v>
      </c>
      <c r="F3681" s="29" t="s">
        <v>24</v>
      </c>
      <c r="G3681" s="29">
        <v>1.5251300000000001</v>
      </c>
      <c r="H3681" s="29" t="s">
        <v>25</v>
      </c>
      <c r="I3681" s="29" t="s">
        <v>26</v>
      </c>
      <c r="J3681" s="29">
        <v>1.883</v>
      </c>
      <c r="K3681" s="29" t="s">
        <v>25</v>
      </c>
      <c r="L3681" s="29" t="s">
        <v>22</v>
      </c>
      <c r="M3681" s="29" t="s">
        <v>22</v>
      </c>
    </row>
    <row r="3682" spans="1:13" ht="15" customHeight="1">
      <c r="A3682" s="29" t="s">
        <v>19</v>
      </c>
      <c r="B3682" s="29" t="s">
        <v>20</v>
      </c>
      <c r="C3682" s="29" t="s">
        <v>105</v>
      </c>
      <c r="D3682" s="29">
        <v>111</v>
      </c>
      <c r="E3682" s="29">
        <v>9.9780093E-2</v>
      </c>
      <c r="F3682" s="29" t="s">
        <v>24</v>
      </c>
      <c r="G3682" s="29">
        <v>0.24775</v>
      </c>
      <c r="H3682" s="29" t="s">
        <v>25</v>
      </c>
      <c r="I3682" s="29" t="s">
        <v>26</v>
      </c>
      <c r="J3682" s="29">
        <v>11.241</v>
      </c>
      <c r="K3682" s="29" t="s">
        <v>25</v>
      </c>
      <c r="L3682" s="29" t="s">
        <v>22</v>
      </c>
      <c r="M3682" s="29" t="s">
        <v>22</v>
      </c>
    </row>
    <row r="3683" spans="1:13" ht="15" customHeight="1">
      <c r="A3683" s="29" t="s">
        <v>19</v>
      </c>
      <c r="B3683" s="29" t="s">
        <v>20</v>
      </c>
      <c r="C3683" s="29" t="s">
        <v>106</v>
      </c>
      <c r="D3683" s="29">
        <v>112</v>
      </c>
      <c r="E3683" s="29">
        <v>0.101053241</v>
      </c>
      <c r="F3683" s="29" t="s">
        <v>24</v>
      </c>
      <c r="G3683" s="29">
        <v>0.24732000000000001</v>
      </c>
      <c r="H3683" s="29" t="s">
        <v>25</v>
      </c>
      <c r="I3683" s="29" t="s">
        <v>26</v>
      </c>
      <c r="J3683" s="29">
        <v>11.226000000000001</v>
      </c>
      <c r="K3683" s="29" t="s">
        <v>25</v>
      </c>
      <c r="L3683" s="29" t="s">
        <v>22</v>
      </c>
      <c r="M3683" s="29" t="s">
        <v>22</v>
      </c>
    </row>
    <row r="3684" spans="1:13" ht="15" customHeight="1">
      <c r="A3684" s="29" t="s">
        <v>19</v>
      </c>
      <c r="B3684" s="29" t="s">
        <v>20</v>
      </c>
      <c r="C3684" s="29" t="s">
        <v>107</v>
      </c>
      <c r="D3684" s="29">
        <v>113</v>
      </c>
      <c r="E3684" s="29">
        <v>0.1040625</v>
      </c>
      <c r="F3684" s="29" t="s">
        <v>24</v>
      </c>
      <c r="G3684" s="29">
        <v>1.5400400000000001</v>
      </c>
      <c r="H3684" s="29" t="s">
        <v>25</v>
      </c>
      <c r="I3684" s="29" t="s">
        <v>26</v>
      </c>
      <c r="J3684" s="29">
        <v>3.6509999999999998</v>
      </c>
      <c r="K3684" s="29" t="s">
        <v>25</v>
      </c>
      <c r="L3684" s="29" t="s">
        <v>22</v>
      </c>
      <c r="M3684" s="29" t="s">
        <v>22</v>
      </c>
    </row>
    <row r="3685" spans="1:13" ht="15" customHeight="1">
      <c r="A3685" s="29" t="s">
        <v>19</v>
      </c>
      <c r="B3685" s="29" t="s">
        <v>20</v>
      </c>
      <c r="C3685" s="29" t="s">
        <v>108</v>
      </c>
      <c r="D3685" s="29">
        <v>114</v>
      </c>
      <c r="E3685" s="29" t="s">
        <v>998</v>
      </c>
      <c r="F3685" s="29" t="s">
        <v>24</v>
      </c>
      <c r="G3685" s="29">
        <v>1.5396799999999999</v>
      </c>
      <c r="H3685" s="29" t="s">
        <v>25</v>
      </c>
      <c r="I3685" s="29" t="s">
        <v>26</v>
      </c>
      <c r="J3685" s="29">
        <v>3.5779999999999998</v>
      </c>
      <c r="K3685" s="29" t="s">
        <v>25</v>
      </c>
      <c r="L3685" s="29" t="s">
        <v>22</v>
      </c>
      <c r="M3685" s="29" t="s">
        <v>22</v>
      </c>
    </row>
    <row r="3686" spans="1:13" ht="15" customHeight="1">
      <c r="A3686" s="29" t="s">
        <v>19</v>
      </c>
      <c r="B3686" s="29" t="s">
        <v>20</v>
      </c>
      <c r="C3686" s="29" t="s">
        <v>109</v>
      </c>
      <c r="D3686" s="29">
        <v>115</v>
      </c>
      <c r="E3686" s="29">
        <v>0.105335648</v>
      </c>
      <c r="F3686" s="29" t="s">
        <v>24</v>
      </c>
      <c r="G3686" s="29">
        <v>1.1765000000000001</v>
      </c>
      <c r="H3686" s="29" t="s">
        <v>25</v>
      </c>
      <c r="I3686" s="29" t="s">
        <v>26</v>
      </c>
      <c r="J3686" s="29">
        <v>90.471000000000004</v>
      </c>
      <c r="K3686" s="29" t="s">
        <v>25</v>
      </c>
      <c r="L3686" s="29" t="s">
        <v>22</v>
      </c>
      <c r="M3686" s="29" t="s">
        <v>22</v>
      </c>
    </row>
    <row r="3687" spans="1:13" ht="15" customHeight="1">
      <c r="A3687" s="29" t="s">
        <v>19</v>
      </c>
      <c r="B3687" s="29" t="s">
        <v>20</v>
      </c>
      <c r="C3687" s="29" t="s">
        <v>110</v>
      </c>
      <c r="D3687" s="29">
        <v>116</v>
      </c>
      <c r="E3687" s="29" t="s">
        <v>999</v>
      </c>
      <c r="F3687" s="29" t="s">
        <v>24</v>
      </c>
      <c r="G3687" s="29">
        <v>1.1774100000000001</v>
      </c>
      <c r="H3687" s="29" t="s">
        <v>25</v>
      </c>
      <c r="I3687" s="29" t="s">
        <v>26</v>
      </c>
      <c r="J3687" s="29">
        <v>90.573999999999998</v>
      </c>
      <c r="K3687" s="29" t="s">
        <v>25</v>
      </c>
      <c r="L3687" s="29" t="s">
        <v>22</v>
      </c>
      <c r="M3687" s="29" t="s">
        <v>22</v>
      </c>
    </row>
    <row r="3688" spans="1:13" ht="15" customHeight="1">
      <c r="A3688" s="29" t="s">
        <v>19</v>
      </c>
      <c r="B3688" s="29" t="s">
        <v>20</v>
      </c>
      <c r="C3688" s="29" t="s">
        <v>111</v>
      </c>
      <c r="D3688" s="29">
        <v>117</v>
      </c>
      <c r="E3688" s="29">
        <v>0.106840278</v>
      </c>
      <c r="F3688" s="29" t="s">
        <v>24</v>
      </c>
      <c r="G3688" s="29">
        <v>1.5127299999999999</v>
      </c>
      <c r="H3688" s="29" t="s">
        <v>25</v>
      </c>
      <c r="I3688" s="29" t="s">
        <v>26</v>
      </c>
      <c r="J3688" s="29">
        <v>14.468999999999999</v>
      </c>
      <c r="K3688" s="29" t="s">
        <v>25</v>
      </c>
      <c r="L3688" s="29" t="s">
        <v>22</v>
      </c>
      <c r="M3688" s="29" t="s">
        <v>22</v>
      </c>
    </row>
    <row r="3689" spans="1:13" ht="15" customHeight="1">
      <c r="A3689" s="29" t="s">
        <v>19</v>
      </c>
      <c r="B3689" s="29" t="s">
        <v>20</v>
      </c>
      <c r="C3689" s="29" t="s">
        <v>112</v>
      </c>
      <c r="D3689" s="29">
        <v>118</v>
      </c>
      <c r="E3689" s="29">
        <v>0.108344907</v>
      </c>
      <c r="F3689" s="29" t="s">
        <v>24</v>
      </c>
      <c r="G3689" s="29">
        <v>1.5139199999999999</v>
      </c>
      <c r="H3689" s="29" t="s">
        <v>25</v>
      </c>
      <c r="I3689" s="29" t="s">
        <v>26</v>
      </c>
      <c r="J3689" s="29">
        <v>14.476000000000001</v>
      </c>
      <c r="K3689" s="29" t="s">
        <v>25</v>
      </c>
      <c r="L3689" s="29" t="s">
        <v>22</v>
      </c>
      <c r="M3689" s="29" t="s">
        <v>22</v>
      </c>
    </row>
    <row r="3690" spans="1:13" ht="15" customHeight="1">
      <c r="A3690" s="29" t="s">
        <v>19</v>
      </c>
      <c r="B3690" s="29" t="s">
        <v>20</v>
      </c>
      <c r="C3690" s="29" t="s">
        <v>113</v>
      </c>
      <c r="D3690" s="29">
        <v>119</v>
      </c>
      <c r="E3690" s="29">
        <v>0.10903935200000001</v>
      </c>
      <c r="F3690" s="29" t="s">
        <v>24</v>
      </c>
      <c r="G3690" s="29">
        <v>1.5914200000000001</v>
      </c>
      <c r="H3690" s="29" t="s">
        <v>25</v>
      </c>
      <c r="I3690" s="29" t="s">
        <v>26</v>
      </c>
      <c r="J3690" s="29">
        <v>14.991</v>
      </c>
      <c r="K3690" s="29" t="s">
        <v>25</v>
      </c>
      <c r="L3690" s="29" t="s">
        <v>22</v>
      </c>
      <c r="M3690" s="29" t="s">
        <v>22</v>
      </c>
    </row>
    <row r="3691" spans="1:13" ht="15" customHeight="1">
      <c r="A3691" s="29" t="s">
        <v>19</v>
      </c>
      <c r="B3691" s="29" t="s">
        <v>20</v>
      </c>
      <c r="C3691" s="29" t="s">
        <v>114</v>
      </c>
      <c r="D3691" s="29">
        <v>120</v>
      </c>
      <c r="E3691" s="29">
        <v>0.110428241</v>
      </c>
      <c r="F3691" s="29" t="s">
        <v>24</v>
      </c>
      <c r="G3691" s="29">
        <v>1.5925400000000001</v>
      </c>
      <c r="H3691" s="29" t="s">
        <v>25</v>
      </c>
      <c r="I3691" s="29" t="s">
        <v>26</v>
      </c>
      <c r="J3691" s="29">
        <v>14.993</v>
      </c>
      <c r="K3691" s="29" t="s">
        <v>25</v>
      </c>
      <c r="L3691" s="29" t="s">
        <v>22</v>
      </c>
      <c r="M3691" s="29" t="s">
        <v>22</v>
      </c>
    </row>
    <row r="3692" spans="1:13" ht="15" customHeight="1">
      <c r="A3692" s="29" t="s">
        <v>19</v>
      </c>
      <c r="B3692" s="29" t="s">
        <v>20</v>
      </c>
      <c r="C3692" s="29" t="s">
        <v>115</v>
      </c>
      <c r="D3692" s="29">
        <v>121</v>
      </c>
      <c r="E3692" s="29">
        <v>0.109270833</v>
      </c>
      <c r="F3692" s="29" t="s">
        <v>24</v>
      </c>
      <c r="G3692" s="29">
        <v>1.40923</v>
      </c>
      <c r="H3692" s="29" t="s">
        <v>25</v>
      </c>
      <c r="I3692" s="29" t="s">
        <v>26</v>
      </c>
      <c r="J3692" s="29">
        <v>16.349</v>
      </c>
      <c r="K3692" s="29" t="s">
        <v>25</v>
      </c>
      <c r="L3692" s="29" t="s">
        <v>22</v>
      </c>
      <c r="M3692" s="29" t="s">
        <v>22</v>
      </c>
    </row>
    <row r="3693" spans="1:13" ht="15" customHeight="1">
      <c r="A3693" s="29" t="s">
        <v>19</v>
      </c>
      <c r="B3693" s="29" t="s">
        <v>20</v>
      </c>
      <c r="C3693" s="29" t="s">
        <v>116</v>
      </c>
      <c r="D3693" s="29">
        <v>122</v>
      </c>
      <c r="E3693" s="29">
        <v>0.108020833</v>
      </c>
      <c r="F3693" s="29" t="s">
        <v>24</v>
      </c>
      <c r="G3693" s="29">
        <v>1.4091800000000001</v>
      </c>
      <c r="H3693" s="29" t="s">
        <v>25</v>
      </c>
      <c r="I3693" s="29" t="s">
        <v>26</v>
      </c>
      <c r="J3693" s="29">
        <v>16.347999999999999</v>
      </c>
      <c r="K3693" s="29" t="s">
        <v>25</v>
      </c>
      <c r="L3693" s="29" t="s">
        <v>22</v>
      </c>
      <c r="M3693" s="29" t="s">
        <v>22</v>
      </c>
    </row>
    <row r="3694" spans="1:13" ht="15" customHeight="1">
      <c r="A3694" s="29" t="s">
        <v>19</v>
      </c>
      <c r="B3694" s="29" t="s">
        <v>20</v>
      </c>
      <c r="C3694" s="29" t="s">
        <v>117</v>
      </c>
      <c r="D3694" s="29">
        <v>123</v>
      </c>
      <c r="E3694" s="29">
        <v>0.111956019</v>
      </c>
      <c r="F3694" s="29" t="s">
        <v>24</v>
      </c>
      <c r="G3694" s="29">
        <v>1.6808700000000001</v>
      </c>
      <c r="H3694" s="29" t="s">
        <v>25</v>
      </c>
      <c r="I3694" s="29" t="s">
        <v>26</v>
      </c>
      <c r="J3694" s="29">
        <v>27.937999999999999</v>
      </c>
      <c r="K3694" s="29" t="s">
        <v>25</v>
      </c>
      <c r="L3694" s="29" t="s">
        <v>22</v>
      </c>
      <c r="M3694" s="29" t="s">
        <v>22</v>
      </c>
    </row>
    <row r="3695" spans="1:13" ht="15" customHeight="1">
      <c r="A3695" s="29" t="s">
        <v>19</v>
      </c>
      <c r="B3695" s="29" t="s">
        <v>20</v>
      </c>
      <c r="C3695" s="29" t="s">
        <v>118</v>
      </c>
      <c r="D3695" s="29">
        <v>124</v>
      </c>
      <c r="E3695" s="29">
        <v>0.11056713</v>
      </c>
      <c r="F3695" s="29" t="s">
        <v>24</v>
      </c>
      <c r="G3695" s="29">
        <v>1.68102</v>
      </c>
      <c r="H3695" s="29" t="s">
        <v>25</v>
      </c>
      <c r="I3695" s="29" t="s">
        <v>26</v>
      </c>
      <c r="J3695" s="29">
        <v>27.922999999999998</v>
      </c>
      <c r="K3695" s="29" t="s">
        <v>25</v>
      </c>
      <c r="L3695" s="29" t="s">
        <v>22</v>
      </c>
      <c r="M3695" s="29" t="s">
        <v>22</v>
      </c>
    </row>
    <row r="3696" spans="1:13" ht="15" customHeight="1">
      <c r="A3696" s="29" t="s">
        <v>19</v>
      </c>
      <c r="B3696" s="29" t="s">
        <v>20</v>
      </c>
      <c r="C3696" s="29" t="s">
        <v>119</v>
      </c>
      <c r="D3696" s="29">
        <v>125</v>
      </c>
      <c r="E3696" s="29">
        <v>0.11322916700000001</v>
      </c>
      <c r="F3696" s="29" t="s">
        <v>24</v>
      </c>
      <c r="G3696" s="29">
        <v>1.68085</v>
      </c>
      <c r="H3696" s="29" t="s">
        <v>25</v>
      </c>
      <c r="I3696" s="29" t="s">
        <v>26</v>
      </c>
      <c r="J3696" s="29">
        <v>27.940999999999999</v>
      </c>
      <c r="K3696" s="29" t="s">
        <v>25</v>
      </c>
      <c r="L3696" s="29" t="s">
        <v>22</v>
      </c>
      <c r="M3696" s="29" t="s">
        <v>22</v>
      </c>
    </row>
    <row r="3697" spans="1:13" ht="15" customHeight="1">
      <c r="A3697" s="29" t="s">
        <v>19</v>
      </c>
      <c r="B3697" s="29" t="s">
        <v>20</v>
      </c>
      <c r="C3697" s="29" t="s">
        <v>120</v>
      </c>
      <c r="D3697" s="29">
        <v>126</v>
      </c>
      <c r="E3697" s="29" t="s">
        <v>1000</v>
      </c>
      <c r="F3697" s="29" t="s">
        <v>24</v>
      </c>
      <c r="G3697" s="29">
        <v>1.5262500000000001</v>
      </c>
      <c r="H3697" s="29" t="s">
        <v>25</v>
      </c>
      <c r="I3697" s="29" t="s">
        <v>26</v>
      </c>
      <c r="J3697" s="29">
        <v>17.463999999999999</v>
      </c>
      <c r="K3697" s="29" t="s">
        <v>25</v>
      </c>
      <c r="L3697" s="29" t="s">
        <v>22</v>
      </c>
      <c r="M3697" s="29" t="s">
        <v>22</v>
      </c>
    </row>
    <row r="3698" spans="1:13" ht="15" customHeight="1">
      <c r="A3698" s="29" t="s">
        <v>19</v>
      </c>
      <c r="B3698" s="29" t="s">
        <v>20</v>
      </c>
      <c r="C3698" s="29" t="s">
        <v>121</v>
      </c>
      <c r="D3698" s="29">
        <v>127</v>
      </c>
      <c r="E3698" s="29">
        <v>0.11091435199999999</v>
      </c>
      <c r="F3698" s="29" t="s">
        <v>24</v>
      </c>
      <c r="G3698" s="29">
        <v>1.52691</v>
      </c>
      <c r="H3698" s="29" t="s">
        <v>25</v>
      </c>
      <c r="I3698" s="29" t="s">
        <v>26</v>
      </c>
      <c r="J3698" s="29">
        <v>17.556000000000001</v>
      </c>
      <c r="K3698" s="29" t="s">
        <v>25</v>
      </c>
      <c r="L3698" s="29" t="s">
        <v>22</v>
      </c>
      <c r="M3698" s="29" t="s">
        <v>22</v>
      </c>
    </row>
    <row r="3699" spans="1:13" ht="15" customHeight="1">
      <c r="A3699" s="29" t="s">
        <v>19</v>
      </c>
      <c r="B3699" s="29" t="s">
        <v>20</v>
      </c>
      <c r="C3699" s="29" t="s">
        <v>122</v>
      </c>
      <c r="D3699" s="29">
        <v>128</v>
      </c>
      <c r="E3699" s="29">
        <v>0.117280093</v>
      </c>
      <c r="F3699" s="29" t="s">
        <v>24</v>
      </c>
      <c r="G3699" s="29">
        <v>1.51078</v>
      </c>
      <c r="H3699" s="29" t="s">
        <v>25</v>
      </c>
      <c r="I3699" s="29" t="s">
        <v>26</v>
      </c>
      <c r="J3699" s="29">
        <v>8.8420000000000005</v>
      </c>
      <c r="K3699" s="29" t="s">
        <v>25</v>
      </c>
      <c r="L3699" s="29" t="s">
        <v>22</v>
      </c>
      <c r="M3699" s="29" t="s">
        <v>22</v>
      </c>
    </row>
    <row r="3700" spans="1:13" ht="15" customHeight="1">
      <c r="A3700" s="29" t="s">
        <v>19</v>
      </c>
      <c r="B3700" s="29" t="s">
        <v>20</v>
      </c>
      <c r="C3700" s="29" t="s">
        <v>123</v>
      </c>
      <c r="D3700" s="29">
        <v>129</v>
      </c>
      <c r="E3700" s="29">
        <v>0.112997685</v>
      </c>
      <c r="F3700" s="29" t="s">
        <v>24</v>
      </c>
      <c r="G3700" s="29">
        <v>1.5114799999999999</v>
      </c>
      <c r="H3700" s="29" t="s">
        <v>25</v>
      </c>
      <c r="I3700" s="29" t="s">
        <v>26</v>
      </c>
      <c r="J3700" s="29">
        <v>8.8849999999999998</v>
      </c>
      <c r="K3700" s="29" t="s">
        <v>25</v>
      </c>
      <c r="L3700" s="29" t="s">
        <v>22</v>
      </c>
      <c r="M3700" s="29" t="s">
        <v>22</v>
      </c>
    </row>
    <row r="3701" spans="1:13" ht="15" customHeight="1">
      <c r="A3701" s="29" t="s">
        <v>19</v>
      </c>
      <c r="B3701" s="29" t="s">
        <v>20</v>
      </c>
      <c r="C3701" s="29" t="s">
        <v>124</v>
      </c>
      <c r="D3701" s="29">
        <v>130</v>
      </c>
      <c r="E3701" s="29">
        <v>0.11693286999999999</v>
      </c>
      <c r="F3701" s="29" t="s">
        <v>24</v>
      </c>
      <c r="G3701" s="29">
        <v>1.52583</v>
      </c>
      <c r="H3701" s="29" t="s">
        <v>25</v>
      </c>
      <c r="I3701" s="29" t="s">
        <v>26</v>
      </c>
      <c r="J3701" s="29">
        <v>41.177999999999997</v>
      </c>
      <c r="K3701" s="29" t="s">
        <v>25</v>
      </c>
      <c r="L3701" s="29" t="s">
        <v>22</v>
      </c>
      <c r="M3701" s="29" t="s">
        <v>22</v>
      </c>
    </row>
    <row r="3702" spans="1:13" ht="15" customHeight="1">
      <c r="A3702" s="29" t="s">
        <v>19</v>
      </c>
      <c r="B3702" s="29" t="s">
        <v>20</v>
      </c>
      <c r="C3702" s="29" t="s">
        <v>125</v>
      </c>
      <c r="D3702" s="29">
        <v>131</v>
      </c>
      <c r="E3702" s="29">
        <v>0.118784722</v>
      </c>
      <c r="F3702" s="29" t="s">
        <v>24</v>
      </c>
      <c r="G3702" s="29">
        <v>1.5262100000000001</v>
      </c>
      <c r="H3702" s="29" t="s">
        <v>25</v>
      </c>
      <c r="I3702" s="29" t="s">
        <v>26</v>
      </c>
      <c r="J3702" s="29">
        <v>41.441000000000003</v>
      </c>
      <c r="K3702" s="29" t="s">
        <v>25</v>
      </c>
      <c r="L3702" s="29" t="s">
        <v>22</v>
      </c>
      <c r="M3702" s="29" t="s">
        <v>22</v>
      </c>
    </row>
    <row r="3703" spans="1:13" ht="15" customHeight="1">
      <c r="A3703" s="29" t="s">
        <v>19</v>
      </c>
      <c r="B3703" s="29" t="s">
        <v>20</v>
      </c>
      <c r="C3703" s="29" t="s">
        <v>126</v>
      </c>
      <c r="D3703" s="29">
        <v>132</v>
      </c>
      <c r="E3703" s="29">
        <v>0.120289352</v>
      </c>
      <c r="F3703" s="29" t="s">
        <v>24</v>
      </c>
      <c r="G3703" s="29">
        <v>1.50972</v>
      </c>
      <c r="H3703" s="29" t="s">
        <v>25</v>
      </c>
      <c r="I3703" s="29" t="s">
        <v>26</v>
      </c>
      <c r="J3703" s="29">
        <v>9.532</v>
      </c>
      <c r="K3703" s="29" t="s">
        <v>25</v>
      </c>
      <c r="L3703" s="29" t="s">
        <v>22</v>
      </c>
      <c r="M3703" s="29" t="s">
        <v>22</v>
      </c>
    </row>
    <row r="3704" spans="1:13" ht="15" customHeight="1">
      <c r="A3704" s="29" t="s">
        <v>19</v>
      </c>
      <c r="B3704" s="29" t="s">
        <v>20</v>
      </c>
      <c r="C3704" s="29" t="s">
        <v>127</v>
      </c>
      <c r="D3704" s="29">
        <v>133</v>
      </c>
      <c r="E3704" s="29">
        <v>0.115891204</v>
      </c>
      <c r="F3704" s="29" t="s">
        <v>24</v>
      </c>
      <c r="G3704" s="29">
        <v>1.51023</v>
      </c>
      <c r="H3704" s="29" t="s">
        <v>25</v>
      </c>
      <c r="I3704" s="29" t="s">
        <v>26</v>
      </c>
      <c r="J3704" s="29">
        <v>9.657</v>
      </c>
      <c r="K3704" s="29" t="s">
        <v>25</v>
      </c>
      <c r="L3704" s="29" t="s">
        <v>22</v>
      </c>
      <c r="M3704" s="29" t="s">
        <v>22</v>
      </c>
    </row>
    <row r="3705" spans="1:13" ht="15" customHeight="1">
      <c r="A3705" s="29" t="s">
        <v>19</v>
      </c>
      <c r="B3705" s="29" t="s">
        <v>20</v>
      </c>
      <c r="C3705" s="29" t="s">
        <v>128</v>
      </c>
      <c r="D3705" s="29">
        <v>134</v>
      </c>
      <c r="E3705" s="29">
        <v>0.118553241</v>
      </c>
      <c r="F3705" s="29" t="s">
        <v>24</v>
      </c>
      <c r="G3705" s="29">
        <v>1.50857</v>
      </c>
      <c r="H3705" s="29" t="s">
        <v>25</v>
      </c>
      <c r="I3705" s="29" t="s">
        <v>26</v>
      </c>
      <c r="J3705" s="29">
        <v>7.3940000000000001</v>
      </c>
      <c r="K3705" s="29" t="s">
        <v>25</v>
      </c>
      <c r="L3705" s="29" t="s">
        <v>22</v>
      </c>
      <c r="M3705" s="29" t="s">
        <v>22</v>
      </c>
    </row>
    <row r="3706" spans="1:13" ht="15" customHeight="1">
      <c r="A3706" s="29" t="s">
        <v>19</v>
      </c>
      <c r="B3706" s="29" t="s">
        <v>20</v>
      </c>
      <c r="C3706" s="29" t="s">
        <v>129</v>
      </c>
      <c r="D3706" s="29">
        <v>135</v>
      </c>
      <c r="E3706" s="29">
        <v>0.126655093</v>
      </c>
      <c r="F3706" s="29" t="s">
        <v>24</v>
      </c>
      <c r="G3706" s="29">
        <v>0.18479000000000001</v>
      </c>
      <c r="H3706" s="29" t="s">
        <v>25</v>
      </c>
      <c r="I3706" s="29" t="s">
        <v>26</v>
      </c>
      <c r="J3706" s="29">
        <v>6.7670000000000003</v>
      </c>
      <c r="K3706" s="29" t="s">
        <v>25</v>
      </c>
      <c r="L3706" s="29" t="s">
        <v>22</v>
      </c>
      <c r="M3706" s="29" t="s">
        <v>22</v>
      </c>
    </row>
    <row r="3707" spans="1:13" ht="15" customHeight="1">
      <c r="A3707" s="29" t="s">
        <v>19</v>
      </c>
      <c r="B3707" s="29" t="s">
        <v>20</v>
      </c>
      <c r="C3707" s="29" t="s">
        <v>130</v>
      </c>
      <c r="D3707" s="29">
        <v>136</v>
      </c>
      <c r="E3707" s="29">
        <v>0.130474537</v>
      </c>
      <c r="F3707" s="29" t="s">
        <v>24</v>
      </c>
      <c r="G3707" s="29">
        <v>0.18526999999999999</v>
      </c>
      <c r="H3707" s="29" t="s">
        <v>25</v>
      </c>
      <c r="I3707" s="29" t="s">
        <v>26</v>
      </c>
      <c r="J3707" s="29">
        <v>6.0339999999999998</v>
      </c>
      <c r="K3707" s="29" t="s">
        <v>25</v>
      </c>
      <c r="L3707" s="29" t="s">
        <v>22</v>
      </c>
      <c r="M3707" s="29" t="s">
        <v>22</v>
      </c>
    </row>
    <row r="3708" spans="1:13" ht="15" customHeight="1">
      <c r="A3708" s="29" t="s">
        <v>19</v>
      </c>
      <c r="B3708" s="29" t="s">
        <v>20</v>
      </c>
      <c r="C3708" s="29" t="s">
        <v>131</v>
      </c>
      <c r="D3708" s="29">
        <v>137</v>
      </c>
      <c r="E3708" s="29">
        <v>0.130474537</v>
      </c>
      <c r="F3708" s="29" t="s">
        <v>24</v>
      </c>
      <c r="G3708" s="29">
        <v>1.3810100000000001</v>
      </c>
      <c r="H3708" s="29" t="s">
        <v>25</v>
      </c>
      <c r="I3708" s="29" t="s">
        <v>26</v>
      </c>
      <c r="J3708" s="29">
        <v>14.736000000000001</v>
      </c>
      <c r="K3708" s="29" t="s">
        <v>25</v>
      </c>
      <c r="L3708" s="29" t="s">
        <v>22</v>
      </c>
      <c r="M3708" s="29" t="s">
        <v>22</v>
      </c>
    </row>
    <row r="3709" spans="1:13" ht="15" customHeight="1">
      <c r="A3709" s="29" t="s">
        <v>19</v>
      </c>
      <c r="B3709" s="29" t="s">
        <v>20</v>
      </c>
      <c r="C3709" s="29" t="s">
        <v>970</v>
      </c>
      <c r="D3709" s="29">
        <v>138</v>
      </c>
      <c r="E3709" s="29">
        <v>0.13116898099999999</v>
      </c>
      <c r="F3709" s="29" t="s">
        <v>24</v>
      </c>
      <c r="G3709" s="29">
        <v>1.26406</v>
      </c>
      <c r="H3709" s="29" t="s">
        <v>25</v>
      </c>
      <c r="I3709" s="29" t="s">
        <v>26</v>
      </c>
      <c r="J3709" s="29">
        <v>26.105</v>
      </c>
      <c r="K3709" s="29" t="s">
        <v>25</v>
      </c>
      <c r="L3709" s="29" t="s">
        <v>22</v>
      </c>
      <c r="M3709" s="29" t="s">
        <v>22</v>
      </c>
    </row>
    <row r="3710" spans="1:13" ht="15" customHeight="1">
      <c r="A3710" s="29" t="s">
        <v>19</v>
      </c>
      <c r="B3710" s="29" t="s">
        <v>20</v>
      </c>
      <c r="C3710" s="29" t="s">
        <v>132</v>
      </c>
      <c r="D3710" s="29">
        <v>139</v>
      </c>
      <c r="E3710" s="29">
        <v>0.13244212999999999</v>
      </c>
      <c r="F3710" s="29" t="s">
        <v>24</v>
      </c>
      <c r="G3710" s="29">
        <v>1.40398</v>
      </c>
      <c r="H3710" s="29" t="s">
        <v>25</v>
      </c>
      <c r="I3710" s="29" t="s">
        <v>26</v>
      </c>
      <c r="J3710" s="29">
        <v>24.038</v>
      </c>
      <c r="K3710" s="29" t="s">
        <v>25</v>
      </c>
      <c r="L3710" s="29" t="s">
        <v>22</v>
      </c>
      <c r="M3710" s="29" t="s">
        <v>22</v>
      </c>
    </row>
    <row r="3711" spans="1:13" ht="15" customHeight="1">
      <c r="A3711" s="29" t="s">
        <v>19</v>
      </c>
      <c r="B3711" s="29" t="s">
        <v>20</v>
      </c>
      <c r="C3711" s="29" t="s">
        <v>133</v>
      </c>
      <c r="D3711" s="29">
        <v>140</v>
      </c>
      <c r="E3711" s="29">
        <v>0.13568287000000001</v>
      </c>
      <c r="F3711" s="29" t="s">
        <v>24</v>
      </c>
      <c r="G3711" s="29">
        <v>1.2361899999999999</v>
      </c>
      <c r="H3711" s="29" t="s">
        <v>25</v>
      </c>
      <c r="I3711" s="29" t="s">
        <v>26</v>
      </c>
      <c r="J3711" s="29">
        <v>38.125999999999998</v>
      </c>
      <c r="K3711" s="29" t="s">
        <v>25</v>
      </c>
      <c r="L3711" s="29" t="s">
        <v>22</v>
      </c>
      <c r="M3711" s="29" t="s">
        <v>22</v>
      </c>
    </row>
    <row r="3712" spans="1:13" ht="15" customHeight="1">
      <c r="A3712" s="29" t="s">
        <v>19</v>
      </c>
      <c r="B3712" s="29" t="s">
        <v>20</v>
      </c>
      <c r="C3712" s="29" t="s">
        <v>134</v>
      </c>
      <c r="D3712" s="29">
        <v>141</v>
      </c>
      <c r="E3712" s="29" t="s">
        <v>1001</v>
      </c>
      <c r="F3712" s="29" t="s">
        <v>24</v>
      </c>
      <c r="G3712" s="29">
        <v>1.4184600000000001</v>
      </c>
      <c r="H3712" s="29" t="s">
        <v>25</v>
      </c>
      <c r="I3712" s="29" t="s">
        <v>26</v>
      </c>
      <c r="J3712" s="29">
        <v>37.070999999999998</v>
      </c>
      <c r="K3712" s="29" t="s">
        <v>25</v>
      </c>
      <c r="L3712" s="29" t="s">
        <v>22</v>
      </c>
      <c r="M3712" s="29" t="s">
        <v>22</v>
      </c>
    </row>
    <row r="3713" spans="1:13" ht="15" customHeight="1">
      <c r="A3713" s="29" t="s">
        <v>19</v>
      </c>
      <c r="B3713" s="29" t="s">
        <v>20</v>
      </c>
      <c r="C3713" s="29" t="s">
        <v>971</v>
      </c>
      <c r="D3713" s="29">
        <v>142</v>
      </c>
      <c r="E3713" s="29">
        <v>0.13496527799999999</v>
      </c>
      <c r="F3713" s="29" t="s">
        <v>24</v>
      </c>
      <c r="G3713" s="29">
        <v>1.2625</v>
      </c>
      <c r="H3713" s="29" t="s">
        <v>25</v>
      </c>
      <c r="I3713" s="29" t="s">
        <v>26</v>
      </c>
      <c r="J3713" s="29">
        <v>33.875999999999998</v>
      </c>
      <c r="K3713" s="29" t="s">
        <v>25</v>
      </c>
      <c r="L3713" s="29" t="s">
        <v>22</v>
      </c>
      <c r="M3713" s="29" t="s">
        <v>22</v>
      </c>
    </row>
    <row r="3714" spans="1:13" ht="15" customHeight="1">
      <c r="A3714" s="29" t="s">
        <v>19</v>
      </c>
      <c r="B3714" s="29" t="s">
        <v>20</v>
      </c>
      <c r="C3714" s="29" t="s">
        <v>972</v>
      </c>
      <c r="D3714" s="29">
        <v>143</v>
      </c>
      <c r="E3714" s="29">
        <v>0.13739583299999999</v>
      </c>
      <c r="F3714" s="29" t="s">
        <v>24</v>
      </c>
      <c r="G3714" s="29">
        <v>1.2084900000000001</v>
      </c>
      <c r="H3714" s="29" t="s">
        <v>25</v>
      </c>
      <c r="I3714" s="29" t="s">
        <v>26</v>
      </c>
      <c r="J3714" s="29">
        <v>22.907</v>
      </c>
      <c r="K3714" s="29" t="s">
        <v>25</v>
      </c>
      <c r="L3714" s="29" t="s">
        <v>22</v>
      </c>
      <c r="M3714" s="29" t="s">
        <v>22</v>
      </c>
    </row>
    <row r="3715" spans="1:13" ht="15" customHeight="1">
      <c r="A3715" s="29" t="s">
        <v>19</v>
      </c>
      <c r="B3715" s="29" t="s">
        <v>20</v>
      </c>
      <c r="C3715" s="29" t="s">
        <v>973</v>
      </c>
      <c r="D3715" s="29">
        <v>144</v>
      </c>
      <c r="E3715" s="29" t="s">
        <v>1002</v>
      </c>
      <c r="F3715" s="29" t="s">
        <v>24</v>
      </c>
      <c r="G3715" s="29">
        <v>1.7782899999999999</v>
      </c>
      <c r="H3715" s="29" t="s">
        <v>25</v>
      </c>
      <c r="I3715" s="29" t="s">
        <v>26</v>
      </c>
      <c r="J3715" s="29">
        <v>29.405999999999999</v>
      </c>
      <c r="K3715" s="29" t="s">
        <v>25</v>
      </c>
      <c r="L3715" s="29" t="s">
        <v>22</v>
      </c>
      <c r="M3715" s="29" t="s">
        <v>22</v>
      </c>
    </row>
    <row r="3716" spans="1:13" ht="15" customHeight="1">
      <c r="A3716" s="29" t="s">
        <v>19</v>
      </c>
      <c r="B3716" s="29" t="s">
        <v>20</v>
      </c>
      <c r="C3716" s="29" t="s">
        <v>974</v>
      </c>
      <c r="D3716" s="29">
        <v>145</v>
      </c>
      <c r="E3716" s="29">
        <v>0.14028935200000001</v>
      </c>
      <c r="F3716" s="29" t="s">
        <v>24</v>
      </c>
      <c r="G3716" s="29">
        <v>0.58562999999999998</v>
      </c>
      <c r="H3716" s="29" t="s">
        <v>25</v>
      </c>
      <c r="I3716" s="29" t="s">
        <v>26</v>
      </c>
      <c r="J3716" s="29">
        <v>30.282</v>
      </c>
      <c r="K3716" s="29" t="s">
        <v>25</v>
      </c>
      <c r="L3716" s="29" t="s">
        <v>22</v>
      </c>
      <c r="M3716" s="29" t="s">
        <v>22</v>
      </c>
    </row>
    <row r="3717" spans="1:13" ht="15" customHeight="1">
      <c r="A3717" s="29" t="s">
        <v>19</v>
      </c>
      <c r="B3717" s="29" t="s">
        <v>20</v>
      </c>
      <c r="C3717" s="29" t="s">
        <v>975</v>
      </c>
      <c r="D3717" s="29">
        <v>146</v>
      </c>
      <c r="E3717" s="29">
        <v>0.13971064799999999</v>
      </c>
      <c r="F3717" s="29" t="s">
        <v>24</v>
      </c>
      <c r="G3717" s="29">
        <v>1.8739600000000001</v>
      </c>
      <c r="H3717" s="29" t="s">
        <v>25</v>
      </c>
      <c r="I3717" s="29" t="s">
        <v>26</v>
      </c>
      <c r="J3717" s="29">
        <v>18.154</v>
      </c>
      <c r="K3717" s="29" t="s">
        <v>25</v>
      </c>
      <c r="L3717" s="29" t="s">
        <v>22</v>
      </c>
      <c r="M3717" s="29" t="s">
        <v>22</v>
      </c>
    </row>
    <row r="3718" spans="1:13" ht="15" customHeight="1">
      <c r="A3718" s="29" t="s">
        <v>19</v>
      </c>
      <c r="B3718" s="29" t="s">
        <v>20</v>
      </c>
      <c r="C3718" s="29" t="s">
        <v>976</v>
      </c>
      <c r="D3718" s="29">
        <v>147</v>
      </c>
      <c r="E3718" s="31">
        <v>0.14005787</v>
      </c>
      <c r="F3718" s="29" t="s">
        <v>24</v>
      </c>
      <c r="G3718" s="29">
        <v>0.67052</v>
      </c>
      <c r="H3718" s="29" t="s">
        <v>25</v>
      </c>
      <c r="I3718" s="29" t="s">
        <v>26</v>
      </c>
      <c r="J3718" s="29">
        <v>22.024999999999999</v>
      </c>
      <c r="K3718" s="29" t="s">
        <v>25</v>
      </c>
      <c r="L3718" s="29" t="s">
        <v>22</v>
      </c>
      <c r="M3718" s="29" t="s">
        <v>22</v>
      </c>
    </row>
    <row r="3719" spans="1:13" ht="15" customHeight="1">
      <c r="A3719" s="29" t="s">
        <v>19</v>
      </c>
      <c r="B3719" s="29" t="s">
        <v>20</v>
      </c>
      <c r="C3719" s="29" t="s">
        <v>977</v>
      </c>
      <c r="D3719" s="29">
        <v>148</v>
      </c>
      <c r="E3719" s="29">
        <v>0.14329861099999999</v>
      </c>
      <c r="F3719" s="29" t="s">
        <v>24</v>
      </c>
      <c r="G3719" s="29">
        <v>0.68333999999999995</v>
      </c>
      <c r="H3719" s="29" t="s">
        <v>25</v>
      </c>
      <c r="I3719" s="29" t="s">
        <v>26</v>
      </c>
      <c r="J3719" s="29">
        <v>22.05</v>
      </c>
      <c r="K3719" s="29" t="s">
        <v>25</v>
      </c>
      <c r="L3719" s="29" t="s">
        <v>22</v>
      </c>
      <c r="M3719" s="29" t="s">
        <v>22</v>
      </c>
    </row>
    <row r="3720" spans="1:13" ht="15" customHeight="1">
      <c r="A3720" s="29" t="s">
        <v>19</v>
      </c>
      <c r="B3720" s="29" t="s">
        <v>20</v>
      </c>
      <c r="C3720" s="29" t="s">
        <v>139</v>
      </c>
      <c r="D3720" s="29">
        <v>200</v>
      </c>
      <c r="E3720" s="29">
        <v>0.142256944</v>
      </c>
      <c r="F3720" s="29" t="s">
        <v>24</v>
      </c>
      <c r="G3720" s="29">
        <v>0.68162999999999996</v>
      </c>
      <c r="H3720" s="29" t="s">
        <v>25</v>
      </c>
      <c r="I3720" s="29" t="s">
        <v>26</v>
      </c>
      <c r="J3720" s="29">
        <v>22.038</v>
      </c>
      <c r="K3720" s="29" t="s">
        <v>25</v>
      </c>
      <c r="L3720" s="29" t="s">
        <v>22</v>
      </c>
      <c r="M3720" s="29" t="s">
        <v>22</v>
      </c>
    </row>
    <row r="3721" spans="1:13" ht="15" customHeight="1">
      <c r="A3721" s="29" t="s">
        <v>19</v>
      </c>
      <c r="B3721" s="29" t="s">
        <v>20</v>
      </c>
      <c r="C3721" s="29" t="s">
        <v>140</v>
      </c>
      <c r="D3721" s="29">
        <v>201</v>
      </c>
      <c r="E3721" s="31">
        <v>0.14028935200000001</v>
      </c>
      <c r="F3721" s="29" t="s">
        <v>24</v>
      </c>
      <c r="G3721" s="29">
        <v>1.21014</v>
      </c>
      <c r="H3721" s="29" t="s">
        <v>25</v>
      </c>
      <c r="I3721" s="29" t="s">
        <v>26</v>
      </c>
      <c r="J3721" s="29">
        <v>4.3250000000000002</v>
      </c>
      <c r="K3721" s="29" t="s">
        <v>25</v>
      </c>
      <c r="L3721" s="29" t="s">
        <v>22</v>
      </c>
      <c r="M3721" s="29" t="s">
        <v>22</v>
      </c>
    </row>
    <row r="3722" spans="1:13" ht="15" customHeight="1">
      <c r="A3722" s="29" t="s">
        <v>19</v>
      </c>
      <c r="B3722" s="29" t="s">
        <v>20</v>
      </c>
      <c r="C3722" s="29" t="s">
        <v>141</v>
      </c>
      <c r="D3722" s="29">
        <v>202</v>
      </c>
      <c r="E3722" s="29">
        <v>0.14561342599999999</v>
      </c>
      <c r="F3722" s="29" t="s">
        <v>24</v>
      </c>
      <c r="G3722" s="29">
        <v>1.87418</v>
      </c>
      <c r="H3722" s="29" t="s">
        <v>25</v>
      </c>
      <c r="I3722" s="29" t="s">
        <v>26</v>
      </c>
      <c r="J3722" s="29">
        <v>18.143000000000001</v>
      </c>
      <c r="K3722" s="29" t="s">
        <v>25</v>
      </c>
      <c r="L3722" s="29" t="s">
        <v>22</v>
      </c>
      <c r="M3722" s="29" t="s">
        <v>22</v>
      </c>
    </row>
    <row r="3723" spans="1:13" ht="15" customHeight="1">
      <c r="A3723" s="29" t="s">
        <v>19</v>
      </c>
      <c r="B3723" s="29" t="s">
        <v>20</v>
      </c>
      <c r="C3723" s="29" t="s">
        <v>142</v>
      </c>
      <c r="D3723" s="29">
        <v>203</v>
      </c>
      <c r="E3723" s="29">
        <v>0.14399305600000001</v>
      </c>
      <c r="F3723" s="29" t="s">
        <v>24</v>
      </c>
      <c r="G3723" s="29">
        <v>0.50765000000000005</v>
      </c>
      <c r="H3723" s="29" t="s">
        <v>25</v>
      </c>
      <c r="I3723" s="29" t="s">
        <v>26</v>
      </c>
      <c r="J3723" s="29">
        <v>33.609000000000002</v>
      </c>
      <c r="K3723" s="29" t="s">
        <v>25</v>
      </c>
      <c r="L3723" s="29" t="s">
        <v>22</v>
      </c>
      <c r="M3723" s="29" t="s">
        <v>22</v>
      </c>
    </row>
    <row r="3724" spans="1:13" ht="15" customHeight="1">
      <c r="A3724" s="29" t="s">
        <v>19</v>
      </c>
      <c r="B3724" s="29" t="s">
        <v>20</v>
      </c>
      <c r="C3724" s="29" t="s">
        <v>143</v>
      </c>
      <c r="D3724" s="29">
        <v>204</v>
      </c>
      <c r="E3724" s="29" t="s">
        <v>1003</v>
      </c>
      <c r="F3724" s="29" t="s">
        <v>24</v>
      </c>
      <c r="G3724" s="29">
        <v>1.0535600000000001</v>
      </c>
      <c r="H3724" s="29" t="s">
        <v>25</v>
      </c>
      <c r="I3724" s="29" t="s">
        <v>26</v>
      </c>
      <c r="J3724" s="29">
        <v>13.601000000000001</v>
      </c>
      <c r="K3724" s="29" t="s">
        <v>25</v>
      </c>
      <c r="L3724" s="29" t="s">
        <v>22</v>
      </c>
      <c r="M3724" s="29" t="s">
        <v>22</v>
      </c>
    </row>
    <row r="3725" spans="1:13" ht="15" customHeight="1">
      <c r="A3725" s="29" t="s">
        <v>19</v>
      </c>
      <c r="B3725" s="29" t="s">
        <v>20</v>
      </c>
      <c r="C3725" s="29" t="s">
        <v>144</v>
      </c>
      <c r="D3725" s="29">
        <v>205</v>
      </c>
      <c r="E3725" s="29">
        <v>0.14549768499999999</v>
      </c>
      <c r="F3725" s="29" t="s">
        <v>24</v>
      </c>
      <c r="G3725" s="29">
        <v>1.4659899999999999</v>
      </c>
      <c r="H3725" s="29" t="s">
        <v>25</v>
      </c>
      <c r="I3725" s="29" t="s">
        <v>26</v>
      </c>
      <c r="J3725" s="29">
        <v>8.0559999999999992</v>
      </c>
      <c r="K3725" s="29" t="s">
        <v>25</v>
      </c>
      <c r="L3725" s="29" t="s">
        <v>22</v>
      </c>
      <c r="M3725" s="29" t="s">
        <v>22</v>
      </c>
    </row>
    <row r="3726" spans="1:13" ht="15" customHeight="1">
      <c r="A3726" s="29" t="s">
        <v>19</v>
      </c>
      <c r="B3726" s="29" t="s">
        <v>20</v>
      </c>
      <c r="C3726" s="29" t="s">
        <v>145</v>
      </c>
      <c r="D3726" s="29">
        <v>206</v>
      </c>
      <c r="E3726" s="29">
        <v>0.14295138900000001</v>
      </c>
      <c r="F3726" s="29" t="s">
        <v>24</v>
      </c>
      <c r="G3726" s="29">
        <v>1.7002600000000001</v>
      </c>
      <c r="H3726" s="29" t="s">
        <v>25</v>
      </c>
      <c r="I3726" s="29" t="s">
        <v>26</v>
      </c>
      <c r="J3726" s="29">
        <v>26.149000000000001</v>
      </c>
      <c r="K3726" s="29" t="s">
        <v>25</v>
      </c>
      <c r="L3726" s="29" t="s">
        <v>22</v>
      </c>
      <c r="M3726" s="29" t="s">
        <v>22</v>
      </c>
    </row>
    <row r="3727" spans="1:13" ht="15" customHeight="1">
      <c r="A3727" s="29" t="s">
        <v>19</v>
      </c>
      <c r="B3727" s="29" t="s">
        <v>20</v>
      </c>
      <c r="C3727" s="29" t="s">
        <v>146</v>
      </c>
      <c r="D3727" s="29">
        <v>207</v>
      </c>
      <c r="E3727" s="29">
        <v>0.148275463</v>
      </c>
      <c r="F3727" s="29" t="s">
        <v>24</v>
      </c>
      <c r="G3727" s="29">
        <v>1.1966399999999999</v>
      </c>
      <c r="H3727" s="29" t="s">
        <v>25</v>
      </c>
      <c r="I3727" s="29" t="s">
        <v>26</v>
      </c>
      <c r="J3727" s="29">
        <v>33.905999999999999</v>
      </c>
      <c r="K3727" s="29" t="s">
        <v>25</v>
      </c>
      <c r="L3727" s="29" t="s">
        <v>22</v>
      </c>
      <c r="M3727" s="29" t="s">
        <v>22</v>
      </c>
    </row>
    <row r="3728" spans="1:13" ht="15" customHeight="1">
      <c r="A3728" s="29" t="s">
        <v>19</v>
      </c>
      <c r="B3728" s="29" t="s">
        <v>20</v>
      </c>
      <c r="C3728" s="29" t="s">
        <v>147</v>
      </c>
      <c r="D3728" s="29">
        <v>208</v>
      </c>
      <c r="E3728" s="29">
        <v>0.14538194400000001</v>
      </c>
      <c r="F3728" s="29" t="s">
        <v>24</v>
      </c>
      <c r="G3728" s="29">
        <v>1.3212999999999999</v>
      </c>
      <c r="H3728" s="29" t="s">
        <v>25</v>
      </c>
      <c r="I3728" s="29" t="s">
        <v>26</v>
      </c>
      <c r="J3728" s="29">
        <v>15.166</v>
      </c>
      <c r="K3728" s="29" t="s">
        <v>25</v>
      </c>
      <c r="L3728" s="29" t="s">
        <v>22</v>
      </c>
      <c r="M3728" s="29" t="s">
        <v>22</v>
      </c>
    </row>
    <row r="3729" spans="1:13" ht="15" customHeight="1">
      <c r="A3729" s="29" t="s">
        <v>19</v>
      </c>
      <c r="B3729" s="29" t="s">
        <v>20</v>
      </c>
      <c r="C3729" s="29" t="s">
        <v>148</v>
      </c>
      <c r="D3729" s="29">
        <v>209</v>
      </c>
      <c r="E3729" s="29" t="s">
        <v>1004</v>
      </c>
      <c r="F3729" s="29" t="s">
        <v>24</v>
      </c>
      <c r="G3729" s="29">
        <v>1.31115</v>
      </c>
      <c r="H3729" s="29" t="s">
        <v>25</v>
      </c>
      <c r="I3729" s="29" t="s">
        <v>26</v>
      </c>
      <c r="J3729" s="29">
        <v>5.3029999999999999</v>
      </c>
      <c r="K3729" s="29" t="s">
        <v>25</v>
      </c>
      <c r="L3729" s="29" t="s">
        <v>22</v>
      </c>
      <c r="M3729" s="29" t="s">
        <v>22</v>
      </c>
    </row>
    <row r="3730" spans="1:13" ht="15" customHeight="1">
      <c r="A3730" s="29" t="s">
        <v>19</v>
      </c>
      <c r="B3730" s="29" t="s">
        <v>20</v>
      </c>
      <c r="C3730" s="29" t="s">
        <v>149</v>
      </c>
      <c r="D3730" s="29">
        <v>210</v>
      </c>
      <c r="E3730" s="29">
        <v>0.14769675900000001</v>
      </c>
      <c r="F3730" s="29" t="s">
        <v>24</v>
      </c>
      <c r="G3730" s="29">
        <v>1.25048</v>
      </c>
      <c r="H3730" s="29" t="s">
        <v>25</v>
      </c>
      <c r="I3730" s="29" t="s">
        <v>26</v>
      </c>
      <c r="J3730" s="29">
        <v>22.904</v>
      </c>
      <c r="K3730" s="29" t="s">
        <v>25</v>
      </c>
      <c r="L3730" s="29" t="s">
        <v>22</v>
      </c>
      <c r="M3730" s="29" t="s">
        <v>22</v>
      </c>
    </row>
    <row r="3731" spans="1:13" ht="15" customHeight="1">
      <c r="A3731" s="29" t="s">
        <v>19</v>
      </c>
      <c r="B3731" s="29" t="s">
        <v>20</v>
      </c>
      <c r="C3731" s="29" t="s">
        <v>150</v>
      </c>
      <c r="D3731" s="29">
        <v>211</v>
      </c>
      <c r="E3731" s="29">
        <v>0.14989583300000001</v>
      </c>
      <c r="F3731" s="29" t="s">
        <v>24</v>
      </c>
      <c r="G3731" s="29">
        <v>1.4072100000000001</v>
      </c>
      <c r="H3731" s="29" t="s">
        <v>25</v>
      </c>
      <c r="I3731" s="29" t="s">
        <v>26</v>
      </c>
      <c r="J3731" s="29">
        <v>33.573</v>
      </c>
      <c r="K3731" s="29" t="s">
        <v>25</v>
      </c>
      <c r="L3731" s="29" t="s">
        <v>22</v>
      </c>
      <c r="M3731" s="29" t="s">
        <v>22</v>
      </c>
    </row>
    <row r="3732" spans="1:13" ht="15" customHeight="1">
      <c r="A3732" s="29" t="s">
        <v>19</v>
      </c>
      <c r="B3732" s="29" t="s">
        <v>20</v>
      </c>
      <c r="C3732" s="29" t="s">
        <v>151</v>
      </c>
      <c r="D3732" s="29">
        <v>212</v>
      </c>
      <c r="E3732" s="29">
        <v>0.147349537</v>
      </c>
      <c r="F3732" s="29" t="s">
        <v>24</v>
      </c>
      <c r="G3732" s="29">
        <v>1.3481099999999999</v>
      </c>
      <c r="H3732" s="29" t="s">
        <v>25</v>
      </c>
      <c r="I3732" s="29" t="s">
        <v>26</v>
      </c>
      <c r="J3732" s="29">
        <v>9.3339999999999996</v>
      </c>
      <c r="K3732" s="29" t="s">
        <v>25</v>
      </c>
      <c r="L3732" s="29" t="s">
        <v>22</v>
      </c>
      <c r="M3732" s="29" t="s">
        <v>22</v>
      </c>
    </row>
    <row r="3733" spans="1:13" ht="15" customHeight="1">
      <c r="A3733" s="29" t="s">
        <v>19</v>
      </c>
      <c r="B3733" s="29" t="s">
        <v>20</v>
      </c>
      <c r="C3733" s="29" t="s">
        <v>152</v>
      </c>
      <c r="D3733" s="29">
        <v>213</v>
      </c>
      <c r="E3733" s="29">
        <v>0.15140046300000001</v>
      </c>
      <c r="F3733" s="29" t="s">
        <v>24</v>
      </c>
      <c r="G3733" s="29">
        <v>1.3100400000000001</v>
      </c>
      <c r="H3733" s="29" t="s">
        <v>25</v>
      </c>
      <c r="I3733" s="29" t="s">
        <v>26</v>
      </c>
      <c r="J3733" s="29">
        <v>6.6520000000000001</v>
      </c>
      <c r="K3733" s="29" t="s">
        <v>25</v>
      </c>
      <c r="L3733" s="29" t="s">
        <v>22</v>
      </c>
      <c r="M3733" s="29" t="s">
        <v>22</v>
      </c>
    </row>
    <row r="3734" spans="1:13" ht="15" customHeight="1">
      <c r="A3734" s="29" t="s">
        <v>19</v>
      </c>
      <c r="B3734" s="29" t="s">
        <v>20</v>
      </c>
      <c r="C3734" s="29" t="s">
        <v>153</v>
      </c>
      <c r="D3734" s="29">
        <v>214</v>
      </c>
      <c r="E3734" s="29">
        <v>0.14896990700000001</v>
      </c>
      <c r="F3734" s="29" t="s">
        <v>24</v>
      </c>
      <c r="G3734" s="29">
        <v>1.25617</v>
      </c>
      <c r="H3734" s="29" t="s">
        <v>25</v>
      </c>
      <c r="I3734" s="29" t="s">
        <v>26</v>
      </c>
      <c r="J3734" s="29">
        <v>26.431999999999999</v>
      </c>
      <c r="K3734" s="29" t="s">
        <v>25</v>
      </c>
      <c r="L3734" s="29" t="s">
        <v>22</v>
      </c>
      <c r="M3734" s="29" t="s">
        <v>22</v>
      </c>
    </row>
    <row r="3735" spans="1:13" ht="15" customHeight="1">
      <c r="A3735" s="29" t="s">
        <v>19</v>
      </c>
      <c r="B3735" s="29" t="s">
        <v>20</v>
      </c>
      <c r="C3735" s="29" t="s">
        <v>1005</v>
      </c>
      <c r="D3735" s="29">
        <v>215</v>
      </c>
      <c r="E3735" s="29" t="s">
        <v>1006</v>
      </c>
      <c r="F3735" s="29" t="s">
        <v>24</v>
      </c>
      <c r="G3735" s="29">
        <v>1.4110799999999999</v>
      </c>
      <c r="H3735" s="29" t="s">
        <v>25</v>
      </c>
      <c r="I3735" s="29" t="s">
        <v>26</v>
      </c>
      <c r="J3735" s="29">
        <v>35.881999999999998</v>
      </c>
      <c r="K3735" s="29" t="s">
        <v>25</v>
      </c>
      <c r="L3735" s="29" t="s">
        <v>22</v>
      </c>
      <c r="M3735" s="29" t="s">
        <v>22</v>
      </c>
    </row>
    <row r="3736" spans="1:13" ht="15" customHeight="1">
      <c r="A3736" s="29" t="s">
        <v>19</v>
      </c>
      <c r="B3736" s="29" t="s">
        <v>20</v>
      </c>
      <c r="C3736" s="29" t="s">
        <v>154</v>
      </c>
      <c r="D3736" s="29">
        <v>216</v>
      </c>
      <c r="E3736" s="29">
        <v>0.15035879599999999</v>
      </c>
      <c r="F3736" s="29" t="s">
        <v>24</v>
      </c>
      <c r="G3736" s="29">
        <v>1.37879</v>
      </c>
      <c r="H3736" s="29" t="s">
        <v>25</v>
      </c>
      <c r="I3736" s="29" t="s">
        <v>26</v>
      </c>
      <c r="J3736" s="29">
        <v>20.841999999999999</v>
      </c>
      <c r="K3736" s="29" t="s">
        <v>25</v>
      </c>
      <c r="L3736" s="29" t="s">
        <v>22</v>
      </c>
      <c r="M3736" s="29" t="s">
        <v>22</v>
      </c>
    </row>
    <row r="3737" spans="1:13" ht="15" customHeight="1">
      <c r="A3737" s="29" t="s">
        <v>19</v>
      </c>
      <c r="B3737" s="29" t="s">
        <v>20</v>
      </c>
      <c r="C3737" s="29" t="s">
        <v>155</v>
      </c>
      <c r="D3737" s="29">
        <v>217</v>
      </c>
      <c r="E3737" s="29">
        <v>0.15047453699999999</v>
      </c>
      <c r="F3737" s="29" t="s">
        <v>24</v>
      </c>
      <c r="G3737" s="29">
        <v>1.23919</v>
      </c>
      <c r="H3737" s="29" t="s">
        <v>25</v>
      </c>
      <c r="I3737" s="29" t="s">
        <v>26</v>
      </c>
      <c r="J3737" s="29">
        <v>29.318000000000001</v>
      </c>
      <c r="K3737" s="29" t="s">
        <v>25</v>
      </c>
      <c r="L3737" s="29" t="s">
        <v>22</v>
      </c>
      <c r="M3737" s="29" t="s">
        <v>22</v>
      </c>
    </row>
    <row r="3738" spans="1:13" ht="15" customHeight="1">
      <c r="A3738" s="29" t="s">
        <v>19</v>
      </c>
      <c r="B3738" s="29" t="s">
        <v>20</v>
      </c>
      <c r="C3738" s="29" t="s">
        <v>156</v>
      </c>
      <c r="D3738" s="29">
        <v>218</v>
      </c>
      <c r="E3738" s="29">
        <v>0.15498842600000001</v>
      </c>
      <c r="F3738" s="29" t="s">
        <v>24</v>
      </c>
      <c r="G3738" s="29">
        <v>1.3905700000000001</v>
      </c>
      <c r="H3738" s="29" t="s">
        <v>25</v>
      </c>
      <c r="I3738" s="29" t="s">
        <v>26</v>
      </c>
      <c r="J3738" s="29">
        <v>13.945</v>
      </c>
      <c r="K3738" s="29" t="s">
        <v>25</v>
      </c>
      <c r="L3738" s="29" t="s">
        <v>22</v>
      </c>
      <c r="M3738" s="29" t="s">
        <v>22</v>
      </c>
    </row>
    <row r="3739" spans="1:13" ht="15" customHeight="1">
      <c r="A3739" s="29" t="s">
        <v>19</v>
      </c>
      <c r="B3739" s="29" t="s">
        <v>20</v>
      </c>
      <c r="C3739" s="29" t="s">
        <v>157</v>
      </c>
      <c r="D3739" s="29">
        <v>219</v>
      </c>
      <c r="E3739" s="29">
        <v>0.153136574</v>
      </c>
      <c r="F3739" s="29" t="s">
        <v>24</v>
      </c>
      <c r="G3739" s="29">
        <v>1.27396</v>
      </c>
      <c r="H3739" s="29" t="s">
        <v>25</v>
      </c>
      <c r="I3739" s="29" t="s">
        <v>26</v>
      </c>
      <c r="J3739" s="29">
        <v>15.867000000000001</v>
      </c>
      <c r="K3739" s="29" t="s">
        <v>25</v>
      </c>
      <c r="L3739" s="29" t="s">
        <v>22</v>
      </c>
      <c r="M3739" s="29" t="s">
        <v>22</v>
      </c>
    </row>
    <row r="3740" spans="1:13" ht="15" customHeight="1">
      <c r="A3740" s="29" t="s">
        <v>19</v>
      </c>
      <c r="B3740" s="29" t="s">
        <v>20</v>
      </c>
      <c r="C3740" s="29" t="s">
        <v>158</v>
      </c>
      <c r="D3740" s="29">
        <v>220</v>
      </c>
      <c r="E3740" s="29" t="s">
        <v>1007</v>
      </c>
      <c r="F3740" s="29" t="s">
        <v>24</v>
      </c>
      <c r="G3740" s="29">
        <v>1.4332</v>
      </c>
      <c r="H3740" s="29" t="s">
        <v>25</v>
      </c>
      <c r="I3740" s="29" t="s">
        <v>26</v>
      </c>
      <c r="J3740" s="29">
        <v>37.634</v>
      </c>
      <c r="K3740" s="29" t="s">
        <v>25</v>
      </c>
      <c r="L3740" s="29" t="s">
        <v>22</v>
      </c>
      <c r="M3740" s="29" t="s">
        <v>22</v>
      </c>
    </row>
    <row r="3741" spans="1:13" ht="15" customHeight="1">
      <c r="A3741" s="29" t="s">
        <v>19</v>
      </c>
      <c r="B3741" s="29" t="s">
        <v>20</v>
      </c>
      <c r="C3741" s="29" t="s">
        <v>159</v>
      </c>
      <c r="D3741" s="29">
        <v>221</v>
      </c>
      <c r="E3741" s="29">
        <v>0.156724537</v>
      </c>
      <c r="F3741" s="29" t="s">
        <v>24</v>
      </c>
      <c r="G3741" s="29">
        <v>1.3608100000000001</v>
      </c>
      <c r="H3741" s="29" t="s">
        <v>25</v>
      </c>
      <c r="I3741" s="29" t="s">
        <v>26</v>
      </c>
      <c r="J3741" s="29">
        <v>32.94</v>
      </c>
      <c r="K3741" s="29" t="s">
        <v>25</v>
      </c>
      <c r="L3741" s="29" t="s">
        <v>22</v>
      </c>
      <c r="M3741" s="29" t="s">
        <v>22</v>
      </c>
    </row>
    <row r="3742" spans="1:13" ht="15" customHeight="1">
      <c r="A3742" s="29" t="s">
        <v>19</v>
      </c>
      <c r="B3742" s="29" t="s">
        <v>20</v>
      </c>
      <c r="C3742" s="29" t="s">
        <v>160</v>
      </c>
      <c r="D3742" s="29">
        <v>222</v>
      </c>
      <c r="E3742" s="29">
        <v>0.15614583300000001</v>
      </c>
      <c r="F3742" s="29" t="s">
        <v>24</v>
      </c>
      <c r="G3742" s="29">
        <v>1.43634</v>
      </c>
      <c r="H3742" s="29" t="s">
        <v>25</v>
      </c>
      <c r="I3742" s="29" t="s">
        <v>26</v>
      </c>
      <c r="J3742" s="29">
        <v>34.417999999999999</v>
      </c>
      <c r="K3742" s="29" t="s">
        <v>25</v>
      </c>
      <c r="L3742" s="29" t="s">
        <v>22</v>
      </c>
      <c r="M3742" s="29" t="s">
        <v>22</v>
      </c>
    </row>
    <row r="3743" spans="1:13" ht="15" customHeight="1">
      <c r="A3743" s="29" t="s">
        <v>19</v>
      </c>
      <c r="B3743" s="29" t="s">
        <v>20</v>
      </c>
      <c r="C3743" s="29" t="s">
        <v>161</v>
      </c>
      <c r="D3743" s="29">
        <v>223</v>
      </c>
      <c r="E3743" s="29">
        <v>0.159270833</v>
      </c>
      <c r="F3743" s="29" t="s">
        <v>24</v>
      </c>
      <c r="G3743" s="29">
        <v>1.2518100000000001</v>
      </c>
      <c r="H3743" s="29" t="s">
        <v>25</v>
      </c>
      <c r="I3743" s="29" t="s">
        <v>26</v>
      </c>
      <c r="J3743" s="29">
        <v>15.071999999999999</v>
      </c>
      <c r="K3743" s="29" t="s">
        <v>25</v>
      </c>
      <c r="L3743" s="29" t="s">
        <v>22</v>
      </c>
      <c r="M3743" s="29" t="s">
        <v>22</v>
      </c>
    </row>
    <row r="3744" spans="1:13" ht="15" customHeight="1">
      <c r="A3744" s="29" t="s">
        <v>19</v>
      </c>
      <c r="B3744" s="29" t="s">
        <v>20</v>
      </c>
      <c r="C3744" s="29" t="s">
        <v>1008</v>
      </c>
      <c r="D3744" s="29">
        <v>224</v>
      </c>
      <c r="E3744" s="29">
        <v>0.15626157399999999</v>
      </c>
      <c r="F3744" s="29" t="s">
        <v>24</v>
      </c>
      <c r="G3744" s="29">
        <v>1.3682099999999999</v>
      </c>
      <c r="H3744" s="29" t="s">
        <v>25</v>
      </c>
      <c r="I3744" s="29" t="s">
        <v>26</v>
      </c>
      <c r="J3744" s="29">
        <v>5.306</v>
      </c>
      <c r="K3744" s="29" t="s">
        <v>25</v>
      </c>
      <c r="L3744" s="29" t="s">
        <v>22</v>
      </c>
      <c r="M3744" s="29" t="s">
        <v>22</v>
      </c>
    </row>
    <row r="3745" spans="1:13" ht="15" customHeight="1">
      <c r="A3745" s="29" t="s">
        <v>19</v>
      </c>
      <c r="B3745" s="29" t="s">
        <v>20</v>
      </c>
      <c r="C3745" s="29" t="s">
        <v>162</v>
      </c>
      <c r="D3745" s="29">
        <v>225</v>
      </c>
      <c r="E3745" s="29">
        <v>0.15961805600000001</v>
      </c>
      <c r="F3745" s="29" t="s">
        <v>24</v>
      </c>
      <c r="G3745" s="29">
        <v>1.63893</v>
      </c>
      <c r="H3745" s="29" t="s">
        <v>25</v>
      </c>
      <c r="I3745" s="29" t="s">
        <v>26</v>
      </c>
      <c r="J3745" s="29">
        <v>22.664000000000001</v>
      </c>
      <c r="K3745" s="29" t="s">
        <v>25</v>
      </c>
      <c r="L3745" s="29" t="s">
        <v>22</v>
      </c>
      <c r="M3745" s="29" t="s">
        <v>22</v>
      </c>
    </row>
    <row r="3746" spans="1:13" ht="15" customHeight="1">
      <c r="A3746" s="29" t="s">
        <v>19</v>
      </c>
      <c r="B3746" s="29" t="s">
        <v>20</v>
      </c>
      <c r="C3746" s="29" t="s">
        <v>163</v>
      </c>
      <c r="D3746" s="29">
        <v>226</v>
      </c>
      <c r="E3746" s="29">
        <v>0.15707175900000001</v>
      </c>
      <c r="F3746" s="29" t="s">
        <v>24</v>
      </c>
      <c r="G3746" s="29">
        <v>0.32035000000000002</v>
      </c>
      <c r="H3746" s="29" t="s">
        <v>25</v>
      </c>
      <c r="I3746" s="29" t="s">
        <v>26</v>
      </c>
      <c r="J3746" s="29">
        <v>36.353999999999999</v>
      </c>
      <c r="K3746" s="29" t="s">
        <v>25</v>
      </c>
      <c r="L3746" s="29" t="s">
        <v>22</v>
      </c>
      <c r="M3746" s="29" t="s">
        <v>22</v>
      </c>
    </row>
    <row r="3747" spans="1:13" ht="15" customHeight="1">
      <c r="A3747" s="29" t="s">
        <v>19</v>
      </c>
      <c r="B3747" s="29" t="s">
        <v>20</v>
      </c>
      <c r="C3747" s="29" t="s">
        <v>978</v>
      </c>
      <c r="D3747" s="29">
        <v>227</v>
      </c>
      <c r="E3747" s="29">
        <v>0.161469907</v>
      </c>
      <c r="F3747" s="29" t="s">
        <v>24</v>
      </c>
      <c r="G3747" s="29">
        <v>1.04413</v>
      </c>
      <c r="H3747" s="29" t="s">
        <v>25</v>
      </c>
      <c r="I3747" s="29" t="s">
        <v>26</v>
      </c>
      <c r="J3747" s="29">
        <v>8.5069999999999997</v>
      </c>
      <c r="K3747" s="29" t="s">
        <v>25</v>
      </c>
      <c r="L3747" s="29" t="s">
        <v>22</v>
      </c>
      <c r="M3747" s="29" t="s">
        <v>22</v>
      </c>
    </row>
    <row r="3748" spans="1:13" ht="15" customHeight="1">
      <c r="A3748" s="29" t="s">
        <v>19</v>
      </c>
      <c r="B3748" s="29" t="s">
        <v>20</v>
      </c>
      <c r="C3748" s="29" t="s">
        <v>164</v>
      </c>
      <c r="D3748" s="29">
        <v>228</v>
      </c>
      <c r="E3748" s="29">
        <v>0.16320601900000001</v>
      </c>
      <c r="F3748" s="29" t="s">
        <v>24</v>
      </c>
      <c r="G3748" s="29">
        <v>1.9056</v>
      </c>
      <c r="H3748" s="29" t="s">
        <v>25</v>
      </c>
      <c r="I3748" s="29" t="s">
        <v>26</v>
      </c>
      <c r="J3748" s="29">
        <v>13.956</v>
      </c>
      <c r="K3748" s="29" t="s">
        <v>25</v>
      </c>
      <c r="L3748" s="29" t="s">
        <v>22</v>
      </c>
      <c r="M3748" s="29" t="s">
        <v>22</v>
      </c>
    </row>
    <row r="3749" spans="1:13" ht="15" customHeight="1">
      <c r="A3749" s="29" t="s">
        <v>19</v>
      </c>
      <c r="B3749" s="29" t="s">
        <v>20</v>
      </c>
      <c r="C3749" s="29" t="s">
        <v>165</v>
      </c>
      <c r="D3749" s="29">
        <v>229</v>
      </c>
      <c r="E3749" s="29" t="s">
        <v>1009</v>
      </c>
      <c r="F3749" s="29" t="s">
        <v>24</v>
      </c>
      <c r="G3749" s="29">
        <v>0.16463</v>
      </c>
      <c r="H3749" s="29" t="s">
        <v>25</v>
      </c>
      <c r="I3749" s="29" t="s">
        <v>26</v>
      </c>
      <c r="J3749" s="29">
        <v>36.645000000000003</v>
      </c>
      <c r="K3749" s="29" t="s">
        <v>25</v>
      </c>
      <c r="L3749" s="29" t="s">
        <v>22</v>
      </c>
      <c r="M3749" s="29" t="s">
        <v>22</v>
      </c>
    </row>
    <row r="3750" spans="1:13" ht="15" customHeight="1">
      <c r="A3750" s="29" t="s">
        <v>19</v>
      </c>
      <c r="B3750" s="29" t="s">
        <v>20</v>
      </c>
      <c r="C3750" s="29" t="s">
        <v>166</v>
      </c>
      <c r="D3750" s="29">
        <v>230</v>
      </c>
      <c r="E3750" s="29">
        <v>0.16366898099999999</v>
      </c>
      <c r="F3750" s="29" t="s">
        <v>24</v>
      </c>
      <c r="G3750" s="29">
        <v>0.97058</v>
      </c>
      <c r="H3750" s="29" t="s">
        <v>25</v>
      </c>
      <c r="I3750" s="29" t="s">
        <v>26</v>
      </c>
      <c r="J3750" s="29">
        <v>9.0210000000000008</v>
      </c>
      <c r="K3750" s="29" t="s">
        <v>25</v>
      </c>
      <c r="L3750" s="29" t="s">
        <v>22</v>
      </c>
      <c r="M3750" s="29" t="s">
        <v>22</v>
      </c>
    </row>
    <row r="3751" spans="1:13" ht="15" customHeight="1">
      <c r="A3751" s="29" t="s">
        <v>19</v>
      </c>
      <c r="B3751" s="29" t="s">
        <v>20</v>
      </c>
      <c r="C3751" s="29" t="s">
        <v>167</v>
      </c>
      <c r="D3751" s="29">
        <v>231</v>
      </c>
      <c r="E3751" s="29">
        <v>0.16100694400000001</v>
      </c>
      <c r="F3751" s="29" t="s">
        <v>24</v>
      </c>
      <c r="G3751" s="29">
        <v>1.65239</v>
      </c>
      <c r="H3751" s="29" t="s">
        <v>25</v>
      </c>
      <c r="I3751" s="29" t="s">
        <v>26</v>
      </c>
      <c r="J3751" s="29">
        <v>11.236000000000001</v>
      </c>
      <c r="K3751" s="29" t="s">
        <v>25</v>
      </c>
      <c r="L3751" s="29" t="s">
        <v>22</v>
      </c>
      <c r="M3751" s="29" t="s">
        <v>22</v>
      </c>
    </row>
    <row r="3752" spans="1:13" ht="15" customHeight="1">
      <c r="A3752" s="29" t="s">
        <v>19</v>
      </c>
      <c r="B3752" s="29" t="s">
        <v>20</v>
      </c>
      <c r="C3752" s="29" t="s">
        <v>168</v>
      </c>
      <c r="D3752" s="29">
        <v>232</v>
      </c>
      <c r="E3752" s="29" t="s">
        <v>1010</v>
      </c>
      <c r="F3752" s="29" t="s">
        <v>24</v>
      </c>
      <c r="G3752" s="29">
        <v>0.18168999999999999</v>
      </c>
      <c r="H3752" s="29" t="s">
        <v>25</v>
      </c>
      <c r="I3752" s="29" t="s">
        <v>26</v>
      </c>
      <c r="J3752" s="29">
        <v>31.125</v>
      </c>
      <c r="K3752" s="29" t="s">
        <v>25</v>
      </c>
      <c r="L3752" s="29" t="s">
        <v>22</v>
      </c>
      <c r="M3752" s="29" t="s">
        <v>22</v>
      </c>
    </row>
    <row r="3753" spans="1:13" ht="15" customHeight="1">
      <c r="A3753" s="29" t="s">
        <v>19</v>
      </c>
      <c r="B3753" s="29" t="s">
        <v>20</v>
      </c>
      <c r="C3753" s="29" t="s">
        <v>979</v>
      </c>
      <c r="D3753" s="29">
        <v>233</v>
      </c>
      <c r="E3753" s="29">
        <v>0.165173611</v>
      </c>
      <c r="F3753" s="29" t="s">
        <v>24</v>
      </c>
      <c r="G3753" s="29">
        <v>0.88314999999999999</v>
      </c>
      <c r="H3753" s="29" t="s">
        <v>25</v>
      </c>
      <c r="I3753" s="29" t="s">
        <v>26</v>
      </c>
      <c r="J3753" s="29">
        <v>11.215999999999999</v>
      </c>
      <c r="K3753" s="29" t="s">
        <v>25</v>
      </c>
      <c r="L3753" s="29" t="s">
        <v>22</v>
      </c>
      <c r="M3753" s="29" t="s">
        <v>22</v>
      </c>
    </row>
    <row r="3754" spans="1:13" ht="15" customHeight="1">
      <c r="A3754" s="29" t="s">
        <v>19</v>
      </c>
      <c r="B3754" s="29" t="s">
        <v>20</v>
      </c>
      <c r="C3754" s="29" t="s">
        <v>169</v>
      </c>
      <c r="D3754" s="29">
        <v>234</v>
      </c>
      <c r="E3754" s="29">
        <v>0.162974537</v>
      </c>
      <c r="F3754" s="29" t="s">
        <v>24</v>
      </c>
      <c r="G3754" s="29">
        <v>1.5833900000000001</v>
      </c>
      <c r="H3754" s="29" t="s">
        <v>25</v>
      </c>
      <c r="I3754" s="29" t="s">
        <v>26</v>
      </c>
      <c r="J3754" s="29">
        <v>9.0779999999999994</v>
      </c>
      <c r="K3754" s="29" t="s">
        <v>25</v>
      </c>
      <c r="L3754" s="29" t="s">
        <v>22</v>
      </c>
      <c r="M3754" s="29" t="s">
        <v>22</v>
      </c>
    </row>
    <row r="3755" spans="1:13" ht="15" customHeight="1">
      <c r="A3755" s="29" t="s">
        <v>19</v>
      </c>
      <c r="B3755" s="29" t="s">
        <v>20</v>
      </c>
      <c r="C3755" s="29" t="s">
        <v>170</v>
      </c>
      <c r="D3755" s="29">
        <v>235</v>
      </c>
      <c r="E3755" s="29">
        <v>0.167488426</v>
      </c>
      <c r="F3755" s="29" t="s">
        <v>24</v>
      </c>
      <c r="G3755" s="29">
        <v>0.17466999999999999</v>
      </c>
      <c r="H3755" s="29" t="s">
        <v>25</v>
      </c>
      <c r="I3755" s="29" t="s">
        <v>26</v>
      </c>
      <c r="J3755" s="29">
        <v>30.701000000000001</v>
      </c>
      <c r="K3755" s="29" t="s">
        <v>25</v>
      </c>
      <c r="L3755" s="29" t="s">
        <v>22</v>
      </c>
      <c r="M3755" s="29" t="s">
        <v>22</v>
      </c>
    </row>
    <row r="3756" spans="1:13" ht="15" customHeight="1">
      <c r="A3756" s="29" t="s">
        <v>19</v>
      </c>
      <c r="B3756" s="29" t="s">
        <v>20</v>
      </c>
      <c r="C3756" s="29" t="s">
        <v>171</v>
      </c>
      <c r="D3756" s="29">
        <v>236</v>
      </c>
      <c r="E3756" s="29">
        <v>0.16482638899999999</v>
      </c>
      <c r="F3756" s="29" t="s">
        <v>24</v>
      </c>
      <c r="G3756" s="29">
        <v>0.90866999999999998</v>
      </c>
      <c r="H3756" s="29" t="s">
        <v>25</v>
      </c>
      <c r="I3756" s="29" t="s">
        <v>26</v>
      </c>
      <c r="J3756" s="29">
        <v>10.835000000000001</v>
      </c>
      <c r="K3756" s="29" t="s">
        <v>25</v>
      </c>
      <c r="L3756" s="29" t="s">
        <v>22</v>
      </c>
      <c r="M3756" s="29" t="s">
        <v>22</v>
      </c>
    </row>
    <row r="3757" spans="1:13" ht="15" customHeight="1">
      <c r="A3757" s="29" t="s">
        <v>19</v>
      </c>
      <c r="B3757" s="29" t="s">
        <v>20</v>
      </c>
      <c r="C3757" s="29" t="s">
        <v>172</v>
      </c>
      <c r="D3757" s="29">
        <v>237</v>
      </c>
      <c r="E3757" s="29">
        <v>0.169918981</v>
      </c>
      <c r="F3757" s="29" t="s">
        <v>24</v>
      </c>
      <c r="G3757" s="29">
        <v>1.5745499999999999</v>
      </c>
      <c r="H3757" s="29" t="s">
        <v>25</v>
      </c>
      <c r="I3757" s="29" t="s">
        <v>26</v>
      </c>
      <c r="J3757" s="29">
        <v>9.4440000000000008</v>
      </c>
      <c r="K3757" s="29" t="s">
        <v>25</v>
      </c>
      <c r="L3757" s="29" t="s">
        <v>22</v>
      </c>
      <c r="M3757" s="29" t="s">
        <v>22</v>
      </c>
    </row>
    <row r="3758" spans="1:13" ht="15" customHeight="1">
      <c r="A3758" s="29" t="s">
        <v>19</v>
      </c>
      <c r="B3758" s="29" t="s">
        <v>20</v>
      </c>
      <c r="C3758" s="29" t="s">
        <v>173</v>
      </c>
      <c r="D3758" s="29">
        <v>238</v>
      </c>
      <c r="E3758" s="29">
        <v>0.170150463</v>
      </c>
      <c r="F3758" s="29" t="s">
        <v>24</v>
      </c>
      <c r="G3758" s="29">
        <v>0.10213</v>
      </c>
      <c r="H3758" s="29" t="s">
        <v>25</v>
      </c>
      <c r="I3758" s="29" t="s">
        <v>26</v>
      </c>
      <c r="J3758" s="29">
        <v>33.856000000000002</v>
      </c>
      <c r="K3758" s="29" t="s">
        <v>25</v>
      </c>
      <c r="L3758" s="29" t="s">
        <v>22</v>
      </c>
      <c r="M3758" s="29" t="s">
        <v>22</v>
      </c>
    </row>
    <row r="3759" spans="1:13" ht="15" customHeight="1">
      <c r="A3759" s="29" t="s">
        <v>19</v>
      </c>
      <c r="B3759" s="29" t="s">
        <v>20</v>
      </c>
      <c r="C3759" s="29" t="s">
        <v>174</v>
      </c>
      <c r="D3759" s="29">
        <v>239</v>
      </c>
      <c r="E3759" s="29">
        <v>0.17072916699999999</v>
      </c>
      <c r="F3759" s="29" t="s">
        <v>24</v>
      </c>
      <c r="G3759" s="29">
        <v>1.7432700000000001</v>
      </c>
      <c r="H3759" s="29" t="s">
        <v>25</v>
      </c>
      <c r="I3759" s="29" t="s">
        <v>26</v>
      </c>
      <c r="J3759" s="29">
        <v>10.218999999999999</v>
      </c>
      <c r="K3759" s="29" t="s">
        <v>25</v>
      </c>
      <c r="L3759" s="29" t="s">
        <v>22</v>
      </c>
      <c r="M3759" s="29" t="s">
        <v>22</v>
      </c>
    </row>
    <row r="3760" spans="1:13" ht="15" customHeight="1">
      <c r="A3760" s="29" t="s">
        <v>19</v>
      </c>
      <c r="B3760" s="29" t="s">
        <v>20</v>
      </c>
      <c r="C3760" s="29" t="s">
        <v>175</v>
      </c>
      <c r="D3760" s="29">
        <v>240</v>
      </c>
      <c r="E3760" s="29">
        <v>0.174895833</v>
      </c>
      <c r="F3760" s="29" t="s">
        <v>24</v>
      </c>
      <c r="G3760" s="29">
        <v>0.53393999999999997</v>
      </c>
      <c r="H3760" s="29" t="s">
        <v>25</v>
      </c>
      <c r="I3760" s="29" t="s">
        <v>26</v>
      </c>
      <c r="J3760" s="29">
        <v>30.710999999999999</v>
      </c>
      <c r="K3760" s="29" t="s">
        <v>25</v>
      </c>
      <c r="L3760" s="29" t="s">
        <v>22</v>
      </c>
      <c r="M3760" s="29" t="s">
        <v>22</v>
      </c>
    </row>
    <row r="3761" spans="1:13" ht="15" customHeight="1">
      <c r="A3761" s="29" t="s">
        <v>19</v>
      </c>
      <c r="B3761" s="29" t="s">
        <v>20</v>
      </c>
      <c r="C3761" s="29" t="s">
        <v>176</v>
      </c>
      <c r="D3761" s="29">
        <v>241</v>
      </c>
      <c r="E3761" s="29" t="s">
        <v>1011</v>
      </c>
      <c r="F3761" s="29" t="s">
        <v>24</v>
      </c>
      <c r="G3761" s="29">
        <v>1.71051</v>
      </c>
      <c r="H3761" s="29" t="s">
        <v>25</v>
      </c>
      <c r="I3761" s="29" t="s">
        <v>26</v>
      </c>
      <c r="J3761" s="29">
        <v>15.269</v>
      </c>
      <c r="K3761" s="29" t="s">
        <v>25</v>
      </c>
      <c r="L3761" s="29" t="s">
        <v>22</v>
      </c>
      <c r="M3761" s="29" t="s">
        <v>22</v>
      </c>
    </row>
    <row r="3762" spans="1:13" ht="15" customHeight="1">
      <c r="A3762" s="29" t="s">
        <v>19</v>
      </c>
      <c r="B3762" s="29" t="s">
        <v>20</v>
      </c>
      <c r="C3762" s="29" t="s">
        <v>177</v>
      </c>
      <c r="D3762" s="29">
        <v>242</v>
      </c>
      <c r="E3762" s="29">
        <v>0.17153935200000001</v>
      </c>
      <c r="F3762" s="29" t="s">
        <v>24</v>
      </c>
      <c r="G3762" s="29">
        <v>0.98985999999999996</v>
      </c>
      <c r="H3762" s="29" t="s">
        <v>25</v>
      </c>
      <c r="I3762" s="29" t="s">
        <v>26</v>
      </c>
      <c r="J3762" s="29">
        <v>31.725999999999999</v>
      </c>
      <c r="K3762" s="29" t="s">
        <v>25</v>
      </c>
      <c r="L3762" s="29" t="s">
        <v>22</v>
      </c>
      <c r="M3762" s="29" t="s">
        <v>22</v>
      </c>
    </row>
    <row r="3763" spans="1:13" ht="15" customHeight="1">
      <c r="A3763" s="29" t="s">
        <v>19</v>
      </c>
      <c r="B3763" s="29" t="s">
        <v>20</v>
      </c>
      <c r="C3763" s="29" t="s">
        <v>178</v>
      </c>
      <c r="D3763" s="29">
        <v>243</v>
      </c>
      <c r="E3763" s="29">
        <v>0.17339120399999999</v>
      </c>
      <c r="F3763" s="29" t="s">
        <v>24</v>
      </c>
      <c r="G3763" s="29">
        <v>1.4979899999999999</v>
      </c>
      <c r="H3763" s="29" t="s">
        <v>25</v>
      </c>
      <c r="I3763" s="29" t="s">
        <v>26</v>
      </c>
      <c r="J3763" s="29">
        <v>27.648</v>
      </c>
      <c r="K3763" s="29" t="s">
        <v>25</v>
      </c>
      <c r="L3763" s="29" t="s">
        <v>22</v>
      </c>
      <c r="M3763" s="29" t="s">
        <v>22</v>
      </c>
    </row>
    <row r="3764" spans="1:13" ht="15" customHeight="1">
      <c r="A3764" s="29" t="s">
        <v>19</v>
      </c>
      <c r="B3764" s="29" t="s">
        <v>20</v>
      </c>
      <c r="C3764" s="29" t="s">
        <v>179</v>
      </c>
      <c r="D3764" s="29">
        <v>244</v>
      </c>
      <c r="E3764" s="29">
        <v>0.178368056</v>
      </c>
      <c r="F3764" s="29" t="s">
        <v>24</v>
      </c>
      <c r="G3764" s="29">
        <v>1.3297399999999999</v>
      </c>
      <c r="H3764" s="29" t="s">
        <v>25</v>
      </c>
      <c r="I3764" s="29" t="s">
        <v>26</v>
      </c>
      <c r="J3764" s="29">
        <v>28.696000000000002</v>
      </c>
      <c r="K3764" s="29" t="s">
        <v>25</v>
      </c>
      <c r="L3764" s="29" t="s">
        <v>22</v>
      </c>
      <c r="M3764" s="29" t="s">
        <v>22</v>
      </c>
    </row>
    <row r="3765" spans="1:13" ht="15" customHeight="1">
      <c r="A3765" s="29" t="s">
        <v>19</v>
      </c>
      <c r="B3765" s="29" t="s">
        <v>20</v>
      </c>
      <c r="C3765" s="29" t="s">
        <v>180</v>
      </c>
      <c r="D3765" s="29">
        <v>245</v>
      </c>
      <c r="E3765" s="29">
        <v>0.17420138900000001</v>
      </c>
      <c r="F3765" s="29" t="s">
        <v>24</v>
      </c>
      <c r="G3765" s="29">
        <v>1.5002599999999999</v>
      </c>
      <c r="H3765" s="29" t="s">
        <v>25</v>
      </c>
      <c r="I3765" s="29" t="s">
        <v>26</v>
      </c>
      <c r="J3765" s="29">
        <v>31.658000000000001</v>
      </c>
      <c r="K3765" s="29" t="s">
        <v>25</v>
      </c>
      <c r="L3765" s="29" t="s">
        <v>22</v>
      </c>
      <c r="M3765" s="29" t="s">
        <v>22</v>
      </c>
    </row>
    <row r="3766" spans="1:13" ht="15" customHeight="1">
      <c r="A3766" s="29" t="s">
        <v>19</v>
      </c>
      <c r="B3766" s="29" t="s">
        <v>20</v>
      </c>
      <c r="C3766" s="29" t="s">
        <v>181</v>
      </c>
      <c r="D3766" s="29">
        <v>246</v>
      </c>
      <c r="E3766" s="29" t="s">
        <v>1012</v>
      </c>
      <c r="F3766" s="29" t="s">
        <v>24</v>
      </c>
      <c r="G3766" s="29">
        <v>1.2803500000000001</v>
      </c>
      <c r="H3766" s="29" t="s">
        <v>25</v>
      </c>
      <c r="I3766" s="29" t="s">
        <v>26</v>
      </c>
      <c r="J3766" s="29">
        <v>34.695999999999998</v>
      </c>
      <c r="K3766" s="29" t="s">
        <v>25</v>
      </c>
      <c r="L3766" s="29" t="s">
        <v>22</v>
      </c>
      <c r="M3766" s="29" t="s">
        <v>22</v>
      </c>
    </row>
    <row r="3767" spans="1:13" ht="15" customHeight="1">
      <c r="A3767" s="29" t="s">
        <v>19</v>
      </c>
      <c r="B3767" s="29" t="s">
        <v>20</v>
      </c>
      <c r="C3767" s="29" t="s">
        <v>182</v>
      </c>
      <c r="D3767" s="29">
        <v>247</v>
      </c>
      <c r="E3767" s="29">
        <v>0.18056712999999999</v>
      </c>
      <c r="F3767" s="29" t="s">
        <v>24</v>
      </c>
      <c r="G3767" s="29">
        <v>1.28284</v>
      </c>
      <c r="H3767" s="29" t="s">
        <v>25</v>
      </c>
      <c r="I3767" s="29" t="s">
        <v>26</v>
      </c>
      <c r="J3767" s="29">
        <v>5.5330000000000004</v>
      </c>
      <c r="K3767" s="29" t="s">
        <v>25</v>
      </c>
      <c r="L3767" s="29" t="s">
        <v>22</v>
      </c>
      <c r="M3767" s="29" t="s">
        <v>22</v>
      </c>
    </row>
    <row r="3768" spans="1:13" ht="15" customHeight="1">
      <c r="A3768" s="29" t="s">
        <v>19</v>
      </c>
      <c r="B3768" s="29" t="s">
        <v>20</v>
      </c>
      <c r="C3768" s="29" t="s">
        <v>183</v>
      </c>
      <c r="D3768" s="29">
        <v>248</v>
      </c>
      <c r="E3768" s="29">
        <v>0.17825231499999999</v>
      </c>
      <c r="F3768" s="29" t="s">
        <v>24</v>
      </c>
      <c r="G3768" s="29">
        <v>1.3472500000000001</v>
      </c>
      <c r="H3768" s="29" t="s">
        <v>25</v>
      </c>
      <c r="I3768" s="29" t="s">
        <v>26</v>
      </c>
      <c r="J3768" s="29">
        <v>25.306999999999999</v>
      </c>
      <c r="K3768" s="29" t="s">
        <v>25</v>
      </c>
      <c r="L3768" s="29" t="s">
        <v>22</v>
      </c>
      <c r="M3768" s="29" t="s">
        <v>22</v>
      </c>
    </row>
    <row r="3769" spans="1:13" ht="15" customHeight="1">
      <c r="A3769" s="29" t="s">
        <v>19</v>
      </c>
      <c r="B3769" s="29" t="s">
        <v>20</v>
      </c>
      <c r="C3769" s="29" t="s">
        <v>184</v>
      </c>
      <c r="D3769" s="29">
        <v>249</v>
      </c>
      <c r="E3769" s="29" t="s">
        <v>1013</v>
      </c>
      <c r="F3769" s="29" t="s">
        <v>24</v>
      </c>
      <c r="G3769" s="29">
        <v>1.28173</v>
      </c>
      <c r="H3769" s="29" t="s">
        <v>25</v>
      </c>
      <c r="I3769" s="29" t="s">
        <v>26</v>
      </c>
      <c r="J3769" s="29">
        <v>35.619</v>
      </c>
      <c r="K3769" s="29" t="s">
        <v>25</v>
      </c>
      <c r="L3769" s="29" t="s">
        <v>22</v>
      </c>
      <c r="M3769" s="29" t="s">
        <v>22</v>
      </c>
    </row>
    <row r="3770" spans="1:13" ht="15" customHeight="1">
      <c r="A3770" s="29" t="s">
        <v>19</v>
      </c>
      <c r="B3770" s="29" t="s">
        <v>20</v>
      </c>
      <c r="C3770" s="29" t="s">
        <v>185</v>
      </c>
      <c r="D3770" s="29">
        <v>250</v>
      </c>
      <c r="E3770" s="29">
        <v>0.18126157400000001</v>
      </c>
      <c r="F3770" s="29" t="s">
        <v>24</v>
      </c>
      <c r="G3770" s="29">
        <v>1.36338</v>
      </c>
      <c r="H3770" s="29" t="s">
        <v>25</v>
      </c>
      <c r="I3770" s="29" t="s">
        <v>26</v>
      </c>
      <c r="J3770" s="29">
        <v>17.702999999999999</v>
      </c>
      <c r="K3770" s="29" t="s">
        <v>25</v>
      </c>
      <c r="L3770" s="29" t="s">
        <v>22</v>
      </c>
      <c r="M3770" s="29" t="s">
        <v>22</v>
      </c>
    </row>
    <row r="3771" spans="1:13" ht="15" customHeight="1">
      <c r="A3771" s="29" t="s">
        <v>19</v>
      </c>
      <c r="B3771" s="29" t="s">
        <v>20</v>
      </c>
      <c r="C3771" s="29" t="s">
        <v>186</v>
      </c>
      <c r="D3771" s="29">
        <v>251</v>
      </c>
      <c r="E3771" s="29">
        <v>0.18276620399999999</v>
      </c>
      <c r="F3771" s="29" t="s">
        <v>24</v>
      </c>
      <c r="G3771" s="29">
        <v>1.3234900000000001</v>
      </c>
      <c r="H3771" s="29" t="s">
        <v>25</v>
      </c>
      <c r="I3771" s="29" t="s">
        <v>26</v>
      </c>
      <c r="J3771" s="29">
        <v>5.492</v>
      </c>
      <c r="K3771" s="29" t="s">
        <v>25</v>
      </c>
      <c r="L3771" s="29" t="s">
        <v>22</v>
      </c>
      <c r="M3771" s="29" t="s">
        <v>22</v>
      </c>
    </row>
    <row r="3772" spans="1:13" ht="15" customHeight="1">
      <c r="A3772" s="29" t="s">
        <v>19</v>
      </c>
      <c r="B3772" s="29" t="s">
        <v>20</v>
      </c>
      <c r="C3772" s="29" t="s">
        <v>187</v>
      </c>
      <c r="D3772" s="29">
        <v>252</v>
      </c>
      <c r="E3772" s="29">
        <v>0.18542824099999999</v>
      </c>
      <c r="F3772" s="29" t="s">
        <v>24</v>
      </c>
      <c r="G3772" s="29">
        <v>1.28738</v>
      </c>
      <c r="H3772" s="29" t="s">
        <v>25</v>
      </c>
      <c r="I3772" s="29" t="s">
        <v>26</v>
      </c>
      <c r="J3772" s="29">
        <v>3.9180000000000001</v>
      </c>
      <c r="K3772" s="29" t="s">
        <v>25</v>
      </c>
      <c r="L3772" s="29" t="s">
        <v>22</v>
      </c>
      <c r="M3772" s="29" t="s">
        <v>22</v>
      </c>
    </row>
    <row r="3773" spans="1:13" ht="15" customHeight="1">
      <c r="A3773" s="29" t="s">
        <v>19</v>
      </c>
      <c r="B3773" s="29" t="s">
        <v>20</v>
      </c>
      <c r="C3773" s="29" t="s">
        <v>188</v>
      </c>
      <c r="D3773" s="29">
        <v>253</v>
      </c>
      <c r="E3773" s="29">
        <v>0.18403935199999999</v>
      </c>
      <c r="F3773" s="29" t="s">
        <v>24</v>
      </c>
      <c r="G3773" s="29">
        <v>1.26597</v>
      </c>
      <c r="H3773" s="29" t="s">
        <v>25</v>
      </c>
      <c r="I3773" s="29" t="s">
        <v>26</v>
      </c>
      <c r="J3773" s="29">
        <v>26.704999999999998</v>
      </c>
      <c r="K3773" s="29" t="s">
        <v>25</v>
      </c>
      <c r="L3773" s="29" t="s">
        <v>22</v>
      </c>
      <c r="M3773" s="29" t="s">
        <v>22</v>
      </c>
    </row>
    <row r="3774" spans="1:13" ht="15" customHeight="1">
      <c r="A3774" s="29" t="s">
        <v>19</v>
      </c>
      <c r="B3774" s="29" t="s">
        <v>20</v>
      </c>
      <c r="C3774" s="29" t="s">
        <v>189</v>
      </c>
      <c r="D3774" s="29">
        <v>254</v>
      </c>
      <c r="E3774" s="29">
        <v>0.18728009300000001</v>
      </c>
      <c r="F3774" s="29" t="s">
        <v>24</v>
      </c>
      <c r="G3774" s="29">
        <v>1.8506400000000001</v>
      </c>
      <c r="H3774" s="29" t="s">
        <v>25</v>
      </c>
      <c r="I3774" s="29" t="s">
        <v>26</v>
      </c>
      <c r="J3774" s="29">
        <v>29.256</v>
      </c>
      <c r="K3774" s="29" t="s">
        <v>25</v>
      </c>
      <c r="L3774" s="29" t="s">
        <v>22</v>
      </c>
      <c r="M3774" s="29" t="s">
        <v>22</v>
      </c>
    </row>
    <row r="3775" spans="1:13" ht="15" customHeight="1">
      <c r="A3775" s="29" t="s">
        <v>19</v>
      </c>
      <c r="B3775" s="29" t="s">
        <v>20</v>
      </c>
      <c r="C3775" s="29" t="s">
        <v>190</v>
      </c>
      <c r="D3775" s="29">
        <v>255</v>
      </c>
      <c r="E3775" s="29">
        <v>0.18901620399999999</v>
      </c>
      <c r="F3775" s="29" t="s">
        <v>24</v>
      </c>
      <c r="G3775" s="29">
        <v>0.73007</v>
      </c>
      <c r="H3775" s="29" t="s">
        <v>25</v>
      </c>
      <c r="I3775" s="29" t="s">
        <v>26</v>
      </c>
      <c r="J3775" s="29">
        <v>29.795999999999999</v>
      </c>
      <c r="K3775" s="29" t="s">
        <v>25</v>
      </c>
      <c r="L3775" s="29" t="s">
        <v>22</v>
      </c>
      <c r="M3775" s="29" t="s">
        <v>22</v>
      </c>
    </row>
    <row r="3776" spans="1:13" ht="15" customHeight="1">
      <c r="A3776" s="29" t="s">
        <v>19</v>
      </c>
      <c r="B3776" s="29" t="s">
        <v>20</v>
      </c>
      <c r="C3776" s="29" t="s">
        <v>191</v>
      </c>
      <c r="D3776" s="29">
        <v>256</v>
      </c>
      <c r="E3776" s="29">
        <v>0.18762731499999999</v>
      </c>
      <c r="F3776" s="29" t="s">
        <v>24</v>
      </c>
      <c r="G3776" s="29">
        <v>1.85822</v>
      </c>
      <c r="H3776" s="29" t="s">
        <v>25</v>
      </c>
      <c r="I3776" s="29" t="s">
        <v>26</v>
      </c>
      <c r="J3776" s="29">
        <v>13.292</v>
      </c>
      <c r="K3776" s="29" t="s">
        <v>25</v>
      </c>
      <c r="L3776" s="29" t="s">
        <v>22</v>
      </c>
      <c r="M3776" s="29" t="s">
        <v>22</v>
      </c>
    </row>
    <row r="3777" spans="1:13" ht="15" customHeight="1">
      <c r="A3777" s="29" t="s">
        <v>19</v>
      </c>
      <c r="B3777" s="29" t="s">
        <v>20</v>
      </c>
      <c r="C3777" s="29" t="s">
        <v>192</v>
      </c>
      <c r="D3777" s="29">
        <v>257</v>
      </c>
      <c r="E3777" s="29">
        <v>0.18971064800000001</v>
      </c>
      <c r="F3777" s="29" t="s">
        <v>24</v>
      </c>
      <c r="G3777" s="29">
        <v>0.2233</v>
      </c>
      <c r="H3777" s="29" t="s">
        <v>25</v>
      </c>
      <c r="I3777" s="29" t="s">
        <v>26</v>
      </c>
      <c r="J3777" s="29">
        <v>41.716999999999999</v>
      </c>
      <c r="K3777" s="29" t="s">
        <v>25</v>
      </c>
      <c r="L3777" s="29" t="s">
        <v>22</v>
      </c>
      <c r="M3777" s="29" t="s">
        <v>22</v>
      </c>
    </row>
    <row r="3778" spans="1:13" ht="15" customHeight="1">
      <c r="A3778" s="29" t="s">
        <v>19</v>
      </c>
      <c r="B3778" s="29" t="s">
        <v>20</v>
      </c>
      <c r="C3778" s="29" t="s">
        <v>193</v>
      </c>
      <c r="D3778" s="29">
        <v>258</v>
      </c>
      <c r="E3778" s="29">
        <v>0.192951389</v>
      </c>
      <c r="F3778" s="29" t="s">
        <v>24</v>
      </c>
      <c r="G3778" s="29">
        <v>1.8166800000000001</v>
      </c>
      <c r="H3778" s="29" t="s">
        <v>25</v>
      </c>
      <c r="I3778" s="29" t="s">
        <v>26</v>
      </c>
      <c r="J3778" s="29">
        <v>12.177</v>
      </c>
      <c r="K3778" s="29" t="s">
        <v>25</v>
      </c>
      <c r="L3778" s="29" t="s">
        <v>22</v>
      </c>
      <c r="M3778" s="29" t="s">
        <v>22</v>
      </c>
    </row>
    <row r="3779" spans="1:13" ht="15" customHeight="1">
      <c r="A3779" s="29" t="s">
        <v>19</v>
      </c>
      <c r="B3779" s="29" t="s">
        <v>20</v>
      </c>
      <c r="C3779" s="29" t="s">
        <v>980</v>
      </c>
      <c r="D3779" s="29">
        <v>259</v>
      </c>
      <c r="E3779" s="29">
        <v>0.19341435200000001</v>
      </c>
      <c r="F3779" s="29" t="s">
        <v>24</v>
      </c>
      <c r="G3779" s="29">
        <v>0.46632000000000001</v>
      </c>
      <c r="H3779" s="29" t="s">
        <v>25</v>
      </c>
      <c r="I3779" s="29" t="s">
        <v>26</v>
      </c>
      <c r="J3779" s="29">
        <v>33.981999999999999</v>
      </c>
      <c r="K3779" s="29" t="s">
        <v>25</v>
      </c>
      <c r="L3779" s="29" t="s">
        <v>22</v>
      </c>
      <c r="M3779" s="29" t="s">
        <v>22</v>
      </c>
    </row>
    <row r="3780" spans="1:13" ht="15" customHeight="1">
      <c r="A3780" s="29" t="s">
        <v>19</v>
      </c>
      <c r="B3780" s="29" t="s">
        <v>20</v>
      </c>
      <c r="C3780" s="29" t="s">
        <v>194</v>
      </c>
      <c r="D3780" s="29">
        <v>260</v>
      </c>
      <c r="E3780" s="29">
        <v>0.19075231500000001</v>
      </c>
      <c r="F3780" s="29" t="s">
        <v>24</v>
      </c>
      <c r="G3780" s="29">
        <v>1.7337899999999999</v>
      </c>
      <c r="H3780" s="29" t="s">
        <v>25</v>
      </c>
      <c r="I3780" s="29" t="s">
        <v>26</v>
      </c>
      <c r="J3780" s="29">
        <v>12.173</v>
      </c>
      <c r="K3780" s="29" t="s">
        <v>25</v>
      </c>
      <c r="L3780" s="29" t="s">
        <v>22</v>
      </c>
      <c r="M3780" s="29" t="s">
        <v>22</v>
      </c>
    </row>
    <row r="3781" spans="1:13" ht="15" customHeight="1">
      <c r="A3781" s="29" t="s">
        <v>19</v>
      </c>
      <c r="B3781" s="29" t="s">
        <v>20</v>
      </c>
      <c r="C3781" s="29" t="s">
        <v>195</v>
      </c>
      <c r="D3781" s="29">
        <v>261</v>
      </c>
      <c r="E3781" s="29">
        <v>0.19086805600000001</v>
      </c>
      <c r="F3781" s="29" t="s">
        <v>24</v>
      </c>
      <c r="G3781" s="29">
        <v>0.90171000000000001</v>
      </c>
      <c r="H3781" s="29" t="s">
        <v>25</v>
      </c>
      <c r="I3781" s="29" t="s">
        <v>26</v>
      </c>
      <c r="J3781" s="29">
        <v>38.387</v>
      </c>
      <c r="K3781" s="29" t="s">
        <v>25</v>
      </c>
      <c r="L3781" s="29" t="s">
        <v>22</v>
      </c>
      <c r="M3781" s="29" t="s">
        <v>22</v>
      </c>
    </row>
    <row r="3782" spans="1:13" ht="15" customHeight="1">
      <c r="A3782" s="29" t="s">
        <v>19</v>
      </c>
      <c r="B3782" s="29" t="s">
        <v>20</v>
      </c>
      <c r="C3782" s="29" t="s">
        <v>196</v>
      </c>
      <c r="D3782" s="29">
        <v>262</v>
      </c>
      <c r="E3782" s="29">
        <v>0.19619212999999999</v>
      </c>
      <c r="F3782" s="29" t="s">
        <v>24</v>
      </c>
      <c r="G3782" s="29">
        <v>1.55308</v>
      </c>
      <c r="H3782" s="29" t="s">
        <v>25</v>
      </c>
      <c r="I3782" s="29" t="s">
        <v>26</v>
      </c>
      <c r="J3782" s="29">
        <v>32.926000000000002</v>
      </c>
      <c r="K3782" s="29" t="s">
        <v>25</v>
      </c>
      <c r="L3782" s="29" t="s">
        <v>22</v>
      </c>
      <c r="M3782" s="29" t="s">
        <v>22</v>
      </c>
    </row>
    <row r="3783" spans="1:13" ht="15" customHeight="1">
      <c r="A3783" s="29" t="s">
        <v>19</v>
      </c>
      <c r="B3783" s="29" t="s">
        <v>20</v>
      </c>
      <c r="C3783" s="29" t="s">
        <v>197</v>
      </c>
      <c r="D3783" s="29">
        <v>263</v>
      </c>
      <c r="E3783" s="29" t="s">
        <v>1014</v>
      </c>
      <c r="F3783" s="29" t="s">
        <v>24</v>
      </c>
      <c r="G3783" s="29">
        <v>1.44787</v>
      </c>
      <c r="H3783" s="29" t="s">
        <v>25</v>
      </c>
      <c r="I3783" s="29" t="s">
        <v>26</v>
      </c>
      <c r="J3783" s="29">
        <v>23.994</v>
      </c>
      <c r="K3783" s="29" t="s">
        <v>25</v>
      </c>
      <c r="L3783" s="29" t="s">
        <v>22</v>
      </c>
      <c r="M3783" s="29" t="s">
        <v>22</v>
      </c>
    </row>
    <row r="3784" spans="1:13" ht="15" customHeight="1">
      <c r="A3784" s="29" t="s">
        <v>19</v>
      </c>
      <c r="B3784" s="29" t="s">
        <v>20</v>
      </c>
      <c r="C3784" s="29" t="s">
        <v>1015</v>
      </c>
      <c r="D3784" s="29" t="s">
        <v>135</v>
      </c>
      <c r="F3784" s="29" t="s">
        <v>136</v>
      </c>
      <c r="G3784" s="29">
        <v>-57</v>
      </c>
      <c r="H3784" s="29" t="s">
        <v>137</v>
      </c>
      <c r="I3784" s="29" t="s">
        <v>138</v>
      </c>
      <c r="L3784" s="29" t="s">
        <v>22</v>
      </c>
      <c r="M3784" s="29" t="s">
        <v>22</v>
      </c>
    </row>
    <row r="3785" spans="1:13" ht="15" customHeight="1">
      <c r="A3785" s="29" t="s">
        <v>19</v>
      </c>
      <c r="B3785" s="29" t="s">
        <v>20</v>
      </c>
      <c r="C3785" s="29" t="s">
        <v>198</v>
      </c>
      <c r="D3785" s="29" t="s">
        <v>1016</v>
      </c>
      <c r="E3785" s="31">
        <v>9.9965277777777792E-2</v>
      </c>
      <c r="F3785" s="29" t="s">
        <v>22</v>
      </c>
      <c r="I3785" s="29" t="s">
        <v>22</v>
      </c>
      <c r="L3785" s="29" t="s">
        <v>22</v>
      </c>
      <c r="M3785" s="29" t="s">
        <v>22</v>
      </c>
    </row>
    <row r="3786" spans="1:13" ht="15" customHeight="1">
      <c r="A3786" s="29" t="s">
        <v>19</v>
      </c>
      <c r="B3786" s="29" t="s">
        <v>20</v>
      </c>
      <c r="C3786" s="29" t="s">
        <v>1017</v>
      </c>
      <c r="D3786" s="29" t="s">
        <v>1018</v>
      </c>
      <c r="E3786" s="29" t="s">
        <v>1019</v>
      </c>
      <c r="F3786" s="29" t="s">
        <v>22</v>
      </c>
      <c r="I3786" s="29" t="s">
        <v>22</v>
      </c>
      <c r="L3786" s="29" t="s">
        <v>22</v>
      </c>
      <c r="M3786" s="29" t="s">
        <v>22</v>
      </c>
    </row>
    <row r="3787" spans="1:13" ht="15" customHeight="1">
      <c r="A3787" s="29" t="s">
        <v>19</v>
      </c>
      <c r="B3787" s="29" t="s">
        <v>20</v>
      </c>
      <c r="C3787" s="29" t="s">
        <v>199</v>
      </c>
      <c r="D3787" s="29">
        <v>149</v>
      </c>
      <c r="E3787" s="29">
        <v>0.10880787</v>
      </c>
      <c r="F3787" s="29" t="s">
        <v>24</v>
      </c>
      <c r="G3787" s="29">
        <v>0.27578999999999998</v>
      </c>
      <c r="H3787" s="29" t="s">
        <v>25</v>
      </c>
      <c r="I3787" s="29" t="s">
        <v>26</v>
      </c>
      <c r="J3787" s="29">
        <v>6.9939999999999998</v>
      </c>
      <c r="K3787" s="29" t="s">
        <v>25</v>
      </c>
      <c r="L3787" s="29" t="s">
        <v>22</v>
      </c>
      <c r="M3787" s="29" t="s">
        <v>22</v>
      </c>
    </row>
    <row r="3788" spans="1:13" ht="15" customHeight="1">
      <c r="A3788" s="29" t="s">
        <v>19</v>
      </c>
      <c r="B3788" s="29" t="s">
        <v>20</v>
      </c>
      <c r="C3788" s="29" t="s">
        <v>200</v>
      </c>
      <c r="D3788" s="29">
        <v>150</v>
      </c>
      <c r="E3788" s="29">
        <v>0.110543981</v>
      </c>
      <c r="F3788" s="29" t="s">
        <v>24</v>
      </c>
      <c r="G3788" s="29">
        <v>0.27632000000000001</v>
      </c>
      <c r="H3788" s="29" t="s">
        <v>25</v>
      </c>
      <c r="I3788" s="29" t="s">
        <v>26</v>
      </c>
      <c r="J3788" s="29">
        <v>7.6310000000000002</v>
      </c>
      <c r="K3788" s="29" t="s">
        <v>25</v>
      </c>
      <c r="L3788" s="29" t="s">
        <v>22</v>
      </c>
      <c r="M3788" s="29" t="s">
        <v>22</v>
      </c>
    </row>
    <row r="3789" spans="1:13" ht="15" customHeight="1">
      <c r="A3789" s="29" t="s">
        <v>19</v>
      </c>
      <c r="B3789" s="29" t="s">
        <v>20</v>
      </c>
      <c r="C3789" s="29" t="s">
        <v>201</v>
      </c>
      <c r="D3789" s="29">
        <v>151</v>
      </c>
      <c r="E3789" s="29" t="s">
        <v>1020</v>
      </c>
      <c r="F3789" s="29" t="s">
        <v>24</v>
      </c>
      <c r="G3789" s="29">
        <v>1.4489799999999999</v>
      </c>
      <c r="H3789" s="29" t="s">
        <v>25</v>
      </c>
      <c r="I3789" s="29" t="s">
        <v>26</v>
      </c>
      <c r="J3789" s="29">
        <v>18.72</v>
      </c>
      <c r="K3789" s="29" t="s">
        <v>25</v>
      </c>
      <c r="L3789" s="29" t="s">
        <v>22</v>
      </c>
      <c r="M3789" s="29" t="s">
        <v>22</v>
      </c>
    </row>
    <row r="3790" spans="1:13" ht="15" customHeight="1">
      <c r="A3790" s="29" t="s">
        <v>19</v>
      </c>
      <c r="B3790" s="29" t="s">
        <v>20</v>
      </c>
      <c r="C3790" s="29" t="s">
        <v>202</v>
      </c>
      <c r="D3790" s="29">
        <v>400</v>
      </c>
      <c r="E3790" s="29">
        <v>0.115983796</v>
      </c>
      <c r="F3790" s="29" t="s">
        <v>24</v>
      </c>
      <c r="G3790" s="29">
        <v>0.46586</v>
      </c>
      <c r="H3790" s="29" t="s">
        <v>25</v>
      </c>
      <c r="I3790" s="29" t="s">
        <v>26</v>
      </c>
      <c r="J3790" s="29">
        <v>30.356999999999999</v>
      </c>
      <c r="K3790" s="29" t="s">
        <v>25</v>
      </c>
      <c r="L3790" s="29" t="s">
        <v>22</v>
      </c>
      <c r="M3790" s="29" t="s">
        <v>22</v>
      </c>
    </row>
    <row r="3791" spans="1:13" ht="15" customHeight="1">
      <c r="A3791" s="29" t="s">
        <v>19</v>
      </c>
      <c r="B3791" s="29" t="s">
        <v>20</v>
      </c>
      <c r="C3791" s="29" t="s">
        <v>203</v>
      </c>
      <c r="D3791" s="29">
        <v>401</v>
      </c>
      <c r="E3791" s="29">
        <v>0.114710648</v>
      </c>
      <c r="F3791" s="29" t="s">
        <v>24</v>
      </c>
      <c r="G3791" s="29">
        <v>0.99404000000000003</v>
      </c>
      <c r="H3791" s="29" t="s">
        <v>25</v>
      </c>
      <c r="I3791" s="29" t="s">
        <v>26</v>
      </c>
      <c r="J3791" s="29">
        <v>12.461</v>
      </c>
      <c r="K3791" s="29" t="s">
        <v>25</v>
      </c>
      <c r="L3791" s="29" t="s">
        <v>22</v>
      </c>
      <c r="M3791" s="29" t="s">
        <v>22</v>
      </c>
    </row>
    <row r="3792" spans="1:13" ht="15" customHeight="1">
      <c r="A3792" s="29" t="s">
        <v>19</v>
      </c>
      <c r="B3792" s="29" t="s">
        <v>20</v>
      </c>
      <c r="C3792" s="29" t="s">
        <v>1021</v>
      </c>
      <c r="D3792" s="29">
        <v>402</v>
      </c>
      <c r="E3792" s="29">
        <v>0.120034722</v>
      </c>
      <c r="F3792" s="29" t="s">
        <v>24</v>
      </c>
      <c r="G3792" s="29">
        <v>1.66066</v>
      </c>
      <c r="H3792" s="29" t="s">
        <v>25</v>
      </c>
      <c r="I3792" s="29" t="s">
        <v>26</v>
      </c>
      <c r="J3792" s="29">
        <v>9.7959999999999994</v>
      </c>
      <c r="K3792" s="29" t="s">
        <v>25</v>
      </c>
      <c r="L3792" s="29" t="s">
        <v>22</v>
      </c>
      <c r="M3792" s="29" t="s">
        <v>22</v>
      </c>
    </row>
    <row r="3793" spans="1:13" ht="15" customHeight="1">
      <c r="A3793" s="29" t="s">
        <v>19</v>
      </c>
      <c r="B3793" s="29" t="s">
        <v>20</v>
      </c>
      <c r="C3793" s="29" t="s">
        <v>204</v>
      </c>
      <c r="D3793" s="29">
        <v>403</v>
      </c>
      <c r="E3793" s="29">
        <v>0.116446759</v>
      </c>
      <c r="F3793" s="29" t="s">
        <v>24</v>
      </c>
      <c r="G3793" s="29">
        <v>0.61050000000000004</v>
      </c>
      <c r="H3793" s="29" t="s">
        <v>25</v>
      </c>
      <c r="I3793" s="29" t="s">
        <v>26</v>
      </c>
      <c r="J3793" s="29">
        <v>31.122</v>
      </c>
      <c r="K3793" s="29" t="s">
        <v>25</v>
      </c>
      <c r="L3793" s="29" t="s">
        <v>22</v>
      </c>
      <c r="M3793" s="29" t="s">
        <v>22</v>
      </c>
    </row>
    <row r="3794" spans="1:13" ht="15" customHeight="1">
      <c r="A3794" s="29" t="s">
        <v>19</v>
      </c>
      <c r="B3794" s="29" t="s">
        <v>20</v>
      </c>
      <c r="C3794" s="29" t="s">
        <v>205</v>
      </c>
      <c r="D3794" s="29">
        <v>404</v>
      </c>
      <c r="E3794" s="29">
        <v>0.12049768499999999</v>
      </c>
      <c r="F3794" s="29" t="s">
        <v>24</v>
      </c>
      <c r="G3794" s="29">
        <v>1.15313</v>
      </c>
      <c r="H3794" s="29" t="s">
        <v>25</v>
      </c>
      <c r="I3794" s="29" t="s">
        <v>26</v>
      </c>
      <c r="J3794" s="29">
        <v>11.217000000000001</v>
      </c>
      <c r="K3794" s="29" t="s">
        <v>25</v>
      </c>
      <c r="L3794" s="29" t="s">
        <v>22</v>
      </c>
      <c r="M3794" s="29" t="s">
        <v>22</v>
      </c>
    </row>
    <row r="3795" spans="1:13" ht="15" customHeight="1">
      <c r="A3795" s="29" t="s">
        <v>19</v>
      </c>
      <c r="B3795" s="29" t="s">
        <v>20</v>
      </c>
      <c r="C3795" s="29" t="s">
        <v>206</v>
      </c>
      <c r="D3795" s="29">
        <v>405</v>
      </c>
      <c r="E3795" s="29">
        <v>0.120034722</v>
      </c>
      <c r="F3795" s="29" t="s">
        <v>24</v>
      </c>
      <c r="G3795" s="29">
        <v>1.5627800000000001</v>
      </c>
      <c r="H3795" s="29" t="s">
        <v>25</v>
      </c>
      <c r="I3795" s="29" t="s">
        <v>26</v>
      </c>
      <c r="J3795" s="29">
        <v>10.385</v>
      </c>
      <c r="K3795" s="29" t="s">
        <v>25</v>
      </c>
      <c r="L3795" s="29" t="s">
        <v>22</v>
      </c>
      <c r="M3795" s="29" t="s">
        <v>22</v>
      </c>
    </row>
    <row r="3796" spans="1:13" ht="15" customHeight="1">
      <c r="A3796" s="29" t="s">
        <v>19</v>
      </c>
      <c r="B3796" s="29" t="s">
        <v>20</v>
      </c>
      <c r="C3796" s="29" t="s">
        <v>207</v>
      </c>
      <c r="D3796" s="29">
        <v>406</v>
      </c>
      <c r="E3796" s="29">
        <v>0.119803241</v>
      </c>
      <c r="F3796" s="29" t="s">
        <v>24</v>
      </c>
      <c r="G3796" s="29">
        <v>1.80349</v>
      </c>
      <c r="H3796" s="29" t="s">
        <v>25</v>
      </c>
      <c r="I3796" s="29" t="s">
        <v>26</v>
      </c>
      <c r="J3796" s="29">
        <v>28.843</v>
      </c>
      <c r="K3796" s="29" t="s">
        <v>25</v>
      </c>
      <c r="L3796" s="29" t="s">
        <v>22</v>
      </c>
      <c r="M3796" s="29" t="s">
        <v>22</v>
      </c>
    </row>
    <row r="3797" spans="1:13" ht="15" customHeight="1">
      <c r="A3797" s="29" t="s">
        <v>19</v>
      </c>
      <c r="B3797" s="29" t="s">
        <v>20</v>
      </c>
      <c r="C3797" s="29" t="s">
        <v>208</v>
      </c>
      <c r="D3797" s="29">
        <v>407</v>
      </c>
      <c r="E3797" s="29">
        <v>0.121539352</v>
      </c>
      <c r="F3797" s="29" t="s">
        <v>24</v>
      </c>
      <c r="G3797" s="29">
        <v>1.2460100000000001</v>
      </c>
      <c r="H3797" s="29" t="s">
        <v>25</v>
      </c>
      <c r="I3797" s="29" t="s">
        <v>26</v>
      </c>
      <c r="J3797" s="29">
        <v>30.425000000000001</v>
      </c>
      <c r="K3797" s="29" t="s">
        <v>25</v>
      </c>
      <c r="L3797" s="29" t="s">
        <v>22</v>
      </c>
      <c r="M3797" s="29" t="s">
        <v>22</v>
      </c>
    </row>
    <row r="3798" spans="1:13" ht="15" customHeight="1">
      <c r="A3798" s="29" t="s">
        <v>19</v>
      </c>
      <c r="B3798" s="29" t="s">
        <v>20</v>
      </c>
      <c r="C3798" s="29" t="s">
        <v>209</v>
      </c>
      <c r="D3798" s="29">
        <v>408</v>
      </c>
      <c r="E3798" s="29">
        <v>0.119108796</v>
      </c>
      <c r="F3798" s="29" t="s">
        <v>24</v>
      </c>
      <c r="G3798" s="29">
        <v>1.3625700000000001</v>
      </c>
      <c r="H3798" s="29" t="s">
        <v>25</v>
      </c>
      <c r="I3798" s="29" t="s">
        <v>26</v>
      </c>
      <c r="J3798" s="29">
        <v>11.986000000000001</v>
      </c>
      <c r="K3798" s="29" t="s">
        <v>25</v>
      </c>
      <c r="L3798" s="29" t="s">
        <v>22</v>
      </c>
      <c r="M3798" s="29" t="s">
        <v>22</v>
      </c>
    </row>
    <row r="3799" spans="1:13" ht="15" customHeight="1">
      <c r="A3799" s="29" t="s">
        <v>19</v>
      </c>
      <c r="B3799" s="29" t="s">
        <v>20</v>
      </c>
      <c r="C3799" s="29" t="s">
        <v>210</v>
      </c>
      <c r="D3799" s="29">
        <v>409</v>
      </c>
      <c r="E3799" s="29">
        <v>0.12292824099999999</v>
      </c>
      <c r="F3799" s="29" t="s">
        <v>24</v>
      </c>
      <c r="G3799" s="29">
        <v>1.35511</v>
      </c>
      <c r="H3799" s="29" t="s">
        <v>25</v>
      </c>
      <c r="I3799" s="29" t="s">
        <v>26</v>
      </c>
      <c r="J3799" s="29">
        <v>8.2669999999999995</v>
      </c>
      <c r="K3799" s="29" t="s">
        <v>25</v>
      </c>
      <c r="L3799" s="29" t="s">
        <v>22</v>
      </c>
      <c r="M3799" s="29" t="s">
        <v>22</v>
      </c>
    </row>
    <row r="3800" spans="1:13" ht="15" customHeight="1">
      <c r="A3800" s="29" t="s">
        <v>19</v>
      </c>
      <c r="B3800" s="29" t="s">
        <v>20</v>
      </c>
      <c r="C3800" s="29" t="s">
        <v>211</v>
      </c>
      <c r="D3800" s="29">
        <v>410</v>
      </c>
      <c r="E3800" s="29">
        <v>0.120613426</v>
      </c>
      <c r="F3800" s="29" t="s">
        <v>24</v>
      </c>
      <c r="G3800" s="29">
        <v>1.29525</v>
      </c>
      <c r="H3800" s="29" t="s">
        <v>25</v>
      </c>
      <c r="I3800" s="29" t="s">
        <v>26</v>
      </c>
      <c r="J3800" s="29">
        <v>26.001000000000001</v>
      </c>
      <c r="K3800" s="29" t="s">
        <v>25</v>
      </c>
      <c r="L3800" s="29" t="s">
        <v>22</v>
      </c>
      <c r="M3800" s="29" t="s">
        <v>22</v>
      </c>
    </row>
    <row r="3801" spans="1:13" ht="15" customHeight="1">
      <c r="A3801" s="29" t="s">
        <v>19</v>
      </c>
      <c r="B3801" s="29" t="s">
        <v>20</v>
      </c>
      <c r="C3801" s="29" t="s">
        <v>212</v>
      </c>
      <c r="D3801" s="29">
        <v>411</v>
      </c>
      <c r="E3801" s="29">
        <v>0.123159722</v>
      </c>
      <c r="F3801" s="29" t="s">
        <v>24</v>
      </c>
      <c r="G3801" s="29">
        <v>1.4547699999999999</v>
      </c>
      <c r="H3801" s="29" t="s">
        <v>25</v>
      </c>
      <c r="I3801" s="29" t="s">
        <v>26</v>
      </c>
      <c r="J3801" s="29">
        <v>35.578000000000003</v>
      </c>
      <c r="K3801" s="29" t="s">
        <v>25</v>
      </c>
      <c r="L3801" s="29" t="s">
        <v>22</v>
      </c>
      <c r="M3801" s="29" t="s">
        <v>22</v>
      </c>
    </row>
    <row r="3802" spans="1:13" ht="15" customHeight="1">
      <c r="A3802" s="29" t="s">
        <v>19</v>
      </c>
      <c r="B3802" s="29" t="s">
        <v>20</v>
      </c>
      <c r="C3802" s="29" t="s">
        <v>213</v>
      </c>
      <c r="D3802" s="29">
        <v>412</v>
      </c>
      <c r="E3802" s="29">
        <v>0.12107638900000001</v>
      </c>
      <c r="F3802" s="29" t="s">
        <v>24</v>
      </c>
      <c r="G3802" s="29">
        <v>1.39761</v>
      </c>
      <c r="H3802" s="29" t="s">
        <v>25</v>
      </c>
      <c r="I3802" s="29" t="s">
        <v>26</v>
      </c>
      <c r="J3802" s="29">
        <v>11.303000000000001</v>
      </c>
      <c r="K3802" s="29" t="s">
        <v>25</v>
      </c>
      <c r="L3802" s="29" t="s">
        <v>22</v>
      </c>
      <c r="M3802" s="29" t="s">
        <v>22</v>
      </c>
    </row>
    <row r="3803" spans="1:13" ht="15" customHeight="1">
      <c r="A3803" s="29" t="s">
        <v>19</v>
      </c>
      <c r="B3803" s="29" t="s">
        <v>20</v>
      </c>
      <c r="C3803" s="29" t="s">
        <v>214</v>
      </c>
      <c r="D3803" s="29">
        <v>413</v>
      </c>
      <c r="E3803" s="29">
        <v>0.125590278</v>
      </c>
      <c r="F3803" s="29" t="s">
        <v>24</v>
      </c>
      <c r="G3803" s="29">
        <v>1.3390899999999999</v>
      </c>
      <c r="H3803" s="29" t="s">
        <v>25</v>
      </c>
      <c r="I3803" s="29" t="s">
        <v>26</v>
      </c>
      <c r="J3803" s="29">
        <v>14.500999999999999</v>
      </c>
      <c r="K3803" s="29" t="s">
        <v>25</v>
      </c>
      <c r="L3803" s="29" t="s">
        <v>22</v>
      </c>
      <c r="M3803" s="29" t="s">
        <v>22</v>
      </c>
    </row>
    <row r="3804" spans="1:13" ht="15" customHeight="1">
      <c r="A3804" s="29" t="s">
        <v>19</v>
      </c>
      <c r="B3804" s="29" t="s">
        <v>20</v>
      </c>
      <c r="C3804" s="29" t="s">
        <v>215</v>
      </c>
      <c r="D3804" s="29">
        <v>414</v>
      </c>
      <c r="E3804" s="29">
        <v>0.123738426</v>
      </c>
      <c r="F3804" s="29" t="s">
        <v>24</v>
      </c>
      <c r="G3804" s="29">
        <v>1.26786</v>
      </c>
      <c r="H3804" s="29" t="s">
        <v>25</v>
      </c>
      <c r="I3804" s="29" t="s">
        <v>26</v>
      </c>
      <c r="J3804" s="29">
        <v>39.436999999999998</v>
      </c>
      <c r="K3804" s="29" t="s">
        <v>25</v>
      </c>
      <c r="L3804" s="29" t="s">
        <v>22</v>
      </c>
      <c r="M3804" s="29" t="s">
        <v>22</v>
      </c>
    </row>
    <row r="3805" spans="1:13" ht="15" customHeight="1">
      <c r="A3805" s="29" t="s">
        <v>19</v>
      </c>
      <c r="B3805" s="29" t="s">
        <v>20</v>
      </c>
      <c r="C3805" s="29" t="s">
        <v>216</v>
      </c>
      <c r="D3805" s="29">
        <v>415</v>
      </c>
      <c r="E3805" s="29">
        <v>0.123738426</v>
      </c>
      <c r="F3805" s="29" t="s">
        <v>24</v>
      </c>
      <c r="G3805" s="29">
        <v>1.4800899999999999</v>
      </c>
      <c r="H3805" s="29" t="s">
        <v>25</v>
      </c>
      <c r="I3805" s="29" t="s">
        <v>26</v>
      </c>
      <c r="J3805" s="29">
        <v>27.395</v>
      </c>
      <c r="K3805" s="29" t="s">
        <v>25</v>
      </c>
      <c r="L3805" s="29" t="s">
        <v>22</v>
      </c>
      <c r="M3805" s="29" t="s">
        <v>22</v>
      </c>
    </row>
    <row r="3806" spans="1:13" ht="15" customHeight="1">
      <c r="A3806" s="29" t="s">
        <v>19</v>
      </c>
      <c r="B3806" s="29" t="s">
        <v>20</v>
      </c>
      <c r="C3806" s="29" t="s">
        <v>217</v>
      </c>
      <c r="D3806" s="29">
        <v>416</v>
      </c>
      <c r="E3806" s="29">
        <v>0.12524305599999999</v>
      </c>
      <c r="F3806" s="29" t="s">
        <v>24</v>
      </c>
      <c r="G3806" s="29">
        <v>1.32219</v>
      </c>
      <c r="H3806" s="29" t="s">
        <v>25</v>
      </c>
      <c r="I3806" s="29" t="s">
        <v>26</v>
      </c>
      <c r="J3806" s="29">
        <v>22.734000000000002</v>
      </c>
      <c r="K3806" s="29" t="s">
        <v>25</v>
      </c>
      <c r="L3806" s="29" t="s">
        <v>22</v>
      </c>
      <c r="M3806" s="29" t="s">
        <v>22</v>
      </c>
    </row>
    <row r="3807" spans="1:13" ht="15" customHeight="1">
      <c r="A3807" s="29" t="s">
        <v>19</v>
      </c>
      <c r="B3807" s="29" t="s">
        <v>20</v>
      </c>
      <c r="C3807" s="29" t="s">
        <v>218</v>
      </c>
      <c r="D3807" s="29">
        <v>417</v>
      </c>
      <c r="E3807" s="29">
        <v>0.12848379600000001</v>
      </c>
      <c r="F3807" s="29" t="s">
        <v>24</v>
      </c>
      <c r="G3807" s="29">
        <v>1.4878499999999999</v>
      </c>
      <c r="H3807" s="29" t="s">
        <v>25</v>
      </c>
      <c r="I3807" s="29" t="s">
        <v>26</v>
      </c>
      <c r="J3807" s="29">
        <v>32.146000000000001</v>
      </c>
      <c r="K3807" s="29" t="s">
        <v>25</v>
      </c>
      <c r="L3807" s="29" t="s">
        <v>22</v>
      </c>
      <c r="M3807" s="29" t="s">
        <v>22</v>
      </c>
    </row>
    <row r="3808" spans="1:13" ht="15" customHeight="1">
      <c r="A3808" s="29" t="s">
        <v>19</v>
      </c>
      <c r="B3808" s="29" t="s">
        <v>20</v>
      </c>
      <c r="C3808" s="29" t="s">
        <v>219</v>
      </c>
      <c r="D3808" s="29">
        <v>418</v>
      </c>
      <c r="E3808" s="29">
        <v>0.12709490700000001</v>
      </c>
      <c r="F3808" s="29" t="s">
        <v>24</v>
      </c>
      <c r="G3808" s="29">
        <v>1.40333</v>
      </c>
      <c r="H3808" s="29" t="s">
        <v>25</v>
      </c>
      <c r="I3808" s="29" t="s">
        <v>26</v>
      </c>
      <c r="J3808" s="29">
        <v>2.97</v>
      </c>
      <c r="K3808" s="29" t="s">
        <v>25</v>
      </c>
      <c r="L3808" s="29" t="s">
        <v>22</v>
      </c>
      <c r="M3808" s="29" t="s">
        <v>22</v>
      </c>
    </row>
    <row r="3809" spans="1:13" ht="15" customHeight="1">
      <c r="A3809" s="29" t="s">
        <v>19</v>
      </c>
      <c r="B3809" s="29" t="s">
        <v>20</v>
      </c>
      <c r="C3809" s="29" t="s">
        <v>220</v>
      </c>
      <c r="D3809" s="29">
        <v>419</v>
      </c>
      <c r="E3809" s="29" t="s">
        <v>1022</v>
      </c>
      <c r="F3809" s="29" t="s">
        <v>24</v>
      </c>
      <c r="G3809" s="29">
        <v>1.3283</v>
      </c>
      <c r="H3809" s="29" t="s">
        <v>25</v>
      </c>
      <c r="I3809" s="29" t="s">
        <v>26</v>
      </c>
      <c r="J3809" s="29">
        <v>17.93</v>
      </c>
      <c r="K3809" s="29" t="s">
        <v>25</v>
      </c>
      <c r="L3809" s="29" t="s">
        <v>22</v>
      </c>
      <c r="M3809" s="29" t="s">
        <v>22</v>
      </c>
    </row>
    <row r="3810" spans="1:13" ht="15" customHeight="1">
      <c r="A3810" s="29" t="s">
        <v>19</v>
      </c>
      <c r="B3810" s="29" t="s">
        <v>20</v>
      </c>
      <c r="C3810" s="29" t="s">
        <v>221</v>
      </c>
      <c r="D3810" s="29">
        <v>420</v>
      </c>
      <c r="E3810" s="29">
        <v>0.13137731499999999</v>
      </c>
      <c r="F3810" s="29" t="s">
        <v>24</v>
      </c>
      <c r="G3810" s="29">
        <v>1.44939</v>
      </c>
      <c r="H3810" s="29" t="s">
        <v>25</v>
      </c>
      <c r="I3810" s="29" t="s">
        <v>26</v>
      </c>
      <c r="J3810" s="29">
        <v>25.33</v>
      </c>
      <c r="K3810" s="29" t="s">
        <v>25</v>
      </c>
      <c r="L3810" s="29" t="s">
        <v>22</v>
      </c>
      <c r="M3810" s="29" t="s">
        <v>22</v>
      </c>
    </row>
    <row r="3811" spans="1:13" ht="15" customHeight="1">
      <c r="A3811" s="29" t="s">
        <v>19</v>
      </c>
      <c r="B3811" s="29" t="s">
        <v>20</v>
      </c>
      <c r="C3811" s="29" t="s">
        <v>222</v>
      </c>
      <c r="D3811" s="29">
        <v>421</v>
      </c>
      <c r="E3811" s="29">
        <v>0.13114583299999999</v>
      </c>
      <c r="F3811" s="29" t="s">
        <v>24</v>
      </c>
      <c r="G3811" s="29">
        <v>1.31185</v>
      </c>
      <c r="H3811" s="29" t="s">
        <v>25</v>
      </c>
      <c r="I3811" s="29" t="s">
        <v>26</v>
      </c>
      <c r="J3811" s="29">
        <v>24.759</v>
      </c>
      <c r="K3811" s="29" t="s">
        <v>25</v>
      </c>
      <c r="L3811" s="29" t="s">
        <v>22</v>
      </c>
      <c r="M3811" s="29" t="s">
        <v>22</v>
      </c>
    </row>
    <row r="3812" spans="1:13" ht="15" customHeight="1">
      <c r="A3812" s="29" t="s">
        <v>19</v>
      </c>
      <c r="B3812" s="29" t="s">
        <v>20</v>
      </c>
      <c r="C3812" s="29" t="s">
        <v>223</v>
      </c>
      <c r="D3812" s="29">
        <v>422</v>
      </c>
      <c r="E3812" s="29">
        <v>0.13241898099999999</v>
      </c>
      <c r="F3812" s="29" t="s">
        <v>24</v>
      </c>
      <c r="G3812" s="29">
        <v>1.4197200000000001</v>
      </c>
      <c r="H3812" s="29" t="s">
        <v>25</v>
      </c>
      <c r="I3812" s="29" t="s">
        <v>26</v>
      </c>
      <c r="J3812" s="29">
        <v>26.263999999999999</v>
      </c>
      <c r="K3812" s="29" t="s">
        <v>25</v>
      </c>
      <c r="L3812" s="29" t="s">
        <v>22</v>
      </c>
      <c r="M3812" s="29" t="s">
        <v>22</v>
      </c>
    </row>
    <row r="3813" spans="1:13" ht="15" customHeight="1">
      <c r="A3813" s="29" t="s">
        <v>19</v>
      </c>
      <c r="B3813" s="29" t="s">
        <v>20</v>
      </c>
      <c r="C3813" s="29" t="s">
        <v>224</v>
      </c>
      <c r="D3813" s="29">
        <v>423</v>
      </c>
      <c r="E3813" s="29">
        <v>0.13126157399999999</v>
      </c>
      <c r="F3813" s="29" t="s">
        <v>24</v>
      </c>
      <c r="G3813" s="29">
        <v>1.3658300000000001</v>
      </c>
      <c r="H3813" s="29" t="s">
        <v>25</v>
      </c>
      <c r="I3813" s="29" t="s">
        <v>26</v>
      </c>
      <c r="J3813" s="29">
        <v>6.7859999999999996</v>
      </c>
      <c r="K3813" s="29" t="s">
        <v>25</v>
      </c>
      <c r="L3813" s="29" t="s">
        <v>22</v>
      </c>
      <c r="M3813" s="29" t="s">
        <v>22</v>
      </c>
    </row>
    <row r="3814" spans="1:13" ht="15" customHeight="1">
      <c r="A3814" s="29" t="s">
        <v>19</v>
      </c>
      <c r="B3814" s="29" t="s">
        <v>20</v>
      </c>
      <c r="C3814" s="29" t="s">
        <v>225</v>
      </c>
      <c r="D3814" s="29">
        <v>424</v>
      </c>
      <c r="E3814" s="29">
        <v>0.13311342600000001</v>
      </c>
      <c r="F3814" s="29" t="s">
        <v>24</v>
      </c>
      <c r="G3814" s="29">
        <v>1.48444</v>
      </c>
      <c r="H3814" s="29" t="s">
        <v>25</v>
      </c>
      <c r="I3814" s="29" t="s">
        <v>26</v>
      </c>
      <c r="J3814" s="29">
        <v>13.484999999999999</v>
      </c>
      <c r="K3814" s="29" t="s">
        <v>25</v>
      </c>
      <c r="L3814" s="29" t="s">
        <v>22</v>
      </c>
      <c r="M3814" s="29" t="s">
        <v>22</v>
      </c>
    </row>
    <row r="3815" spans="1:13" ht="15" customHeight="1">
      <c r="A3815" s="29" t="s">
        <v>19</v>
      </c>
      <c r="B3815" s="29" t="s">
        <v>20</v>
      </c>
      <c r="C3815" s="29" t="s">
        <v>226</v>
      </c>
      <c r="D3815" s="29">
        <v>425</v>
      </c>
      <c r="E3815" s="29" t="s">
        <v>1023</v>
      </c>
      <c r="F3815" s="29" t="s">
        <v>24</v>
      </c>
      <c r="G3815" s="29">
        <v>1.75353</v>
      </c>
      <c r="H3815" s="29" t="s">
        <v>25</v>
      </c>
      <c r="I3815" s="29" t="s">
        <v>26</v>
      </c>
      <c r="J3815" s="29">
        <v>30.997</v>
      </c>
      <c r="K3815" s="29" t="s">
        <v>25</v>
      </c>
      <c r="L3815" s="29" t="s">
        <v>22</v>
      </c>
      <c r="M3815" s="29" t="s">
        <v>22</v>
      </c>
    </row>
    <row r="3816" spans="1:13" ht="15" customHeight="1">
      <c r="A3816" s="29" t="s">
        <v>19</v>
      </c>
      <c r="B3816" s="29" t="s">
        <v>20</v>
      </c>
      <c r="C3816" s="29" t="s">
        <v>227</v>
      </c>
      <c r="D3816" s="29">
        <v>426</v>
      </c>
      <c r="E3816" s="29">
        <v>0.13554398100000001</v>
      </c>
      <c r="F3816" s="29" t="s">
        <v>24</v>
      </c>
      <c r="G3816" s="29">
        <v>0.55313000000000001</v>
      </c>
      <c r="H3816" s="29" t="s">
        <v>25</v>
      </c>
      <c r="I3816" s="29" t="s">
        <v>26</v>
      </c>
      <c r="J3816" s="29">
        <v>31.789000000000001</v>
      </c>
      <c r="K3816" s="29" t="s">
        <v>25</v>
      </c>
      <c r="L3816" s="29" t="s">
        <v>22</v>
      </c>
      <c r="M3816" s="29" t="s">
        <v>22</v>
      </c>
    </row>
    <row r="3817" spans="1:13" ht="15" customHeight="1">
      <c r="A3817" s="29" t="s">
        <v>19</v>
      </c>
      <c r="B3817" s="29" t="s">
        <v>20</v>
      </c>
      <c r="C3817" s="29" t="s">
        <v>228</v>
      </c>
      <c r="D3817" s="29">
        <v>427</v>
      </c>
      <c r="E3817" s="29">
        <v>0.13380787</v>
      </c>
      <c r="F3817" s="29" t="s">
        <v>24</v>
      </c>
      <c r="G3817" s="29">
        <v>1.0801499999999999</v>
      </c>
      <c r="H3817" s="29" t="s">
        <v>25</v>
      </c>
      <c r="I3817" s="29" t="s">
        <v>26</v>
      </c>
      <c r="J3817" s="29">
        <v>10.324999999999999</v>
      </c>
      <c r="K3817" s="29" t="s">
        <v>25</v>
      </c>
      <c r="L3817" s="29" t="s">
        <v>22</v>
      </c>
      <c r="M3817" s="29" t="s">
        <v>22</v>
      </c>
    </row>
    <row r="3818" spans="1:13" ht="15" customHeight="1">
      <c r="A3818" s="29" t="s">
        <v>19</v>
      </c>
      <c r="B3818" s="29" t="s">
        <v>20</v>
      </c>
      <c r="C3818" s="29" t="s">
        <v>229</v>
      </c>
      <c r="D3818" s="29">
        <v>428</v>
      </c>
      <c r="E3818" s="29" t="s">
        <v>1024</v>
      </c>
      <c r="F3818" s="29" t="s">
        <v>24</v>
      </c>
      <c r="G3818" s="29">
        <v>1.7637400000000001</v>
      </c>
      <c r="H3818" s="29" t="s">
        <v>25</v>
      </c>
      <c r="I3818" s="29" t="s">
        <v>26</v>
      </c>
      <c r="J3818" s="29">
        <v>11.294</v>
      </c>
      <c r="K3818" s="29" t="s">
        <v>25</v>
      </c>
      <c r="L3818" s="29" t="s">
        <v>22</v>
      </c>
      <c r="M3818" s="29" t="s">
        <v>22</v>
      </c>
    </row>
    <row r="3819" spans="1:13" ht="15" customHeight="1">
      <c r="A3819" s="29" t="s">
        <v>19</v>
      </c>
      <c r="B3819" s="29" t="s">
        <v>20</v>
      </c>
      <c r="C3819" s="29" t="s">
        <v>230</v>
      </c>
      <c r="D3819" s="29">
        <v>429</v>
      </c>
      <c r="E3819" s="29">
        <v>0.136354167</v>
      </c>
      <c r="F3819" s="29" t="s">
        <v>24</v>
      </c>
      <c r="G3819" s="29">
        <v>0.79717000000000005</v>
      </c>
      <c r="H3819" s="29" t="s">
        <v>25</v>
      </c>
      <c r="I3819" s="29" t="s">
        <v>26</v>
      </c>
      <c r="J3819" s="29">
        <v>4.7949999999999999</v>
      </c>
      <c r="K3819" s="29" t="s">
        <v>25</v>
      </c>
      <c r="L3819" s="29" t="s">
        <v>22</v>
      </c>
      <c r="M3819" s="29" t="s">
        <v>22</v>
      </c>
    </row>
    <row r="3820" spans="1:13" ht="15" customHeight="1">
      <c r="A3820" s="29" t="s">
        <v>19</v>
      </c>
      <c r="B3820" s="29" t="s">
        <v>20</v>
      </c>
      <c r="C3820" s="29" t="s">
        <v>231</v>
      </c>
      <c r="D3820" s="29">
        <v>430</v>
      </c>
      <c r="E3820" s="29">
        <v>0.13936342600000001</v>
      </c>
      <c r="F3820" s="29" t="s">
        <v>24</v>
      </c>
      <c r="G3820" s="29">
        <v>0.31089</v>
      </c>
      <c r="H3820" s="29" t="s">
        <v>25</v>
      </c>
      <c r="I3820" s="29" t="s">
        <v>26</v>
      </c>
      <c r="J3820" s="29">
        <v>16.803999999999998</v>
      </c>
      <c r="K3820" s="29" t="s">
        <v>25</v>
      </c>
      <c r="L3820" s="29" t="s">
        <v>22</v>
      </c>
      <c r="M3820" s="29" t="s">
        <v>22</v>
      </c>
    </row>
    <row r="3821" spans="1:13" ht="15" customHeight="1">
      <c r="A3821" s="29" t="s">
        <v>19</v>
      </c>
      <c r="B3821" s="29" t="s">
        <v>20</v>
      </c>
      <c r="C3821" s="29" t="s">
        <v>232</v>
      </c>
      <c r="D3821" s="29">
        <v>431</v>
      </c>
      <c r="E3821" s="29" t="s">
        <v>1025</v>
      </c>
      <c r="F3821" s="29" t="s">
        <v>24</v>
      </c>
      <c r="G3821" s="29">
        <v>0.37424000000000002</v>
      </c>
      <c r="H3821" s="29" t="s">
        <v>25</v>
      </c>
      <c r="I3821" s="29" t="s">
        <v>26</v>
      </c>
      <c r="J3821" s="29">
        <v>28.701000000000001</v>
      </c>
      <c r="K3821" s="29" t="s">
        <v>25</v>
      </c>
      <c r="L3821" s="29" t="s">
        <v>22</v>
      </c>
      <c r="M3821" s="29" t="s">
        <v>22</v>
      </c>
    </row>
    <row r="3822" spans="1:13" ht="15" customHeight="1">
      <c r="A3822" s="29" t="s">
        <v>19</v>
      </c>
      <c r="B3822" s="29" t="s">
        <v>20</v>
      </c>
      <c r="C3822" s="29" t="s">
        <v>233</v>
      </c>
      <c r="D3822" s="29">
        <v>432</v>
      </c>
      <c r="E3822" s="29">
        <v>0.14341435199999999</v>
      </c>
      <c r="F3822" s="29" t="s">
        <v>24</v>
      </c>
      <c r="G3822" s="29">
        <v>0.92107000000000006</v>
      </c>
      <c r="H3822" s="29" t="s">
        <v>25</v>
      </c>
      <c r="I3822" s="29" t="s">
        <v>26</v>
      </c>
      <c r="J3822" s="29">
        <v>12.4</v>
      </c>
      <c r="K3822" s="29" t="s">
        <v>25</v>
      </c>
      <c r="L3822" s="29" t="s">
        <v>22</v>
      </c>
      <c r="M3822" s="29" t="s">
        <v>22</v>
      </c>
    </row>
    <row r="3823" spans="1:13" ht="15" customHeight="1">
      <c r="A3823" s="29" t="s">
        <v>19</v>
      </c>
      <c r="B3823" s="29" t="s">
        <v>20</v>
      </c>
      <c r="C3823" s="29" t="s">
        <v>1026</v>
      </c>
      <c r="D3823" s="29">
        <v>433</v>
      </c>
      <c r="E3823" s="29">
        <v>0.14156250000000001</v>
      </c>
      <c r="F3823" s="29" t="s">
        <v>24</v>
      </c>
      <c r="G3823" s="29">
        <v>1.5899300000000001</v>
      </c>
      <c r="H3823" s="29" t="s">
        <v>25</v>
      </c>
      <c r="I3823" s="29" t="s">
        <v>26</v>
      </c>
      <c r="J3823" s="29">
        <v>7.9450000000000003</v>
      </c>
      <c r="K3823" s="29" t="s">
        <v>25</v>
      </c>
      <c r="L3823" s="29" t="s">
        <v>22</v>
      </c>
      <c r="M3823" s="29" t="s">
        <v>22</v>
      </c>
    </row>
    <row r="3824" spans="1:13" ht="15" customHeight="1">
      <c r="A3824" s="29" t="s">
        <v>19</v>
      </c>
      <c r="B3824" s="29" t="s">
        <v>20</v>
      </c>
      <c r="C3824" s="29" t="s">
        <v>234</v>
      </c>
      <c r="D3824" s="29">
        <v>434</v>
      </c>
      <c r="E3824" s="29">
        <v>0.14341435199999999</v>
      </c>
      <c r="F3824" s="29" t="s">
        <v>24</v>
      </c>
      <c r="G3824" s="29">
        <v>0.27822999999999998</v>
      </c>
      <c r="H3824" s="29" t="s">
        <v>25</v>
      </c>
      <c r="I3824" s="29" t="s">
        <v>26</v>
      </c>
      <c r="J3824" s="29">
        <v>30.244</v>
      </c>
      <c r="K3824" s="29" t="s">
        <v>25</v>
      </c>
      <c r="L3824" s="29" t="s">
        <v>22</v>
      </c>
      <c r="M3824" s="29" t="s">
        <v>22</v>
      </c>
    </row>
    <row r="3825" spans="1:13" ht="15" customHeight="1">
      <c r="A3825" s="29" t="s">
        <v>19</v>
      </c>
      <c r="B3825" s="29" t="s">
        <v>20</v>
      </c>
      <c r="C3825" s="29" t="s">
        <v>235</v>
      </c>
      <c r="D3825" s="29">
        <v>435</v>
      </c>
      <c r="E3825" s="29">
        <v>0.141331019</v>
      </c>
      <c r="F3825" s="29" t="s">
        <v>24</v>
      </c>
      <c r="G3825" s="29">
        <v>0.95838000000000001</v>
      </c>
      <c r="H3825" s="29" t="s">
        <v>25</v>
      </c>
      <c r="I3825" s="29" t="s">
        <v>26</v>
      </c>
      <c r="J3825" s="29">
        <v>10.38</v>
      </c>
      <c r="K3825" s="29" t="s">
        <v>25</v>
      </c>
      <c r="L3825" s="29" t="s">
        <v>22</v>
      </c>
      <c r="M3825" s="29" t="s">
        <v>22</v>
      </c>
    </row>
    <row r="3826" spans="1:13" ht="15" customHeight="1">
      <c r="A3826" s="29" t="s">
        <v>19</v>
      </c>
      <c r="B3826" s="29" t="s">
        <v>20</v>
      </c>
      <c r="C3826" s="29" t="s">
        <v>236</v>
      </c>
      <c r="D3826" s="29">
        <v>436</v>
      </c>
      <c r="E3826" s="29" t="s">
        <v>1027</v>
      </c>
      <c r="F3826" s="29" t="s">
        <v>24</v>
      </c>
      <c r="G3826" s="29">
        <v>1.6517999999999999</v>
      </c>
      <c r="H3826" s="29" t="s">
        <v>25</v>
      </c>
      <c r="I3826" s="29" t="s">
        <v>26</v>
      </c>
      <c r="J3826" s="29">
        <v>9.6859999999999999</v>
      </c>
      <c r="K3826" s="29" t="s">
        <v>25</v>
      </c>
      <c r="L3826" s="29" t="s">
        <v>22</v>
      </c>
      <c r="M3826" s="29" t="s">
        <v>22</v>
      </c>
    </row>
    <row r="3827" spans="1:13" ht="15" customHeight="1">
      <c r="A3827" s="29" t="s">
        <v>19</v>
      </c>
      <c r="B3827" s="29" t="s">
        <v>20</v>
      </c>
      <c r="C3827" s="29" t="s">
        <v>237</v>
      </c>
      <c r="D3827" s="29">
        <v>437</v>
      </c>
      <c r="E3827" s="29">
        <v>0.1446875</v>
      </c>
      <c r="F3827" s="29" t="s">
        <v>24</v>
      </c>
      <c r="G3827" s="29">
        <v>0.34410000000000002</v>
      </c>
      <c r="H3827" s="29" t="s">
        <v>25</v>
      </c>
      <c r="I3827" s="29" t="s">
        <v>26</v>
      </c>
      <c r="J3827" s="29">
        <v>26.736999999999998</v>
      </c>
      <c r="K3827" s="29" t="s">
        <v>25</v>
      </c>
      <c r="L3827" s="29" t="s">
        <v>22</v>
      </c>
      <c r="M3827" s="29" t="s">
        <v>22</v>
      </c>
    </row>
    <row r="3828" spans="1:13" ht="15" customHeight="1">
      <c r="A3828" s="29" t="s">
        <v>19</v>
      </c>
      <c r="B3828" s="29" t="s">
        <v>20</v>
      </c>
      <c r="C3828" s="29" t="s">
        <v>238</v>
      </c>
      <c r="D3828" s="29">
        <v>438</v>
      </c>
      <c r="E3828" s="29">
        <v>0.148275463</v>
      </c>
      <c r="F3828" s="29" t="s">
        <v>24</v>
      </c>
      <c r="G3828" s="29">
        <v>1.8522000000000001</v>
      </c>
      <c r="H3828" s="29" t="s">
        <v>25</v>
      </c>
      <c r="I3828" s="29" t="s">
        <v>26</v>
      </c>
      <c r="J3828" s="29">
        <v>12.874000000000001</v>
      </c>
      <c r="K3828" s="29" t="s">
        <v>25</v>
      </c>
      <c r="L3828" s="29" t="s">
        <v>22</v>
      </c>
      <c r="M3828" s="29" t="s">
        <v>22</v>
      </c>
    </row>
    <row r="3829" spans="1:13" ht="15" customHeight="1">
      <c r="A3829" s="29" t="s">
        <v>19</v>
      </c>
      <c r="B3829" s="29" t="s">
        <v>20</v>
      </c>
      <c r="C3829" s="29" t="s">
        <v>239</v>
      </c>
      <c r="D3829" s="29">
        <v>439</v>
      </c>
      <c r="E3829" s="29">
        <v>0.14931712999999999</v>
      </c>
      <c r="F3829" s="29" t="s">
        <v>24</v>
      </c>
      <c r="G3829" s="29">
        <v>0.54303999999999997</v>
      </c>
      <c r="H3829" s="29" t="s">
        <v>25</v>
      </c>
      <c r="I3829" s="29" t="s">
        <v>26</v>
      </c>
      <c r="J3829" s="29">
        <v>24.042000000000002</v>
      </c>
      <c r="K3829" s="29" t="s">
        <v>25</v>
      </c>
      <c r="L3829" s="29" t="s">
        <v>22</v>
      </c>
      <c r="M3829" s="29" t="s">
        <v>22</v>
      </c>
    </row>
    <row r="3830" spans="1:13" ht="15" customHeight="1">
      <c r="A3830" s="29" t="s">
        <v>19</v>
      </c>
      <c r="B3830" s="29" t="s">
        <v>20</v>
      </c>
      <c r="C3830" s="29" t="s">
        <v>240</v>
      </c>
      <c r="D3830" s="29">
        <v>440</v>
      </c>
      <c r="E3830" s="29" t="s">
        <v>1028</v>
      </c>
      <c r="F3830" s="29" t="s">
        <v>24</v>
      </c>
      <c r="G3830" s="29">
        <v>1.88062</v>
      </c>
      <c r="H3830" s="29" t="s">
        <v>25</v>
      </c>
      <c r="I3830" s="29" t="s">
        <v>26</v>
      </c>
      <c r="J3830" s="29">
        <v>13.427</v>
      </c>
      <c r="K3830" s="29" t="s">
        <v>25</v>
      </c>
      <c r="L3830" s="29" t="s">
        <v>22</v>
      </c>
      <c r="M3830" s="29" t="s">
        <v>22</v>
      </c>
    </row>
    <row r="3831" spans="1:13" ht="15" customHeight="1">
      <c r="A3831" s="29" t="s">
        <v>19</v>
      </c>
      <c r="B3831" s="29" t="s">
        <v>20</v>
      </c>
      <c r="C3831" s="29" t="s">
        <v>241</v>
      </c>
      <c r="D3831" s="29">
        <v>441</v>
      </c>
      <c r="E3831" s="29">
        <v>0.14688657399999999</v>
      </c>
      <c r="F3831" s="29" t="s">
        <v>24</v>
      </c>
      <c r="G3831" s="29">
        <v>0.43591999999999997</v>
      </c>
      <c r="H3831" s="29" t="s">
        <v>25</v>
      </c>
      <c r="I3831" s="29" t="s">
        <v>26</v>
      </c>
      <c r="J3831" s="29">
        <v>27.117999999999999</v>
      </c>
      <c r="K3831" s="29" t="s">
        <v>25</v>
      </c>
      <c r="L3831" s="29" t="s">
        <v>22</v>
      </c>
      <c r="M3831" s="29" t="s">
        <v>22</v>
      </c>
    </row>
    <row r="3832" spans="1:13" ht="15" customHeight="1">
      <c r="A3832" s="29" t="s">
        <v>19</v>
      </c>
      <c r="B3832" s="29" t="s">
        <v>20</v>
      </c>
      <c r="C3832" s="29" t="s">
        <v>242</v>
      </c>
      <c r="D3832" s="29">
        <v>442</v>
      </c>
      <c r="E3832" s="29">
        <v>0.14700231499999999</v>
      </c>
      <c r="F3832" s="29" t="s">
        <v>24</v>
      </c>
      <c r="G3832" s="29">
        <v>1.7832600000000001</v>
      </c>
      <c r="H3832" s="29" t="s">
        <v>25</v>
      </c>
      <c r="I3832" s="29" t="s">
        <v>26</v>
      </c>
      <c r="J3832" s="29">
        <v>12.893000000000001</v>
      </c>
      <c r="K3832" s="29" t="s">
        <v>25</v>
      </c>
      <c r="L3832" s="29" t="s">
        <v>22</v>
      </c>
      <c r="M3832" s="29" t="s">
        <v>22</v>
      </c>
    </row>
    <row r="3833" spans="1:13" ht="15" customHeight="1">
      <c r="A3833" s="29" t="s">
        <v>19</v>
      </c>
      <c r="B3833" s="29" t="s">
        <v>20</v>
      </c>
      <c r="C3833" s="29" t="s">
        <v>243</v>
      </c>
      <c r="D3833" s="29">
        <v>443</v>
      </c>
      <c r="E3833" s="29">
        <v>0.14920138899999999</v>
      </c>
      <c r="F3833" s="29" t="s">
        <v>24</v>
      </c>
      <c r="G3833" s="29">
        <v>0.76839999999999997</v>
      </c>
      <c r="H3833" s="29" t="s">
        <v>25</v>
      </c>
      <c r="I3833" s="29" t="s">
        <v>26</v>
      </c>
      <c r="J3833" s="29">
        <v>27.065000000000001</v>
      </c>
      <c r="K3833" s="29" t="s">
        <v>25</v>
      </c>
      <c r="L3833" s="29" t="s">
        <v>22</v>
      </c>
      <c r="M3833" s="29" t="s">
        <v>22</v>
      </c>
    </row>
    <row r="3834" spans="1:13" ht="15" customHeight="1">
      <c r="A3834" s="29" t="s">
        <v>19</v>
      </c>
      <c r="B3834" s="29" t="s">
        <v>20</v>
      </c>
      <c r="C3834" s="29" t="s">
        <v>244</v>
      </c>
      <c r="D3834" s="29">
        <v>444</v>
      </c>
      <c r="E3834" s="29">
        <v>0.149548611</v>
      </c>
      <c r="F3834" s="29" t="s">
        <v>24</v>
      </c>
      <c r="G3834" s="29">
        <v>1.6337699999999999</v>
      </c>
      <c r="H3834" s="29" t="s">
        <v>25</v>
      </c>
      <c r="I3834" s="29" t="s">
        <v>26</v>
      </c>
      <c r="J3834" s="29">
        <v>12.926</v>
      </c>
      <c r="K3834" s="29" t="s">
        <v>25</v>
      </c>
      <c r="L3834" s="29" t="s">
        <v>22</v>
      </c>
      <c r="M3834" s="29" t="s">
        <v>22</v>
      </c>
    </row>
    <row r="3835" spans="1:13" ht="15" customHeight="1">
      <c r="A3835" s="29" t="s">
        <v>19</v>
      </c>
      <c r="B3835" s="29" t="s">
        <v>20</v>
      </c>
      <c r="C3835" s="29" t="s">
        <v>245</v>
      </c>
      <c r="D3835" s="29">
        <v>445</v>
      </c>
      <c r="E3835" s="29">
        <v>0.152094907</v>
      </c>
      <c r="F3835" s="29" t="s">
        <v>24</v>
      </c>
      <c r="G3835" s="29">
        <v>1.1415900000000001</v>
      </c>
      <c r="H3835" s="29" t="s">
        <v>25</v>
      </c>
      <c r="I3835" s="29" t="s">
        <v>26</v>
      </c>
      <c r="J3835" s="29">
        <v>26.41</v>
      </c>
      <c r="K3835" s="29" t="s">
        <v>25</v>
      </c>
      <c r="L3835" s="29" t="s">
        <v>22</v>
      </c>
      <c r="M3835" s="29" t="s">
        <v>22</v>
      </c>
    </row>
    <row r="3836" spans="1:13" ht="15" customHeight="1">
      <c r="A3836" s="29" t="s">
        <v>19</v>
      </c>
      <c r="B3836" s="29" t="s">
        <v>20</v>
      </c>
      <c r="C3836" s="29" t="s">
        <v>246</v>
      </c>
      <c r="D3836" s="29">
        <v>446</v>
      </c>
      <c r="E3836" s="29">
        <v>0.152210648</v>
      </c>
      <c r="F3836" s="29" t="s">
        <v>24</v>
      </c>
      <c r="G3836" s="29">
        <v>1.46102</v>
      </c>
      <c r="H3836" s="29" t="s">
        <v>25</v>
      </c>
      <c r="I3836" s="29" t="s">
        <v>26</v>
      </c>
      <c r="J3836" s="29">
        <v>13.574</v>
      </c>
      <c r="K3836" s="29" t="s">
        <v>25</v>
      </c>
      <c r="L3836" s="29" t="s">
        <v>22</v>
      </c>
      <c r="M3836" s="29" t="s">
        <v>22</v>
      </c>
    </row>
    <row r="3837" spans="1:13" ht="15" customHeight="1">
      <c r="A3837" s="29" t="s">
        <v>19</v>
      </c>
      <c r="B3837" s="29" t="s">
        <v>20</v>
      </c>
      <c r="C3837" s="29" t="s">
        <v>247</v>
      </c>
      <c r="D3837" s="29">
        <v>447</v>
      </c>
      <c r="E3837" s="29">
        <v>0.15498842600000001</v>
      </c>
      <c r="F3837" s="29" t="s">
        <v>24</v>
      </c>
      <c r="G3837" s="29">
        <v>1.3050999999999999</v>
      </c>
      <c r="H3837" s="29" t="s">
        <v>25</v>
      </c>
      <c r="I3837" s="29" t="s">
        <v>26</v>
      </c>
      <c r="J3837" s="29">
        <v>31.771000000000001</v>
      </c>
      <c r="K3837" s="29" t="s">
        <v>25</v>
      </c>
      <c r="L3837" s="29" t="s">
        <v>22</v>
      </c>
      <c r="M3837" s="29" t="s">
        <v>22</v>
      </c>
    </row>
    <row r="3838" spans="1:13" ht="15" customHeight="1">
      <c r="A3838" s="29" t="s">
        <v>19</v>
      </c>
      <c r="B3838" s="29" t="s">
        <v>20</v>
      </c>
      <c r="C3838" s="29" t="s">
        <v>248</v>
      </c>
      <c r="D3838" s="29">
        <v>448</v>
      </c>
      <c r="E3838" s="29">
        <v>0.15649305599999999</v>
      </c>
      <c r="F3838" s="29" t="s">
        <v>24</v>
      </c>
      <c r="G3838" s="29">
        <v>1.46539</v>
      </c>
      <c r="H3838" s="29" t="s">
        <v>25</v>
      </c>
      <c r="I3838" s="29" t="s">
        <v>26</v>
      </c>
      <c r="J3838" s="29">
        <v>20.68</v>
      </c>
      <c r="K3838" s="29" t="s">
        <v>25</v>
      </c>
      <c r="L3838" s="29" t="s">
        <v>22</v>
      </c>
      <c r="M3838" s="29" t="s">
        <v>22</v>
      </c>
    </row>
    <row r="3839" spans="1:13" ht="15" customHeight="1">
      <c r="A3839" s="29" t="s">
        <v>19</v>
      </c>
      <c r="B3839" s="29" t="s">
        <v>20</v>
      </c>
      <c r="C3839" s="29" t="s">
        <v>249</v>
      </c>
      <c r="D3839" s="29">
        <v>449</v>
      </c>
      <c r="E3839" s="29">
        <v>0.15383101900000001</v>
      </c>
      <c r="F3839" s="29" t="s">
        <v>24</v>
      </c>
      <c r="G3839" s="29">
        <v>1.31721</v>
      </c>
      <c r="H3839" s="29" t="s">
        <v>25</v>
      </c>
      <c r="I3839" s="29" t="s">
        <v>26</v>
      </c>
      <c r="J3839" s="29">
        <v>30.869</v>
      </c>
      <c r="K3839" s="29" t="s">
        <v>25</v>
      </c>
      <c r="L3839" s="29" t="s">
        <v>22</v>
      </c>
      <c r="M3839" s="29" t="s">
        <v>22</v>
      </c>
    </row>
    <row r="3840" spans="1:13" ht="15" customHeight="1">
      <c r="A3840" s="29" t="s">
        <v>19</v>
      </c>
      <c r="B3840" s="29" t="s">
        <v>20</v>
      </c>
      <c r="C3840" s="29" t="s">
        <v>250</v>
      </c>
      <c r="D3840" s="29">
        <v>450</v>
      </c>
      <c r="E3840" s="29">
        <v>0.15568287</v>
      </c>
      <c r="F3840" s="29" t="s">
        <v>24</v>
      </c>
      <c r="G3840" s="29">
        <v>1.4966999999999999</v>
      </c>
      <c r="H3840" s="29" t="s">
        <v>25</v>
      </c>
      <c r="I3840" s="29" t="s">
        <v>26</v>
      </c>
      <c r="J3840" s="29">
        <v>29.111999999999998</v>
      </c>
      <c r="K3840" s="29" t="s">
        <v>25</v>
      </c>
      <c r="L3840" s="29" t="s">
        <v>22</v>
      </c>
      <c r="M3840" s="29" t="s">
        <v>22</v>
      </c>
    </row>
    <row r="3841" spans="1:13" ht="15" customHeight="1">
      <c r="A3841" s="29" t="s">
        <v>19</v>
      </c>
      <c r="B3841" s="29" t="s">
        <v>20</v>
      </c>
      <c r="C3841" s="29" t="s">
        <v>251</v>
      </c>
      <c r="D3841" s="29">
        <v>451</v>
      </c>
      <c r="E3841" s="29">
        <v>0.15533564799999999</v>
      </c>
      <c r="F3841" s="29" t="s">
        <v>24</v>
      </c>
      <c r="G3841" s="29">
        <v>1.32745</v>
      </c>
      <c r="H3841" s="29" t="s">
        <v>25</v>
      </c>
      <c r="I3841" s="29" t="s">
        <v>26</v>
      </c>
      <c r="J3841" s="29">
        <v>34.280999999999999</v>
      </c>
      <c r="K3841" s="29" t="s">
        <v>25</v>
      </c>
      <c r="L3841" s="29" t="s">
        <v>22</v>
      </c>
      <c r="M3841" s="29" t="s">
        <v>22</v>
      </c>
    </row>
    <row r="3842" spans="1:13" ht="15" customHeight="1">
      <c r="A3842" s="29" t="s">
        <v>19</v>
      </c>
      <c r="B3842" s="29" t="s">
        <v>20</v>
      </c>
      <c r="C3842" s="29" t="s">
        <v>252</v>
      </c>
      <c r="D3842" s="29">
        <v>452</v>
      </c>
      <c r="E3842" s="29" t="s">
        <v>1029</v>
      </c>
      <c r="F3842" s="29" t="s">
        <v>24</v>
      </c>
      <c r="G3842" s="29">
        <v>1.29372</v>
      </c>
      <c r="H3842" s="29" t="s">
        <v>25</v>
      </c>
      <c r="I3842" s="29" t="s">
        <v>26</v>
      </c>
      <c r="J3842" s="29">
        <v>4.0590000000000002</v>
      </c>
      <c r="K3842" s="29" t="s">
        <v>25</v>
      </c>
      <c r="L3842" s="29" t="s">
        <v>22</v>
      </c>
      <c r="M3842" s="29" t="s">
        <v>22</v>
      </c>
    </row>
    <row r="3843" spans="1:13" ht="15" customHeight="1">
      <c r="A3843" s="29" t="s">
        <v>19</v>
      </c>
      <c r="B3843" s="29" t="s">
        <v>20</v>
      </c>
      <c r="C3843" s="29" t="s">
        <v>253</v>
      </c>
      <c r="D3843" s="29">
        <v>453</v>
      </c>
      <c r="E3843" s="29">
        <v>0.159270833</v>
      </c>
      <c r="F3843" s="29" t="s">
        <v>24</v>
      </c>
      <c r="G3843" s="29">
        <v>1.20533</v>
      </c>
      <c r="H3843" s="29" t="s">
        <v>25</v>
      </c>
      <c r="I3843" s="29" t="s">
        <v>26</v>
      </c>
      <c r="J3843" s="29">
        <v>16.577999999999999</v>
      </c>
      <c r="K3843" s="29" t="s">
        <v>25</v>
      </c>
      <c r="L3843" s="29" t="s">
        <v>22</v>
      </c>
      <c r="M3843" s="29" t="s">
        <v>22</v>
      </c>
    </row>
    <row r="3844" spans="1:13" ht="15" customHeight="1">
      <c r="A3844" s="29" t="s">
        <v>19</v>
      </c>
      <c r="B3844" s="29" t="s">
        <v>20</v>
      </c>
      <c r="C3844" s="29" t="s">
        <v>254</v>
      </c>
      <c r="D3844" s="29">
        <v>454</v>
      </c>
      <c r="E3844" s="29">
        <v>0.15846064800000001</v>
      </c>
      <c r="F3844" s="29" t="s">
        <v>24</v>
      </c>
      <c r="G3844" s="29">
        <v>1.00532</v>
      </c>
      <c r="H3844" s="29" t="s">
        <v>25</v>
      </c>
      <c r="I3844" s="29" t="s">
        <v>26</v>
      </c>
      <c r="J3844" s="29">
        <v>36.533999999999999</v>
      </c>
      <c r="K3844" s="29" t="s">
        <v>25</v>
      </c>
      <c r="L3844" s="29" t="s">
        <v>22</v>
      </c>
      <c r="M3844" s="29" t="s">
        <v>22</v>
      </c>
    </row>
    <row r="3845" spans="1:13" ht="15" customHeight="1">
      <c r="A3845" s="29" t="s">
        <v>19</v>
      </c>
      <c r="B3845" s="29" t="s">
        <v>20</v>
      </c>
      <c r="C3845" s="29" t="s">
        <v>255</v>
      </c>
      <c r="D3845" s="29">
        <v>455</v>
      </c>
      <c r="E3845" s="29" t="s">
        <v>1030</v>
      </c>
      <c r="F3845" s="29" t="s">
        <v>24</v>
      </c>
      <c r="G3845" s="29">
        <v>1.8165800000000001</v>
      </c>
      <c r="H3845" s="29" t="s">
        <v>25</v>
      </c>
      <c r="I3845" s="29" t="s">
        <v>26</v>
      </c>
      <c r="J3845" s="29">
        <v>27.614000000000001</v>
      </c>
      <c r="K3845" s="29" t="s">
        <v>25</v>
      </c>
      <c r="L3845" s="29" t="s">
        <v>22</v>
      </c>
      <c r="M3845" s="29" t="s">
        <v>22</v>
      </c>
    </row>
    <row r="3846" spans="1:13" ht="15" customHeight="1">
      <c r="A3846" s="29" t="s">
        <v>19</v>
      </c>
      <c r="B3846" s="29" t="s">
        <v>20</v>
      </c>
      <c r="C3846" s="29" t="s">
        <v>256</v>
      </c>
      <c r="D3846" s="29">
        <v>456</v>
      </c>
      <c r="E3846" s="29">
        <v>0.16112268499999999</v>
      </c>
      <c r="F3846" s="29" t="s">
        <v>24</v>
      </c>
      <c r="G3846" s="29">
        <v>1.5452399999999999</v>
      </c>
      <c r="H3846" s="29" t="s">
        <v>25</v>
      </c>
      <c r="I3846" s="29" t="s">
        <v>26</v>
      </c>
      <c r="J3846" s="29">
        <v>10.71</v>
      </c>
      <c r="K3846" s="29" t="s">
        <v>25</v>
      </c>
      <c r="L3846" s="29" t="s">
        <v>22</v>
      </c>
      <c r="M3846" s="29" t="s">
        <v>22</v>
      </c>
    </row>
    <row r="3847" spans="1:13" ht="15" customHeight="1">
      <c r="A3847" s="29" t="s">
        <v>19</v>
      </c>
      <c r="B3847" s="29" t="s">
        <v>20</v>
      </c>
      <c r="C3847" s="29" t="s">
        <v>257</v>
      </c>
      <c r="D3847" s="29">
        <v>457</v>
      </c>
      <c r="E3847" s="29">
        <v>0.159270833</v>
      </c>
      <c r="F3847" s="29" t="s">
        <v>24</v>
      </c>
      <c r="G3847" s="29">
        <v>1.02803</v>
      </c>
      <c r="H3847" s="29" t="s">
        <v>25</v>
      </c>
      <c r="I3847" s="29" t="s">
        <v>26</v>
      </c>
      <c r="J3847" s="29">
        <v>12.635</v>
      </c>
      <c r="K3847" s="29" t="s">
        <v>25</v>
      </c>
      <c r="L3847" s="29" t="s">
        <v>22</v>
      </c>
      <c r="M3847" s="29" t="s">
        <v>22</v>
      </c>
    </row>
    <row r="3848" spans="1:13" ht="15" customHeight="1">
      <c r="A3848" s="29" t="s">
        <v>19</v>
      </c>
      <c r="B3848" s="29" t="s">
        <v>20</v>
      </c>
      <c r="C3848" s="29" t="s">
        <v>1031</v>
      </c>
      <c r="D3848" s="29">
        <v>458</v>
      </c>
      <c r="E3848" s="29">
        <v>0.16436342600000001</v>
      </c>
      <c r="F3848" s="29" t="s">
        <v>24</v>
      </c>
      <c r="G3848" s="29">
        <v>0.71777000000000002</v>
      </c>
      <c r="H3848" s="29" t="s">
        <v>25</v>
      </c>
      <c r="I3848" s="29" t="s">
        <v>26</v>
      </c>
      <c r="J3848" s="29">
        <v>23.542000000000002</v>
      </c>
      <c r="K3848" s="29" t="s">
        <v>25</v>
      </c>
      <c r="L3848" s="29" t="s">
        <v>22</v>
      </c>
      <c r="M3848" s="29" t="s">
        <v>22</v>
      </c>
    </row>
    <row r="3849" spans="1:13" ht="15" customHeight="1">
      <c r="A3849" s="29" t="s">
        <v>19</v>
      </c>
      <c r="B3849" s="29" t="s">
        <v>20</v>
      </c>
      <c r="C3849" s="29" t="s">
        <v>258</v>
      </c>
      <c r="D3849" s="29">
        <v>459</v>
      </c>
      <c r="E3849" s="29">
        <v>0.16204861100000001</v>
      </c>
      <c r="F3849" s="29" t="s">
        <v>24</v>
      </c>
      <c r="G3849" s="29">
        <v>1.86355</v>
      </c>
      <c r="H3849" s="29" t="s">
        <v>25</v>
      </c>
      <c r="I3849" s="29" t="s">
        <v>26</v>
      </c>
      <c r="J3849" s="29">
        <v>17.18</v>
      </c>
      <c r="K3849" s="29" t="s">
        <v>25</v>
      </c>
      <c r="L3849" s="29" t="s">
        <v>22</v>
      </c>
      <c r="M3849" s="29" t="s">
        <v>22</v>
      </c>
    </row>
    <row r="3850" spans="1:13" ht="15" customHeight="1">
      <c r="A3850" s="29" t="s">
        <v>19</v>
      </c>
      <c r="B3850" s="29" t="s">
        <v>20</v>
      </c>
      <c r="C3850" s="29" t="s">
        <v>1032</v>
      </c>
      <c r="D3850" s="29">
        <v>460</v>
      </c>
      <c r="E3850" s="29">
        <v>0.16586805600000001</v>
      </c>
      <c r="F3850" s="29" t="s">
        <v>24</v>
      </c>
      <c r="G3850" s="29">
        <v>0.98224</v>
      </c>
      <c r="H3850" s="29" t="s">
        <v>25</v>
      </c>
      <c r="I3850" s="29" t="s">
        <v>26</v>
      </c>
      <c r="J3850" s="29">
        <v>11.984999999999999</v>
      </c>
      <c r="K3850" s="29" t="s">
        <v>25</v>
      </c>
      <c r="L3850" s="29" t="s">
        <v>22</v>
      </c>
      <c r="M3850" s="29" t="s">
        <v>22</v>
      </c>
    </row>
    <row r="3851" spans="1:13" ht="15" customHeight="1">
      <c r="A3851" s="29" t="s">
        <v>19</v>
      </c>
      <c r="B3851" s="29" t="s">
        <v>20</v>
      </c>
      <c r="C3851" s="29" t="s">
        <v>259</v>
      </c>
      <c r="D3851" s="29">
        <v>461</v>
      </c>
      <c r="E3851" s="29" t="s">
        <v>1033</v>
      </c>
      <c r="F3851" s="29" t="s">
        <v>24</v>
      </c>
      <c r="G3851" s="29">
        <v>1.8790100000000001</v>
      </c>
      <c r="H3851" s="29" t="s">
        <v>25</v>
      </c>
      <c r="I3851" s="29" t="s">
        <v>26</v>
      </c>
      <c r="J3851" s="29">
        <v>18.236999999999998</v>
      </c>
      <c r="K3851" s="29" t="s">
        <v>25</v>
      </c>
      <c r="L3851" s="29" t="s">
        <v>22</v>
      </c>
      <c r="M3851" s="29" t="s">
        <v>22</v>
      </c>
    </row>
    <row r="3852" spans="1:13" ht="15" customHeight="1">
      <c r="A3852" s="29" t="s">
        <v>19</v>
      </c>
      <c r="B3852" s="29" t="s">
        <v>20</v>
      </c>
      <c r="C3852" s="29" t="s">
        <v>260</v>
      </c>
      <c r="D3852" s="29">
        <v>462</v>
      </c>
      <c r="E3852" s="29">
        <v>0.167488426</v>
      </c>
      <c r="F3852" s="29" t="s">
        <v>24</v>
      </c>
      <c r="G3852" s="29">
        <v>0.89587000000000006</v>
      </c>
      <c r="H3852" s="29" t="s">
        <v>25</v>
      </c>
      <c r="I3852" s="29" t="s">
        <v>26</v>
      </c>
      <c r="J3852" s="29">
        <v>18.672000000000001</v>
      </c>
      <c r="K3852" s="29" t="s">
        <v>25</v>
      </c>
      <c r="L3852" s="29" t="s">
        <v>22</v>
      </c>
      <c r="M3852" s="29" t="s">
        <v>22</v>
      </c>
    </row>
    <row r="3853" spans="1:13" ht="15" customHeight="1">
      <c r="A3853" s="29" t="s">
        <v>19</v>
      </c>
      <c r="B3853" s="29" t="s">
        <v>20</v>
      </c>
      <c r="C3853" s="29" t="s">
        <v>261</v>
      </c>
      <c r="D3853" s="29">
        <v>463</v>
      </c>
      <c r="E3853" s="29" t="s">
        <v>1034</v>
      </c>
      <c r="F3853" s="29" t="s">
        <v>24</v>
      </c>
      <c r="G3853" s="29">
        <v>1.8334699999999999</v>
      </c>
      <c r="H3853" s="29" t="s">
        <v>25</v>
      </c>
      <c r="I3853" s="29" t="s">
        <v>26</v>
      </c>
      <c r="J3853" s="29">
        <v>12.391</v>
      </c>
      <c r="K3853" s="29" t="s">
        <v>25</v>
      </c>
      <c r="L3853" s="29" t="s">
        <v>22</v>
      </c>
      <c r="M3853" s="29" t="s">
        <v>22</v>
      </c>
    </row>
    <row r="3854" spans="1:13" ht="15" customHeight="1">
      <c r="A3854" s="29" t="s">
        <v>19</v>
      </c>
      <c r="B3854" s="29" t="s">
        <v>20</v>
      </c>
      <c r="C3854" s="29" t="s">
        <v>262</v>
      </c>
      <c r="D3854" s="29">
        <v>464</v>
      </c>
      <c r="E3854" s="29" t="s">
        <v>1035</v>
      </c>
      <c r="F3854" s="29" t="s">
        <v>24</v>
      </c>
      <c r="G3854" s="29">
        <v>0.86031000000000002</v>
      </c>
      <c r="H3854" s="29" t="s">
        <v>25</v>
      </c>
      <c r="I3854" s="29" t="s">
        <v>26</v>
      </c>
      <c r="J3854" s="29">
        <v>22.395</v>
      </c>
      <c r="K3854" s="29" t="s">
        <v>25</v>
      </c>
      <c r="L3854" s="29" t="s">
        <v>22</v>
      </c>
      <c r="M3854" s="29" t="s">
        <v>22</v>
      </c>
    </row>
    <row r="3855" spans="1:13" ht="15" customHeight="1">
      <c r="A3855" s="29" t="s">
        <v>19</v>
      </c>
      <c r="B3855" s="29" t="s">
        <v>20</v>
      </c>
      <c r="C3855" s="29" t="s">
        <v>1036</v>
      </c>
      <c r="D3855" s="29">
        <v>465</v>
      </c>
      <c r="E3855" s="29">
        <v>0.16598379599999999</v>
      </c>
      <c r="F3855" s="29" t="s">
        <v>24</v>
      </c>
      <c r="G3855" s="29">
        <v>1.77443</v>
      </c>
      <c r="H3855" s="29" t="s">
        <v>25</v>
      </c>
      <c r="I3855" s="29" t="s">
        <v>26</v>
      </c>
      <c r="J3855" s="29">
        <v>14.548999999999999</v>
      </c>
      <c r="K3855" s="29" t="s">
        <v>25</v>
      </c>
      <c r="L3855" s="29" t="s">
        <v>22</v>
      </c>
      <c r="M3855" s="29" t="s">
        <v>22</v>
      </c>
    </row>
    <row r="3856" spans="1:13" ht="15" customHeight="1">
      <c r="A3856" s="29" t="s">
        <v>19</v>
      </c>
      <c r="B3856" s="29" t="s">
        <v>20</v>
      </c>
      <c r="C3856" s="29" t="s">
        <v>263</v>
      </c>
      <c r="D3856" s="29">
        <v>466</v>
      </c>
      <c r="E3856" s="29" t="s">
        <v>1037</v>
      </c>
      <c r="F3856" s="29" t="s">
        <v>24</v>
      </c>
      <c r="G3856" s="29">
        <v>1.15116</v>
      </c>
      <c r="H3856" s="29" t="s">
        <v>25</v>
      </c>
      <c r="I3856" s="29" t="s">
        <v>26</v>
      </c>
      <c r="J3856" s="29">
        <v>20.74</v>
      </c>
      <c r="K3856" s="29" t="s">
        <v>25</v>
      </c>
      <c r="L3856" s="29" t="s">
        <v>22</v>
      </c>
      <c r="M3856" s="29" t="s">
        <v>22</v>
      </c>
    </row>
    <row r="3857" spans="1:13" ht="15" customHeight="1">
      <c r="A3857" s="29" t="s">
        <v>19</v>
      </c>
      <c r="B3857" s="29" t="s">
        <v>20</v>
      </c>
      <c r="C3857" s="29" t="s">
        <v>264</v>
      </c>
      <c r="D3857" s="29">
        <v>467</v>
      </c>
      <c r="E3857" s="29">
        <v>0.16806713000000001</v>
      </c>
      <c r="F3857" s="29" t="s">
        <v>24</v>
      </c>
      <c r="G3857" s="29">
        <v>1.6837299999999999</v>
      </c>
      <c r="H3857" s="29" t="s">
        <v>25</v>
      </c>
      <c r="I3857" s="29" t="s">
        <v>26</v>
      </c>
      <c r="J3857" s="29">
        <v>29.373000000000001</v>
      </c>
      <c r="K3857" s="29" t="s">
        <v>25</v>
      </c>
      <c r="L3857" s="29" t="s">
        <v>22</v>
      </c>
      <c r="M3857" s="29" t="s">
        <v>22</v>
      </c>
    </row>
    <row r="3858" spans="1:13" ht="15" customHeight="1">
      <c r="A3858" s="29" t="s">
        <v>19</v>
      </c>
      <c r="B3858" s="29" t="s">
        <v>20</v>
      </c>
      <c r="C3858" s="29" t="s">
        <v>1038</v>
      </c>
      <c r="D3858" s="29">
        <v>468</v>
      </c>
      <c r="E3858" s="29">
        <v>0.17096064799999999</v>
      </c>
      <c r="F3858" s="29" t="s">
        <v>24</v>
      </c>
      <c r="G3858" s="29">
        <v>1.46065</v>
      </c>
      <c r="H3858" s="29" t="s">
        <v>25</v>
      </c>
      <c r="I3858" s="29" t="s">
        <v>26</v>
      </c>
      <c r="J3858" s="29">
        <v>38.856000000000002</v>
      </c>
      <c r="K3858" s="29" t="s">
        <v>25</v>
      </c>
      <c r="L3858" s="29" t="s">
        <v>22</v>
      </c>
      <c r="M3858" s="29" t="s">
        <v>22</v>
      </c>
    </row>
    <row r="3859" spans="1:13" ht="15" customHeight="1">
      <c r="A3859" s="29" t="s">
        <v>19</v>
      </c>
      <c r="B3859" s="29" t="s">
        <v>20</v>
      </c>
      <c r="C3859" s="29" t="s">
        <v>265</v>
      </c>
      <c r="D3859" s="29">
        <v>469</v>
      </c>
      <c r="E3859" s="29">
        <v>0.17119213</v>
      </c>
      <c r="F3859" s="29" t="s">
        <v>24</v>
      </c>
      <c r="G3859" s="29">
        <v>1.4614199999999999</v>
      </c>
      <c r="H3859" s="29" t="s">
        <v>25</v>
      </c>
      <c r="I3859" s="29" t="s">
        <v>26</v>
      </c>
      <c r="J3859" s="29">
        <v>39.222000000000001</v>
      </c>
      <c r="K3859" s="29" t="s">
        <v>25</v>
      </c>
      <c r="L3859" s="29" t="s">
        <v>22</v>
      </c>
      <c r="M3859" s="29" t="s">
        <v>22</v>
      </c>
    </row>
    <row r="3860" spans="1:13" ht="15" customHeight="1">
      <c r="A3860" s="29" t="s">
        <v>19</v>
      </c>
      <c r="B3860" s="29" t="s">
        <v>20</v>
      </c>
      <c r="C3860" s="29" t="s">
        <v>266</v>
      </c>
      <c r="D3860" s="29">
        <v>1</v>
      </c>
      <c r="E3860" s="29">
        <v>0.11089120399999999</v>
      </c>
      <c r="F3860" s="29" t="s">
        <v>24</v>
      </c>
      <c r="G3860" s="29">
        <v>1.07054</v>
      </c>
      <c r="H3860" s="29" t="s">
        <v>25</v>
      </c>
      <c r="I3860" s="29" t="s">
        <v>26</v>
      </c>
      <c r="J3860" s="29">
        <v>8.9819999999999993</v>
      </c>
      <c r="K3860" s="29" t="s">
        <v>25</v>
      </c>
      <c r="L3860" s="29" t="s">
        <v>22</v>
      </c>
      <c r="M3860" s="29" t="s">
        <v>22</v>
      </c>
    </row>
    <row r="3861" spans="1:13" ht="15" customHeight="1">
      <c r="A3861" s="29" t="s">
        <v>19</v>
      </c>
      <c r="B3861" s="29" t="s">
        <v>20</v>
      </c>
      <c r="C3861" s="29" t="s">
        <v>267</v>
      </c>
      <c r="D3861" s="29">
        <v>2</v>
      </c>
      <c r="E3861" s="29">
        <v>0.11690972199999999</v>
      </c>
      <c r="F3861" s="29" t="s">
        <v>24</v>
      </c>
      <c r="G3861" s="29">
        <v>1.0722</v>
      </c>
      <c r="H3861" s="29" t="s">
        <v>25</v>
      </c>
      <c r="I3861" s="29" t="s">
        <v>26</v>
      </c>
      <c r="J3861" s="29">
        <v>8.89</v>
      </c>
      <c r="K3861" s="29" t="s">
        <v>25</v>
      </c>
      <c r="L3861" s="29" t="s">
        <v>22</v>
      </c>
      <c r="M3861" s="29" t="s">
        <v>22</v>
      </c>
    </row>
    <row r="3862" spans="1:13" ht="15" customHeight="1">
      <c r="A3862" s="29" t="s">
        <v>19</v>
      </c>
      <c r="B3862" s="29" t="s">
        <v>20</v>
      </c>
      <c r="C3862" s="29" t="s">
        <v>1039</v>
      </c>
      <c r="D3862" s="29">
        <v>3</v>
      </c>
      <c r="E3862" s="29">
        <v>0.115405093</v>
      </c>
      <c r="F3862" s="29" t="s">
        <v>24</v>
      </c>
      <c r="G3862" s="29">
        <v>1.59938</v>
      </c>
      <c r="H3862" s="29" t="s">
        <v>25</v>
      </c>
      <c r="I3862" s="29" t="s">
        <v>26</v>
      </c>
      <c r="J3862" s="29">
        <v>11.121</v>
      </c>
      <c r="K3862" s="29" t="s">
        <v>25</v>
      </c>
      <c r="L3862" s="29" t="s">
        <v>22</v>
      </c>
      <c r="M3862" s="29" t="s">
        <v>22</v>
      </c>
    </row>
    <row r="3863" spans="1:13" ht="15" customHeight="1">
      <c r="A3863" s="29" t="s">
        <v>19</v>
      </c>
      <c r="B3863" s="29" t="s">
        <v>20</v>
      </c>
      <c r="C3863" s="29" t="s">
        <v>268</v>
      </c>
      <c r="D3863" s="29">
        <v>4</v>
      </c>
      <c r="E3863" s="29">
        <v>0.118530093</v>
      </c>
      <c r="F3863" s="29" t="s">
        <v>24</v>
      </c>
      <c r="G3863" s="29">
        <v>1.11381</v>
      </c>
      <c r="H3863" s="29" t="s">
        <v>25</v>
      </c>
      <c r="I3863" s="29" t="s">
        <v>26</v>
      </c>
      <c r="J3863" s="29">
        <v>7.6689999999999996</v>
      </c>
      <c r="K3863" s="29" t="s">
        <v>25</v>
      </c>
      <c r="L3863" s="29" t="s">
        <v>22</v>
      </c>
      <c r="M3863" s="29" t="s">
        <v>22</v>
      </c>
    </row>
    <row r="3864" spans="1:13" ht="15" customHeight="1">
      <c r="A3864" s="29" t="s">
        <v>19</v>
      </c>
      <c r="B3864" s="29" t="s">
        <v>20</v>
      </c>
      <c r="C3864" s="29" t="s">
        <v>269</v>
      </c>
      <c r="D3864" s="29">
        <v>5</v>
      </c>
      <c r="E3864" s="29">
        <v>0.11818287</v>
      </c>
      <c r="F3864" s="29" t="s">
        <v>24</v>
      </c>
      <c r="G3864" s="29">
        <v>1.7773099999999999</v>
      </c>
      <c r="H3864" s="29" t="s">
        <v>25</v>
      </c>
      <c r="I3864" s="29" t="s">
        <v>26</v>
      </c>
      <c r="J3864" s="29">
        <v>14.670999999999999</v>
      </c>
      <c r="K3864" s="29" t="s">
        <v>25</v>
      </c>
      <c r="L3864" s="29" t="s">
        <v>22</v>
      </c>
      <c r="M3864" s="29" t="s">
        <v>22</v>
      </c>
    </row>
    <row r="3865" spans="1:13" ht="15" customHeight="1">
      <c r="A3865" s="29" t="s">
        <v>19</v>
      </c>
      <c r="B3865" s="29" t="s">
        <v>20</v>
      </c>
      <c r="C3865" s="29" t="s">
        <v>270</v>
      </c>
      <c r="D3865" s="29">
        <v>6</v>
      </c>
      <c r="E3865" s="29">
        <v>0.124201389</v>
      </c>
      <c r="F3865" s="29" t="s">
        <v>24</v>
      </c>
      <c r="G3865" s="29">
        <v>0.64654</v>
      </c>
      <c r="H3865" s="29" t="s">
        <v>25</v>
      </c>
      <c r="I3865" s="29" t="s">
        <v>26</v>
      </c>
      <c r="J3865" s="29">
        <v>27.327000000000002</v>
      </c>
      <c r="K3865" s="29" t="s">
        <v>25</v>
      </c>
      <c r="L3865" s="29" t="s">
        <v>22</v>
      </c>
      <c r="M3865" s="29" t="s">
        <v>22</v>
      </c>
    </row>
    <row r="3866" spans="1:13" ht="15" customHeight="1">
      <c r="A3866" s="29" t="s">
        <v>19</v>
      </c>
      <c r="B3866" s="29" t="s">
        <v>20</v>
      </c>
      <c r="C3866" s="29" t="s">
        <v>271</v>
      </c>
      <c r="D3866" s="29">
        <v>7</v>
      </c>
      <c r="E3866" s="29">
        <v>0.12616898100000001</v>
      </c>
      <c r="F3866" s="29" t="s">
        <v>24</v>
      </c>
      <c r="G3866" s="29">
        <v>1.1930799999999999</v>
      </c>
      <c r="H3866" s="29" t="s">
        <v>25</v>
      </c>
      <c r="I3866" s="29" t="s">
        <v>26</v>
      </c>
      <c r="J3866" s="29">
        <v>7.51</v>
      </c>
      <c r="K3866" s="29" t="s">
        <v>25</v>
      </c>
      <c r="L3866" s="29" t="s">
        <v>22</v>
      </c>
      <c r="M3866" s="29" t="s">
        <v>22</v>
      </c>
    </row>
    <row r="3867" spans="1:13" ht="15" customHeight="1">
      <c r="A3867" s="29" t="s">
        <v>19</v>
      </c>
      <c r="B3867" s="29" t="s">
        <v>20</v>
      </c>
      <c r="C3867" s="29" t="s">
        <v>272</v>
      </c>
      <c r="D3867" s="29">
        <v>8</v>
      </c>
      <c r="E3867" s="29">
        <v>0.125590278</v>
      </c>
      <c r="F3867" s="29" t="s">
        <v>24</v>
      </c>
      <c r="G3867" s="29">
        <v>1.6057399999999999</v>
      </c>
      <c r="H3867" s="29" t="s">
        <v>25</v>
      </c>
      <c r="I3867" s="29" t="s">
        <v>26</v>
      </c>
      <c r="J3867" s="29">
        <v>14.141999999999999</v>
      </c>
      <c r="K3867" s="29" t="s">
        <v>25</v>
      </c>
      <c r="L3867" s="29" t="s">
        <v>22</v>
      </c>
      <c r="M3867" s="29" t="s">
        <v>22</v>
      </c>
    </row>
    <row r="3868" spans="1:13" ht="15" customHeight="1">
      <c r="A3868" s="29" t="s">
        <v>19</v>
      </c>
      <c r="B3868" s="29" t="s">
        <v>20</v>
      </c>
      <c r="C3868" s="29" t="s">
        <v>273</v>
      </c>
      <c r="D3868" s="29">
        <v>9</v>
      </c>
      <c r="E3868" s="29">
        <v>0.12478009299999999</v>
      </c>
      <c r="F3868" s="29" t="s">
        <v>24</v>
      </c>
      <c r="G3868" s="29">
        <v>1.8395300000000001</v>
      </c>
      <c r="H3868" s="29" t="s">
        <v>25</v>
      </c>
      <c r="I3868" s="29" t="s">
        <v>26</v>
      </c>
      <c r="J3868" s="29">
        <v>32.341000000000001</v>
      </c>
      <c r="K3868" s="29" t="s">
        <v>25</v>
      </c>
      <c r="L3868" s="29" t="s">
        <v>22</v>
      </c>
      <c r="M3868" s="29" t="s">
        <v>22</v>
      </c>
    </row>
    <row r="3869" spans="1:13" ht="15" customHeight="1">
      <c r="A3869" s="29" t="s">
        <v>19</v>
      </c>
      <c r="B3869" s="29" t="s">
        <v>20</v>
      </c>
      <c r="C3869" s="29" t="s">
        <v>1040</v>
      </c>
      <c r="D3869" s="29">
        <v>10</v>
      </c>
      <c r="E3869" s="29" t="s">
        <v>1041</v>
      </c>
      <c r="F3869" s="29" t="s">
        <v>24</v>
      </c>
      <c r="G3869" s="29">
        <v>1.20137</v>
      </c>
      <c r="H3869" s="29" t="s">
        <v>25</v>
      </c>
      <c r="I3869" s="29" t="s">
        <v>26</v>
      </c>
      <c r="J3869" s="29">
        <v>29.189</v>
      </c>
      <c r="K3869" s="29" t="s">
        <v>25</v>
      </c>
      <c r="L3869" s="29" t="s">
        <v>22</v>
      </c>
      <c r="M3869" s="29" t="s">
        <v>22</v>
      </c>
    </row>
    <row r="3870" spans="1:13" ht="15" customHeight="1">
      <c r="A3870" s="29" t="s">
        <v>19</v>
      </c>
      <c r="B3870" s="29" t="s">
        <v>20</v>
      </c>
      <c r="C3870" s="29" t="s">
        <v>274</v>
      </c>
      <c r="D3870" s="29">
        <v>11</v>
      </c>
      <c r="E3870" s="29">
        <v>0.129293981</v>
      </c>
      <c r="F3870" s="29" t="s">
        <v>24</v>
      </c>
      <c r="G3870" s="29">
        <v>1.32626</v>
      </c>
      <c r="H3870" s="29" t="s">
        <v>25</v>
      </c>
      <c r="I3870" s="29" t="s">
        <v>26</v>
      </c>
      <c r="J3870" s="29">
        <v>10.484999999999999</v>
      </c>
      <c r="K3870" s="29" t="s">
        <v>25</v>
      </c>
      <c r="L3870" s="29" t="s">
        <v>22</v>
      </c>
      <c r="M3870" s="29" t="s">
        <v>22</v>
      </c>
    </row>
    <row r="3871" spans="1:13" ht="15" customHeight="1">
      <c r="A3871" s="29" t="s">
        <v>19</v>
      </c>
      <c r="B3871" s="29" t="s">
        <v>20</v>
      </c>
      <c r="C3871" s="29" t="s">
        <v>275</v>
      </c>
      <c r="D3871" s="29">
        <v>12</v>
      </c>
      <c r="E3871" s="29">
        <v>0.128136574</v>
      </c>
      <c r="F3871" s="29" t="s">
        <v>24</v>
      </c>
      <c r="G3871" s="29">
        <v>1.3162799999999999</v>
      </c>
      <c r="H3871" s="29" t="s">
        <v>25</v>
      </c>
      <c r="I3871" s="29" t="s">
        <v>26</v>
      </c>
      <c r="J3871" s="29">
        <v>9.8620000000000001</v>
      </c>
      <c r="K3871" s="29" t="s">
        <v>25</v>
      </c>
      <c r="L3871" s="29" t="s">
        <v>22</v>
      </c>
      <c r="M3871" s="29" t="s">
        <v>22</v>
      </c>
    </row>
    <row r="3872" spans="1:13" ht="15" customHeight="1">
      <c r="A3872" s="29" t="s">
        <v>19</v>
      </c>
      <c r="B3872" s="29" t="s">
        <v>20</v>
      </c>
      <c r="C3872" s="29" t="s">
        <v>276</v>
      </c>
      <c r="D3872" s="29">
        <v>13</v>
      </c>
      <c r="E3872" s="29">
        <v>0.12778935199999999</v>
      </c>
      <c r="F3872" s="29" t="s">
        <v>24</v>
      </c>
      <c r="G3872" s="29">
        <v>1.25529</v>
      </c>
      <c r="H3872" s="29" t="s">
        <v>25</v>
      </c>
      <c r="I3872" s="29" t="s">
        <v>26</v>
      </c>
      <c r="J3872" s="29">
        <v>27.613</v>
      </c>
      <c r="K3872" s="29" t="s">
        <v>25</v>
      </c>
      <c r="L3872" s="29" t="s">
        <v>22</v>
      </c>
      <c r="M3872" s="29" t="s">
        <v>22</v>
      </c>
    </row>
    <row r="3873" spans="1:13" ht="15" customHeight="1">
      <c r="A3873" s="29" t="s">
        <v>19</v>
      </c>
      <c r="B3873" s="29" t="s">
        <v>20</v>
      </c>
      <c r="C3873" s="29" t="s">
        <v>277</v>
      </c>
      <c r="D3873" s="29">
        <v>14</v>
      </c>
      <c r="E3873" s="29">
        <v>0.12709490700000001</v>
      </c>
      <c r="F3873" s="29" t="s">
        <v>24</v>
      </c>
      <c r="G3873" s="29">
        <v>1.40646</v>
      </c>
      <c r="H3873" s="29" t="s">
        <v>25</v>
      </c>
      <c r="I3873" s="29" t="s">
        <v>26</v>
      </c>
      <c r="J3873" s="29">
        <v>28.35</v>
      </c>
      <c r="K3873" s="29" t="s">
        <v>25</v>
      </c>
      <c r="L3873" s="29" t="s">
        <v>22</v>
      </c>
      <c r="M3873" s="29" t="s">
        <v>22</v>
      </c>
    </row>
    <row r="3874" spans="1:13" ht="15" customHeight="1">
      <c r="A3874" s="29" t="s">
        <v>19</v>
      </c>
      <c r="B3874" s="29" t="s">
        <v>20</v>
      </c>
      <c r="C3874" s="29" t="s">
        <v>278</v>
      </c>
      <c r="D3874" s="29">
        <v>15</v>
      </c>
      <c r="E3874" s="29">
        <v>0.13253472199999999</v>
      </c>
      <c r="F3874" s="29" t="s">
        <v>24</v>
      </c>
      <c r="G3874" s="29">
        <v>1.34819</v>
      </c>
      <c r="H3874" s="29" t="s">
        <v>25</v>
      </c>
      <c r="I3874" s="29" t="s">
        <v>26</v>
      </c>
      <c r="J3874" s="29">
        <v>4.2709999999999999</v>
      </c>
      <c r="K3874" s="29" t="s">
        <v>25</v>
      </c>
      <c r="L3874" s="29" t="s">
        <v>22</v>
      </c>
      <c r="M3874" s="29" t="s">
        <v>22</v>
      </c>
    </row>
    <row r="3875" spans="1:13" ht="15" customHeight="1">
      <c r="A3875" s="29" t="s">
        <v>19</v>
      </c>
      <c r="B3875" s="29" t="s">
        <v>20</v>
      </c>
      <c r="C3875" s="29" t="s">
        <v>279</v>
      </c>
      <c r="D3875" s="29">
        <v>16</v>
      </c>
      <c r="E3875" s="29">
        <v>0.13126157399999999</v>
      </c>
      <c r="F3875" s="29" t="s">
        <v>24</v>
      </c>
      <c r="G3875" s="29">
        <v>1.3103499999999999</v>
      </c>
      <c r="H3875" s="29" t="s">
        <v>25</v>
      </c>
      <c r="I3875" s="29" t="s">
        <v>26</v>
      </c>
      <c r="J3875" s="29">
        <v>11.86</v>
      </c>
      <c r="K3875" s="29" t="s">
        <v>25</v>
      </c>
      <c r="L3875" s="29" t="s">
        <v>22</v>
      </c>
      <c r="M3875" s="29" t="s">
        <v>22</v>
      </c>
    </row>
    <row r="3876" spans="1:13" ht="15" customHeight="1">
      <c r="A3876" s="29" t="s">
        <v>19</v>
      </c>
      <c r="B3876" s="29" t="s">
        <v>20</v>
      </c>
      <c r="C3876" s="29" t="s">
        <v>280</v>
      </c>
      <c r="D3876" s="29">
        <v>17</v>
      </c>
      <c r="E3876" s="29">
        <v>0.129409722</v>
      </c>
      <c r="F3876" s="29" t="s">
        <v>24</v>
      </c>
      <c r="G3876" s="29">
        <v>1.2561500000000001</v>
      </c>
      <c r="H3876" s="29" t="s">
        <v>25</v>
      </c>
      <c r="I3876" s="29" t="s">
        <v>26</v>
      </c>
      <c r="J3876" s="29">
        <v>31.681999999999999</v>
      </c>
      <c r="K3876" s="29" t="s">
        <v>25</v>
      </c>
      <c r="L3876" s="29" t="s">
        <v>22</v>
      </c>
      <c r="M3876" s="29" t="s">
        <v>22</v>
      </c>
    </row>
    <row r="3877" spans="1:13" ht="15" customHeight="1">
      <c r="A3877" s="29" t="s">
        <v>19</v>
      </c>
      <c r="B3877" s="29" t="s">
        <v>20</v>
      </c>
      <c r="C3877" s="29" t="s">
        <v>281</v>
      </c>
      <c r="D3877" s="29">
        <v>18</v>
      </c>
      <c r="E3877" s="29">
        <v>0.129178241</v>
      </c>
      <c r="F3877" s="29" t="s">
        <v>24</v>
      </c>
      <c r="G3877" s="29">
        <v>1.25604</v>
      </c>
      <c r="H3877" s="29" t="s">
        <v>25</v>
      </c>
      <c r="I3877" s="29" t="s">
        <v>26</v>
      </c>
      <c r="J3877" s="29">
        <v>31.704000000000001</v>
      </c>
      <c r="K3877" s="29" t="s">
        <v>25</v>
      </c>
      <c r="L3877" s="29" t="s">
        <v>22</v>
      </c>
      <c r="M3877" s="29" t="s">
        <v>22</v>
      </c>
    </row>
    <row r="3878" spans="1:13" ht="15" customHeight="1">
      <c r="A3878" s="29" t="s">
        <v>19</v>
      </c>
      <c r="B3878" s="29" t="s">
        <v>20</v>
      </c>
      <c r="C3878" s="29" t="s">
        <v>282</v>
      </c>
      <c r="D3878" s="29">
        <v>19</v>
      </c>
      <c r="E3878" s="29">
        <v>0.13369212999999999</v>
      </c>
      <c r="F3878" s="29" t="s">
        <v>24</v>
      </c>
      <c r="G3878" s="29">
        <v>1.4357599999999999</v>
      </c>
      <c r="H3878" s="29" t="s">
        <v>25</v>
      </c>
      <c r="I3878" s="29" t="s">
        <v>26</v>
      </c>
      <c r="J3878" s="29">
        <v>34.201000000000001</v>
      </c>
      <c r="K3878" s="29" t="s">
        <v>25</v>
      </c>
      <c r="L3878" s="29" t="s">
        <v>22</v>
      </c>
      <c r="M3878" s="29" t="s">
        <v>22</v>
      </c>
    </row>
    <row r="3879" spans="1:13" ht="15" customHeight="1">
      <c r="A3879" s="29" t="s">
        <v>19</v>
      </c>
      <c r="B3879" s="29" t="s">
        <v>20</v>
      </c>
      <c r="C3879" s="29" t="s">
        <v>283</v>
      </c>
      <c r="D3879" s="29">
        <v>20</v>
      </c>
      <c r="E3879" s="29" t="s">
        <v>1042</v>
      </c>
      <c r="F3879" s="29" t="s">
        <v>24</v>
      </c>
      <c r="G3879" s="29">
        <v>1.4039299999999999</v>
      </c>
      <c r="H3879" s="29" t="s">
        <v>25</v>
      </c>
      <c r="I3879" s="29" t="s">
        <v>26</v>
      </c>
      <c r="J3879" s="29">
        <v>19.178000000000001</v>
      </c>
      <c r="K3879" s="29" t="s">
        <v>25</v>
      </c>
      <c r="L3879" s="29" t="s">
        <v>22</v>
      </c>
      <c r="M3879" s="29" t="s">
        <v>22</v>
      </c>
    </row>
    <row r="3880" spans="1:13" ht="15" customHeight="1">
      <c r="A3880" s="29" t="s">
        <v>19</v>
      </c>
      <c r="B3880" s="29" t="s">
        <v>20</v>
      </c>
      <c r="C3880" s="29" t="s">
        <v>284</v>
      </c>
      <c r="D3880" s="29">
        <v>21</v>
      </c>
      <c r="E3880" s="29">
        <v>0.13241898099999999</v>
      </c>
      <c r="F3880" s="29" t="s">
        <v>24</v>
      </c>
      <c r="G3880" s="29">
        <v>1.26407</v>
      </c>
      <c r="H3880" s="29" t="s">
        <v>25</v>
      </c>
      <c r="I3880" s="29" t="s">
        <v>26</v>
      </c>
      <c r="J3880" s="29">
        <v>30.960999999999999</v>
      </c>
      <c r="K3880" s="29" t="s">
        <v>25</v>
      </c>
      <c r="L3880" s="29" t="s">
        <v>22</v>
      </c>
      <c r="M3880" s="29" t="s">
        <v>22</v>
      </c>
    </row>
    <row r="3881" spans="1:13" ht="15" customHeight="1">
      <c r="A3881" s="29" t="s">
        <v>19</v>
      </c>
      <c r="B3881" s="29" t="s">
        <v>20</v>
      </c>
      <c r="C3881" s="29" t="s">
        <v>285</v>
      </c>
      <c r="D3881" s="29">
        <v>22</v>
      </c>
      <c r="E3881" s="29">
        <v>0.13728009299999999</v>
      </c>
      <c r="F3881" s="29" t="s">
        <v>24</v>
      </c>
      <c r="G3881" s="29">
        <v>1.4583699999999999</v>
      </c>
      <c r="H3881" s="29" t="s">
        <v>25</v>
      </c>
      <c r="I3881" s="29" t="s">
        <v>26</v>
      </c>
      <c r="J3881" s="29">
        <v>32.735999999999997</v>
      </c>
      <c r="K3881" s="29" t="s">
        <v>25</v>
      </c>
      <c r="L3881" s="29" t="s">
        <v>22</v>
      </c>
      <c r="M3881" s="29" t="s">
        <v>22</v>
      </c>
    </row>
    <row r="3882" spans="1:13" ht="15" customHeight="1">
      <c r="A3882" s="29" t="s">
        <v>19</v>
      </c>
      <c r="B3882" s="29" t="s">
        <v>20</v>
      </c>
      <c r="C3882" s="29" t="s">
        <v>286</v>
      </c>
      <c r="D3882" s="29">
        <v>23</v>
      </c>
      <c r="E3882" s="29">
        <v>0.136238426</v>
      </c>
      <c r="F3882" s="29" t="s">
        <v>24</v>
      </c>
      <c r="G3882" s="29">
        <v>1.34148</v>
      </c>
      <c r="H3882" s="29" t="s">
        <v>25</v>
      </c>
      <c r="I3882" s="29" t="s">
        <v>26</v>
      </c>
      <c r="J3882" s="29">
        <v>3.5529999999999999</v>
      </c>
      <c r="K3882" s="29" t="s">
        <v>25</v>
      </c>
      <c r="L3882" s="29" t="s">
        <v>22</v>
      </c>
      <c r="M3882" s="29" t="s">
        <v>22</v>
      </c>
    </row>
    <row r="3883" spans="1:13" ht="15" customHeight="1">
      <c r="A3883" s="29" t="s">
        <v>19</v>
      </c>
      <c r="B3883" s="29" t="s">
        <v>20</v>
      </c>
      <c r="C3883" s="29" t="s">
        <v>287</v>
      </c>
      <c r="D3883" s="29">
        <v>24</v>
      </c>
      <c r="E3883" s="29">
        <v>0.140173611</v>
      </c>
      <c r="F3883" s="29" t="s">
        <v>24</v>
      </c>
      <c r="G3883" s="29">
        <v>1.40791</v>
      </c>
      <c r="H3883" s="29" t="s">
        <v>25</v>
      </c>
      <c r="I3883" s="29" t="s">
        <v>26</v>
      </c>
      <c r="J3883" s="29">
        <v>27.827999999999999</v>
      </c>
      <c r="K3883" s="29" t="s">
        <v>25</v>
      </c>
      <c r="L3883" s="29" t="s">
        <v>22</v>
      </c>
      <c r="M3883" s="29" t="s">
        <v>22</v>
      </c>
    </row>
    <row r="3884" spans="1:13" ht="15" customHeight="1">
      <c r="A3884" s="29" t="s">
        <v>19</v>
      </c>
      <c r="B3884" s="29" t="s">
        <v>20</v>
      </c>
      <c r="C3884" s="29" t="s">
        <v>288</v>
      </c>
      <c r="D3884" s="29">
        <v>25</v>
      </c>
      <c r="E3884" s="29">
        <v>0.142256944</v>
      </c>
      <c r="F3884" s="29" t="s">
        <v>24</v>
      </c>
      <c r="G3884" s="29">
        <v>1.37327</v>
      </c>
      <c r="H3884" s="29" t="s">
        <v>25</v>
      </c>
      <c r="I3884" s="29" t="s">
        <v>26</v>
      </c>
      <c r="J3884" s="29">
        <v>29.707000000000001</v>
      </c>
      <c r="K3884" s="29" t="s">
        <v>25</v>
      </c>
      <c r="L3884" s="29" t="s">
        <v>22</v>
      </c>
      <c r="M3884" s="29" t="s">
        <v>22</v>
      </c>
    </row>
    <row r="3885" spans="1:13" ht="15" customHeight="1">
      <c r="A3885" s="29" t="s">
        <v>19</v>
      </c>
      <c r="B3885" s="29" t="s">
        <v>20</v>
      </c>
      <c r="C3885" s="29" t="s">
        <v>289</v>
      </c>
      <c r="D3885" s="29">
        <v>26</v>
      </c>
      <c r="E3885" s="29">
        <v>0.14202546299999999</v>
      </c>
      <c r="F3885" s="29" t="s">
        <v>24</v>
      </c>
      <c r="G3885" s="29">
        <v>1.5672900000000001</v>
      </c>
      <c r="H3885" s="29" t="s">
        <v>25</v>
      </c>
      <c r="I3885" s="29" t="s">
        <v>26</v>
      </c>
      <c r="J3885" s="29">
        <v>30.835000000000001</v>
      </c>
      <c r="K3885" s="29" t="s">
        <v>25</v>
      </c>
      <c r="L3885" s="29" t="s">
        <v>22</v>
      </c>
      <c r="M3885" s="29" t="s">
        <v>22</v>
      </c>
    </row>
    <row r="3886" spans="1:13" ht="15" customHeight="1">
      <c r="A3886" s="29" t="s">
        <v>19</v>
      </c>
      <c r="B3886" s="29" t="s">
        <v>20</v>
      </c>
      <c r="C3886" s="29" t="s">
        <v>290</v>
      </c>
      <c r="D3886" s="29">
        <v>27</v>
      </c>
      <c r="E3886" s="29">
        <v>0.141099537</v>
      </c>
      <c r="F3886" s="29" t="s">
        <v>24</v>
      </c>
      <c r="G3886" s="29">
        <v>1.3453999999999999</v>
      </c>
      <c r="H3886" s="29" t="s">
        <v>25</v>
      </c>
      <c r="I3886" s="29" t="s">
        <v>26</v>
      </c>
      <c r="J3886" s="29">
        <v>2.4409999999999998</v>
      </c>
      <c r="K3886" s="29" t="s">
        <v>25</v>
      </c>
      <c r="L3886" s="29" t="s">
        <v>22</v>
      </c>
      <c r="M3886" s="29" t="s">
        <v>22</v>
      </c>
    </row>
    <row r="3887" spans="1:13" ht="15" customHeight="1">
      <c r="A3887" s="29" t="s">
        <v>19</v>
      </c>
      <c r="B3887" s="29" t="s">
        <v>20</v>
      </c>
      <c r="C3887" s="29" t="s">
        <v>291</v>
      </c>
      <c r="D3887" s="29">
        <v>28</v>
      </c>
      <c r="E3887" s="29" t="s">
        <v>1043</v>
      </c>
      <c r="F3887" s="29" t="s">
        <v>24</v>
      </c>
      <c r="G3887" s="29">
        <v>1.46208</v>
      </c>
      <c r="H3887" s="29" t="s">
        <v>25</v>
      </c>
      <c r="I3887" s="29" t="s">
        <v>26</v>
      </c>
      <c r="J3887" s="29">
        <v>21.664999999999999</v>
      </c>
      <c r="K3887" s="29" t="s">
        <v>25</v>
      </c>
      <c r="L3887" s="29" t="s">
        <v>22</v>
      </c>
      <c r="M3887" s="29" t="s">
        <v>22</v>
      </c>
    </row>
    <row r="3888" spans="1:13" ht="15" customHeight="1">
      <c r="A3888" s="29" t="s">
        <v>19</v>
      </c>
      <c r="B3888" s="29" t="s">
        <v>20</v>
      </c>
      <c r="C3888" s="29" t="s">
        <v>292</v>
      </c>
      <c r="D3888" s="29">
        <v>29</v>
      </c>
      <c r="E3888" s="29">
        <v>0.14306712999999999</v>
      </c>
      <c r="F3888" s="29" t="s">
        <v>24</v>
      </c>
      <c r="G3888" s="29">
        <v>1.7325299999999999</v>
      </c>
      <c r="H3888" s="29" t="s">
        <v>25</v>
      </c>
      <c r="I3888" s="29" t="s">
        <v>26</v>
      </c>
      <c r="J3888" s="29">
        <v>39.241999999999997</v>
      </c>
      <c r="K3888" s="29" t="s">
        <v>25</v>
      </c>
      <c r="L3888" s="29" t="s">
        <v>22</v>
      </c>
      <c r="M3888" s="29" t="s">
        <v>22</v>
      </c>
    </row>
    <row r="3889" spans="1:13" ht="15" customHeight="1">
      <c r="A3889" s="29" t="s">
        <v>19</v>
      </c>
      <c r="B3889" s="29" t="s">
        <v>20</v>
      </c>
      <c r="C3889" s="29" t="s">
        <v>293</v>
      </c>
      <c r="D3889" s="29">
        <v>30</v>
      </c>
      <c r="E3889" s="29">
        <v>0.14873842600000001</v>
      </c>
      <c r="F3889" s="29" t="s">
        <v>24</v>
      </c>
      <c r="G3889" s="29">
        <v>0.26439000000000001</v>
      </c>
      <c r="H3889" s="29" t="s">
        <v>25</v>
      </c>
      <c r="I3889" s="29" t="s">
        <v>26</v>
      </c>
      <c r="J3889" s="29">
        <v>29.332000000000001</v>
      </c>
      <c r="K3889" s="29" t="s">
        <v>25</v>
      </c>
      <c r="L3889" s="29" t="s">
        <v>22</v>
      </c>
      <c r="M3889" s="29" t="s">
        <v>22</v>
      </c>
    </row>
    <row r="3890" spans="1:13" ht="15" customHeight="1">
      <c r="A3890" s="29" t="s">
        <v>19</v>
      </c>
      <c r="B3890" s="29" t="s">
        <v>20</v>
      </c>
      <c r="C3890" s="29" t="s">
        <v>294</v>
      </c>
      <c r="D3890" s="29">
        <v>31</v>
      </c>
      <c r="E3890" s="29">
        <v>0.15059027799999999</v>
      </c>
      <c r="F3890" s="29" t="s">
        <v>24</v>
      </c>
      <c r="G3890" s="29">
        <v>0.95709</v>
      </c>
      <c r="H3890" s="29" t="s">
        <v>25</v>
      </c>
      <c r="I3890" s="29" t="s">
        <v>26</v>
      </c>
      <c r="J3890" s="29">
        <v>9.7249999999999996</v>
      </c>
      <c r="K3890" s="29" t="s">
        <v>25</v>
      </c>
      <c r="L3890" s="29" t="s">
        <v>22</v>
      </c>
      <c r="M3890" s="29" t="s">
        <v>22</v>
      </c>
    </row>
    <row r="3891" spans="1:13" ht="15" customHeight="1">
      <c r="A3891" s="29" t="s">
        <v>19</v>
      </c>
      <c r="B3891" s="29" t="s">
        <v>20</v>
      </c>
      <c r="C3891" s="29" t="s">
        <v>295</v>
      </c>
      <c r="D3891" s="29">
        <v>32</v>
      </c>
      <c r="E3891" s="29">
        <v>0.149548611</v>
      </c>
      <c r="F3891" s="29" t="s">
        <v>24</v>
      </c>
      <c r="G3891" s="29">
        <v>1.9174500000000001</v>
      </c>
      <c r="H3891" s="29" t="s">
        <v>25</v>
      </c>
      <c r="I3891" s="29" t="s">
        <v>26</v>
      </c>
      <c r="J3891" s="29">
        <v>10.507999999999999</v>
      </c>
      <c r="K3891" s="29" t="s">
        <v>25</v>
      </c>
      <c r="L3891" s="29" t="s">
        <v>22</v>
      </c>
      <c r="M3891" s="29" t="s">
        <v>22</v>
      </c>
    </row>
    <row r="3892" spans="1:13" ht="15" customHeight="1">
      <c r="A3892" s="29" t="s">
        <v>19</v>
      </c>
      <c r="B3892" s="29" t="s">
        <v>20</v>
      </c>
      <c r="C3892" s="29" t="s">
        <v>296</v>
      </c>
      <c r="D3892" s="29">
        <v>33</v>
      </c>
      <c r="E3892" s="29">
        <v>0.151979167</v>
      </c>
      <c r="F3892" s="29" t="s">
        <v>24</v>
      </c>
      <c r="G3892" s="29">
        <v>0.60206999999999999</v>
      </c>
      <c r="H3892" s="29" t="s">
        <v>25</v>
      </c>
      <c r="I3892" s="29" t="s">
        <v>26</v>
      </c>
      <c r="J3892" s="29">
        <v>26.817</v>
      </c>
      <c r="K3892" s="29" t="s">
        <v>25</v>
      </c>
      <c r="L3892" s="29" t="s">
        <v>22</v>
      </c>
      <c r="M3892" s="29" t="s">
        <v>22</v>
      </c>
    </row>
    <row r="3893" spans="1:13" ht="15" customHeight="1">
      <c r="A3893" s="29" t="s">
        <v>19</v>
      </c>
      <c r="B3893" s="29" t="s">
        <v>20</v>
      </c>
      <c r="C3893" s="29" t="s">
        <v>297</v>
      </c>
      <c r="D3893" s="29">
        <v>34</v>
      </c>
      <c r="E3893" s="29" t="s">
        <v>1044</v>
      </c>
      <c r="F3893" s="29" t="s">
        <v>24</v>
      </c>
      <c r="G3893" s="29">
        <v>1.86615</v>
      </c>
      <c r="H3893" s="29" t="s">
        <v>25</v>
      </c>
      <c r="I3893" s="29" t="s">
        <v>26</v>
      </c>
      <c r="J3893" s="29">
        <v>8.5150000000000006</v>
      </c>
      <c r="K3893" s="29" t="s">
        <v>25</v>
      </c>
      <c r="L3893" s="29" t="s">
        <v>22</v>
      </c>
      <c r="M3893" s="29" t="s">
        <v>22</v>
      </c>
    </row>
    <row r="3894" spans="1:13" ht="15" customHeight="1">
      <c r="A3894" s="29" t="s">
        <v>19</v>
      </c>
      <c r="B3894" s="29" t="s">
        <v>20</v>
      </c>
      <c r="C3894" s="29" t="s">
        <v>298</v>
      </c>
      <c r="D3894" s="29">
        <v>35</v>
      </c>
      <c r="E3894" s="29">
        <v>0.15163194399999999</v>
      </c>
      <c r="F3894" s="29" t="s">
        <v>24</v>
      </c>
      <c r="G3894" s="29">
        <v>0.55915000000000004</v>
      </c>
      <c r="H3894" s="29" t="s">
        <v>25</v>
      </c>
      <c r="I3894" s="29" t="s">
        <v>26</v>
      </c>
      <c r="J3894" s="29">
        <v>27.029</v>
      </c>
      <c r="K3894" s="29" t="s">
        <v>25</v>
      </c>
      <c r="L3894" s="29" t="s">
        <v>22</v>
      </c>
      <c r="M3894" s="29" t="s">
        <v>22</v>
      </c>
    </row>
    <row r="3895" spans="1:13" ht="15" customHeight="1">
      <c r="A3895" s="29" t="s">
        <v>19</v>
      </c>
      <c r="B3895" s="29" t="s">
        <v>20</v>
      </c>
      <c r="C3895" s="29" t="s">
        <v>299</v>
      </c>
      <c r="D3895" s="29">
        <v>36</v>
      </c>
      <c r="E3895" s="29">
        <v>0.152094907</v>
      </c>
      <c r="F3895" s="29" t="s">
        <v>24</v>
      </c>
      <c r="G3895" s="29">
        <v>1.7738100000000001</v>
      </c>
      <c r="H3895" s="29" t="s">
        <v>25</v>
      </c>
      <c r="I3895" s="29" t="s">
        <v>26</v>
      </c>
      <c r="J3895" s="29">
        <v>6.7939999999999996</v>
      </c>
      <c r="K3895" s="29" t="s">
        <v>25</v>
      </c>
      <c r="L3895" s="29" t="s">
        <v>22</v>
      </c>
      <c r="M3895" s="29" t="s">
        <v>22</v>
      </c>
    </row>
    <row r="3896" spans="1:13" ht="15" customHeight="1">
      <c r="A3896" s="29" t="s">
        <v>19</v>
      </c>
      <c r="B3896" s="29" t="s">
        <v>20</v>
      </c>
      <c r="C3896" s="29" t="s">
        <v>300</v>
      </c>
      <c r="D3896" s="29">
        <v>37</v>
      </c>
      <c r="E3896" s="29">
        <v>0.15753472199999999</v>
      </c>
      <c r="F3896" s="29" t="s">
        <v>24</v>
      </c>
      <c r="G3896" s="29">
        <v>0.53127999999999997</v>
      </c>
      <c r="H3896" s="29" t="s">
        <v>25</v>
      </c>
      <c r="I3896" s="29" t="s">
        <v>26</v>
      </c>
      <c r="J3896" s="29">
        <v>31.370999999999999</v>
      </c>
      <c r="K3896" s="29" t="s">
        <v>25</v>
      </c>
      <c r="L3896" s="29" t="s">
        <v>22</v>
      </c>
      <c r="M3896" s="29" t="s">
        <v>22</v>
      </c>
    </row>
    <row r="3897" spans="1:13" ht="15" customHeight="1">
      <c r="A3897" s="29" t="s">
        <v>19</v>
      </c>
      <c r="B3897" s="29" t="s">
        <v>20</v>
      </c>
      <c r="C3897" s="29" t="s">
        <v>1045</v>
      </c>
      <c r="D3897" s="29">
        <v>38</v>
      </c>
      <c r="E3897" s="29">
        <v>0.156956019</v>
      </c>
      <c r="F3897" s="29" t="s">
        <v>24</v>
      </c>
      <c r="G3897" s="29">
        <v>1.8795299999999999</v>
      </c>
      <c r="H3897" s="29" t="s">
        <v>25</v>
      </c>
      <c r="I3897" s="29" t="s">
        <v>26</v>
      </c>
      <c r="J3897" s="29">
        <v>13.526</v>
      </c>
      <c r="K3897" s="29" t="s">
        <v>25</v>
      </c>
      <c r="L3897" s="29" t="s">
        <v>22</v>
      </c>
      <c r="M3897" s="29" t="s">
        <v>22</v>
      </c>
    </row>
    <row r="3898" spans="1:13" ht="15" customHeight="1">
      <c r="A3898" s="29" t="s">
        <v>19</v>
      </c>
      <c r="B3898" s="29" t="s">
        <v>20</v>
      </c>
      <c r="C3898" s="29" t="s">
        <v>301</v>
      </c>
      <c r="D3898" s="29">
        <v>39</v>
      </c>
      <c r="E3898" s="29">
        <v>0.15533564799999999</v>
      </c>
      <c r="F3898" s="29" t="s">
        <v>24</v>
      </c>
      <c r="G3898" s="29">
        <v>1.02762</v>
      </c>
      <c r="H3898" s="29" t="s">
        <v>25</v>
      </c>
      <c r="I3898" s="29" t="s">
        <v>26</v>
      </c>
      <c r="J3898" s="29">
        <v>30.204999999999998</v>
      </c>
      <c r="K3898" s="29" t="s">
        <v>25</v>
      </c>
      <c r="L3898" s="29" t="s">
        <v>22</v>
      </c>
      <c r="M3898" s="29" t="s">
        <v>22</v>
      </c>
    </row>
    <row r="3899" spans="1:13" ht="15" customHeight="1">
      <c r="A3899" s="29" t="s">
        <v>19</v>
      </c>
      <c r="B3899" s="29" t="s">
        <v>20</v>
      </c>
      <c r="C3899" s="29" t="s">
        <v>302</v>
      </c>
      <c r="D3899" s="29">
        <v>40</v>
      </c>
      <c r="E3899" s="29">
        <v>0.155798611</v>
      </c>
      <c r="F3899" s="29" t="s">
        <v>24</v>
      </c>
      <c r="G3899" s="29">
        <v>1.64849</v>
      </c>
      <c r="H3899" s="29" t="s">
        <v>25</v>
      </c>
      <c r="I3899" s="29" t="s">
        <v>26</v>
      </c>
      <c r="J3899" s="29">
        <v>11.095000000000001</v>
      </c>
      <c r="K3899" s="29" t="s">
        <v>25</v>
      </c>
      <c r="L3899" s="29" t="s">
        <v>22</v>
      </c>
      <c r="M3899" s="29" t="s">
        <v>22</v>
      </c>
    </row>
    <row r="3900" spans="1:13" ht="15" customHeight="1">
      <c r="A3900" s="29" t="s">
        <v>19</v>
      </c>
      <c r="B3900" s="29" t="s">
        <v>20</v>
      </c>
      <c r="C3900" s="29" t="s">
        <v>303</v>
      </c>
      <c r="D3900" s="29">
        <v>41</v>
      </c>
      <c r="E3900" s="29">
        <v>0.159270833</v>
      </c>
      <c r="F3900" s="29" t="s">
        <v>24</v>
      </c>
      <c r="G3900" s="29">
        <v>1.3908</v>
      </c>
      <c r="H3900" s="29" t="s">
        <v>25</v>
      </c>
      <c r="I3900" s="29" t="s">
        <v>26</v>
      </c>
      <c r="J3900" s="29">
        <v>32.265000000000001</v>
      </c>
      <c r="K3900" s="29" t="s">
        <v>25</v>
      </c>
      <c r="L3900" s="29" t="s">
        <v>22</v>
      </c>
      <c r="M3900" s="29" t="s">
        <v>22</v>
      </c>
    </row>
    <row r="3901" spans="1:13" ht="15" customHeight="1">
      <c r="A3901" s="29" t="s">
        <v>19</v>
      </c>
      <c r="B3901" s="29" t="s">
        <v>20</v>
      </c>
      <c r="C3901" s="29" t="s">
        <v>304</v>
      </c>
      <c r="D3901" s="29">
        <v>42</v>
      </c>
      <c r="E3901" s="29">
        <v>0.16008101899999999</v>
      </c>
      <c r="F3901" s="29" t="s">
        <v>24</v>
      </c>
      <c r="G3901" s="29">
        <v>1.6040399999999999</v>
      </c>
      <c r="H3901" s="29" t="s">
        <v>25</v>
      </c>
      <c r="I3901" s="29" t="s">
        <v>26</v>
      </c>
      <c r="J3901" s="29">
        <v>20.51</v>
      </c>
      <c r="K3901" s="29" t="s">
        <v>25</v>
      </c>
      <c r="L3901" s="29" t="s">
        <v>22</v>
      </c>
      <c r="M3901" s="29" t="s">
        <v>22</v>
      </c>
    </row>
    <row r="3902" spans="1:13" ht="15" customHeight="1">
      <c r="A3902" s="29" t="s">
        <v>19</v>
      </c>
      <c r="B3902" s="29" t="s">
        <v>20</v>
      </c>
      <c r="C3902" s="29" t="s">
        <v>305</v>
      </c>
      <c r="D3902" s="29">
        <v>43</v>
      </c>
      <c r="E3902" s="29" t="s">
        <v>1046</v>
      </c>
      <c r="F3902" s="29" t="s">
        <v>24</v>
      </c>
      <c r="G3902" s="29">
        <v>1.4364600000000001</v>
      </c>
      <c r="H3902" s="29" t="s">
        <v>25</v>
      </c>
      <c r="I3902" s="29" t="s">
        <v>26</v>
      </c>
      <c r="J3902" s="29">
        <v>34.734999999999999</v>
      </c>
      <c r="K3902" s="29" t="s">
        <v>25</v>
      </c>
      <c r="L3902" s="29" t="s">
        <v>22</v>
      </c>
      <c r="M3902" s="29" t="s">
        <v>22</v>
      </c>
    </row>
    <row r="3903" spans="1:13" ht="15" customHeight="1">
      <c r="A3903" s="29" t="s">
        <v>19</v>
      </c>
      <c r="B3903" s="29" t="s">
        <v>20</v>
      </c>
      <c r="C3903" s="29" t="s">
        <v>306</v>
      </c>
      <c r="D3903" s="29">
        <v>44</v>
      </c>
      <c r="E3903" s="29">
        <v>0.161701389</v>
      </c>
      <c r="F3903" s="29" t="s">
        <v>24</v>
      </c>
      <c r="G3903" s="29">
        <v>1.6533800000000001</v>
      </c>
      <c r="H3903" s="29" t="s">
        <v>25</v>
      </c>
      <c r="I3903" s="29" t="s">
        <v>26</v>
      </c>
      <c r="J3903" s="29">
        <v>32.506999999999998</v>
      </c>
      <c r="K3903" s="29" t="s">
        <v>25</v>
      </c>
      <c r="L3903" s="29" t="s">
        <v>22</v>
      </c>
      <c r="M3903" s="29" t="s">
        <v>22</v>
      </c>
    </row>
    <row r="3904" spans="1:13" ht="15" customHeight="1">
      <c r="A3904" s="29" t="s">
        <v>19</v>
      </c>
      <c r="B3904" s="29" t="s">
        <v>20</v>
      </c>
      <c r="C3904" s="29" t="s">
        <v>307</v>
      </c>
      <c r="D3904" s="29">
        <v>45</v>
      </c>
      <c r="E3904" s="29">
        <v>0.16366898099999999</v>
      </c>
      <c r="F3904" s="29" t="s">
        <v>24</v>
      </c>
      <c r="G3904" s="29">
        <v>1.4980199999999999</v>
      </c>
      <c r="H3904" s="29" t="s">
        <v>25</v>
      </c>
      <c r="I3904" s="29" t="s">
        <v>26</v>
      </c>
      <c r="J3904" s="29">
        <v>19.227</v>
      </c>
      <c r="K3904" s="29" t="s">
        <v>25</v>
      </c>
      <c r="L3904" s="29" t="s">
        <v>22</v>
      </c>
      <c r="M3904" s="29" t="s">
        <v>22</v>
      </c>
    </row>
    <row r="3905" spans="1:13" ht="15" customHeight="1">
      <c r="A3905" s="29" t="s">
        <v>19</v>
      </c>
      <c r="B3905" s="29" t="s">
        <v>20</v>
      </c>
      <c r="C3905" s="29" t="s">
        <v>308</v>
      </c>
      <c r="D3905" s="29">
        <v>46</v>
      </c>
      <c r="E3905" s="29">
        <v>0.16552083300000001</v>
      </c>
      <c r="F3905" s="29" t="s">
        <v>24</v>
      </c>
      <c r="G3905" s="29">
        <v>1.3445</v>
      </c>
      <c r="H3905" s="29" t="s">
        <v>25</v>
      </c>
      <c r="I3905" s="29" t="s">
        <v>26</v>
      </c>
      <c r="J3905" s="29">
        <v>24.567</v>
      </c>
      <c r="K3905" s="29" t="s">
        <v>25</v>
      </c>
      <c r="L3905" s="29" t="s">
        <v>22</v>
      </c>
      <c r="M3905" s="29" t="s">
        <v>22</v>
      </c>
    </row>
    <row r="3906" spans="1:13" ht="15" customHeight="1">
      <c r="A3906" s="29" t="s">
        <v>19</v>
      </c>
      <c r="B3906" s="29" t="s">
        <v>20</v>
      </c>
      <c r="C3906" s="29" t="s">
        <v>1047</v>
      </c>
      <c r="D3906" s="29" t="s">
        <v>135</v>
      </c>
      <c r="F3906" s="29" t="s">
        <v>136</v>
      </c>
      <c r="G3906" s="29">
        <v>-57.7</v>
      </c>
      <c r="H3906" s="29" t="s">
        <v>137</v>
      </c>
      <c r="I3906" s="29" t="s">
        <v>138</v>
      </c>
      <c r="L3906" s="29" t="s">
        <v>22</v>
      </c>
      <c r="M3906" s="29" t="s">
        <v>22</v>
      </c>
    </row>
    <row r="3907" spans="1:13" ht="15" customHeight="1">
      <c r="A3907" s="29" t="s">
        <v>19</v>
      </c>
      <c r="B3907" s="29" t="s">
        <v>20</v>
      </c>
      <c r="C3907" s="29" t="s">
        <v>1048</v>
      </c>
      <c r="D3907" s="29" t="s">
        <v>1654</v>
      </c>
      <c r="E3907" s="31">
        <v>9.1689814814814807E-2</v>
      </c>
      <c r="F3907" s="29" t="s">
        <v>22</v>
      </c>
      <c r="I3907" s="29" t="s">
        <v>22</v>
      </c>
      <c r="L3907" s="29" t="s">
        <v>22</v>
      </c>
      <c r="M3907" s="29" t="s">
        <v>22</v>
      </c>
    </row>
    <row r="3908" spans="1:13" ht="15" customHeight="1">
      <c r="A3908" s="29" t="s">
        <v>19</v>
      </c>
      <c r="B3908" s="29" t="s">
        <v>20</v>
      </c>
      <c r="C3908" s="29" t="s">
        <v>1049</v>
      </c>
      <c r="D3908" s="29" t="s">
        <v>1018</v>
      </c>
      <c r="E3908" s="29" t="s">
        <v>1019</v>
      </c>
      <c r="F3908" s="29" t="s">
        <v>22</v>
      </c>
      <c r="I3908" s="29" t="s">
        <v>22</v>
      </c>
      <c r="L3908" s="29" t="s">
        <v>22</v>
      </c>
      <c r="M3908" s="29" t="s">
        <v>22</v>
      </c>
    </row>
    <row r="3909" spans="1:13" ht="15" customHeight="1">
      <c r="A3909" s="29" t="s">
        <v>19</v>
      </c>
      <c r="B3909" s="29" t="s">
        <v>20</v>
      </c>
      <c r="C3909" s="29" t="s">
        <v>309</v>
      </c>
      <c r="D3909" s="29">
        <v>50</v>
      </c>
      <c r="E3909" s="29">
        <v>0.108229167</v>
      </c>
      <c r="F3909" s="29" t="s">
        <v>24</v>
      </c>
      <c r="G3909" s="29">
        <v>0.62851999999999997</v>
      </c>
      <c r="H3909" s="29" t="s">
        <v>25</v>
      </c>
      <c r="I3909" s="29" t="s">
        <v>26</v>
      </c>
      <c r="J3909" s="29">
        <v>29.643999999999998</v>
      </c>
      <c r="K3909" s="29" t="s">
        <v>25</v>
      </c>
      <c r="L3909" s="29" t="s">
        <v>22</v>
      </c>
      <c r="M3909" s="29" t="s">
        <v>22</v>
      </c>
    </row>
    <row r="3910" spans="1:13" ht="15" customHeight="1">
      <c r="A3910" s="29" t="s">
        <v>19</v>
      </c>
      <c r="B3910" s="29" t="s">
        <v>20</v>
      </c>
      <c r="C3910" s="29" t="s">
        <v>310</v>
      </c>
      <c r="D3910" s="29">
        <v>51</v>
      </c>
      <c r="E3910" s="29" t="s">
        <v>1050</v>
      </c>
      <c r="F3910" s="29" t="s">
        <v>24</v>
      </c>
      <c r="G3910" s="29">
        <v>1.3520000000000001</v>
      </c>
      <c r="H3910" s="29" t="s">
        <v>25</v>
      </c>
      <c r="I3910" s="29" t="s">
        <v>26</v>
      </c>
      <c r="J3910" s="29">
        <v>2.4550000000000001</v>
      </c>
      <c r="K3910" s="29" t="s">
        <v>25</v>
      </c>
      <c r="L3910" s="29" t="s">
        <v>22</v>
      </c>
      <c r="M3910" s="29" t="s">
        <v>22</v>
      </c>
    </row>
    <row r="3911" spans="1:13" ht="15" customHeight="1">
      <c r="A3911" s="29" t="s">
        <v>19</v>
      </c>
      <c r="B3911" s="29" t="s">
        <v>20</v>
      </c>
      <c r="C3911" s="29" t="s">
        <v>311</v>
      </c>
      <c r="D3911" s="29">
        <v>52</v>
      </c>
      <c r="E3911" s="29">
        <v>0.115173611</v>
      </c>
      <c r="F3911" s="29" t="s">
        <v>24</v>
      </c>
      <c r="G3911" s="29">
        <v>1.89063</v>
      </c>
      <c r="H3911" s="29" t="s">
        <v>25</v>
      </c>
      <c r="I3911" s="29" t="s">
        <v>26</v>
      </c>
      <c r="J3911" s="29">
        <v>9.2940000000000005</v>
      </c>
      <c r="K3911" s="29" t="s">
        <v>25</v>
      </c>
      <c r="L3911" s="29" t="s">
        <v>22</v>
      </c>
      <c r="M3911" s="29" t="s">
        <v>22</v>
      </c>
    </row>
    <row r="3912" spans="1:13" ht="15" customHeight="1">
      <c r="A3912" s="29" t="s">
        <v>19</v>
      </c>
      <c r="B3912" s="29" t="s">
        <v>20</v>
      </c>
      <c r="C3912" s="29" t="s">
        <v>312</v>
      </c>
      <c r="D3912" s="29">
        <v>53</v>
      </c>
      <c r="E3912" s="29">
        <v>0.117604167</v>
      </c>
      <c r="F3912" s="29" t="s">
        <v>24</v>
      </c>
      <c r="G3912" s="29">
        <v>8.7209999999999996E-2</v>
      </c>
      <c r="H3912" s="29" t="s">
        <v>25</v>
      </c>
      <c r="I3912" s="29" t="s">
        <v>26</v>
      </c>
      <c r="J3912" s="29">
        <v>42.125</v>
      </c>
      <c r="K3912" s="29" t="s">
        <v>25</v>
      </c>
      <c r="L3912" s="29" t="s">
        <v>22</v>
      </c>
      <c r="M3912" s="29" t="s">
        <v>22</v>
      </c>
    </row>
    <row r="3913" spans="1:13" ht="15" customHeight="1">
      <c r="A3913" s="29" t="s">
        <v>19</v>
      </c>
      <c r="B3913" s="29" t="s">
        <v>20</v>
      </c>
      <c r="C3913" s="29" t="s">
        <v>313</v>
      </c>
      <c r="D3913" s="29">
        <v>54</v>
      </c>
      <c r="E3913" s="29">
        <v>0.117141204</v>
      </c>
      <c r="F3913" s="29" t="s">
        <v>24</v>
      </c>
      <c r="G3913" s="29">
        <v>1.2160899999999999</v>
      </c>
      <c r="H3913" s="29" t="s">
        <v>25</v>
      </c>
      <c r="I3913" s="29" t="s">
        <v>26</v>
      </c>
      <c r="J3913" s="29">
        <v>3.419</v>
      </c>
      <c r="K3913" s="29" t="s">
        <v>25</v>
      </c>
      <c r="L3913" s="29" t="s">
        <v>22</v>
      </c>
      <c r="M3913" s="29" t="s">
        <v>22</v>
      </c>
    </row>
    <row r="3914" spans="1:13" ht="15" customHeight="1">
      <c r="A3914" s="29" t="s">
        <v>19</v>
      </c>
      <c r="B3914" s="29" t="s">
        <v>20</v>
      </c>
      <c r="C3914" s="29" t="s">
        <v>314</v>
      </c>
      <c r="D3914" s="29">
        <v>55</v>
      </c>
      <c r="E3914" s="29">
        <v>0.11621527800000001</v>
      </c>
      <c r="F3914" s="29" t="s">
        <v>24</v>
      </c>
      <c r="G3914" s="29">
        <v>1.89805</v>
      </c>
      <c r="H3914" s="29" t="s">
        <v>25</v>
      </c>
      <c r="I3914" s="29" t="s">
        <v>26</v>
      </c>
      <c r="J3914" s="29">
        <v>17.105</v>
      </c>
      <c r="K3914" s="29" t="s">
        <v>25</v>
      </c>
      <c r="L3914" s="29" t="s">
        <v>22</v>
      </c>
      <c r="M3914" s="29" t="s">
        <v>22</v>
      </c>
    </row>
    <row r="3915" spans="1:13" ht="15" customHeight="1">
      <c r="A3915" s="29" t="s">
        <v>19</v>
      </c>
      <c r="B3915" s="29" t="s">
        <v>20</v>
      </c>
      <c r="C3915" s="29" t="s">
        <v>315</v>
      </c>
      <c r="D3915" s="29">
        <v>56</v>
      </c>
      <c r="E3915" s="29">
        <v>0.117372685</v>
      </c>
      <c r="F3915" s="29" t="s">
        <v>24</v>
      </c>
      <c r="G3915" s="29">
        <v>0.22248000000000001</v>
      </c>
      <c r="H3915" s="29" t="s">
        <v>25</v>
      </c>
      <c r="I3915" s="29" t="s">
        <v>26</v>
      </c>
      <c r="J3915" s="29">
        <v>31.114000000000001</v>
      </c>
      <c r="K3915" s="29" t="s">
        <v>25</v>
      </c>
      <c r="L3915" s="29" t="s">
        <v>22</v>
      </c>
      <c r="M3915" s="29" t="s">
        <v>22</v>
      </c>
    </row>
    <row r="3916" spans="1:13" ht="15" customHeight="1">
      <c r="A3916" s="29" t="s">
        <v>19</v>
      </c>
      <c r="B3916" s="29" t="s">
        <v>20</v>
      </c>
      <c r="C3916" s="29" t="s">
        <v>316</v>
      </c>
      <c r="D3916" s="29">
        <v>57</v>
      </c>
      <c r="E3916" s="29" t="s">
        <v>1051</v>
      </c>
      <c r="F3916" s="29" t="s">
        <v>24</v>
      </c>
      <c r="G3916" s="29">
        <v>0.92422000000000004</v>
      </c>
      <c r="H3916" s="29" t="s">
        <v>25</v>
      </c>
      <c r="I3916" s="29" t="s">
        <v>26</v>
      </c>
      <c r="J3916" s="29">
        <v>11.164999999999999</v>
      </c>
      <c r="K3916" s="29" t="s">
        <v>25</v>
      </c>
      <c r="L3916" s="29" t="s">
        <v>22</v>
      </c>
      <c r="M3916" s="29" t="s">
        <v>22</v>
      </c>
    </row>
    <row r="3917" spans="1:13" ht="15" customHeight="1">
      <c r="A3917" s="29" t="s">
        <v>19</v>
      </c>
      <c r="B3917" s="29" t="s">
        <v>20</v>
      </c>
      <c r="C3917" s="29" t="s">
        <v>317</v>
      </c>
      <c r="D3917" s="29">
        <v>58</v>
      </c>
      <c r="E3917" s="29">
        <v>0.118877315</v>
      </c>
      <c r="F3917" s="29" t="s">
        <v>24</v>
      </c>
      <c r="G3917" s="29">
        <v>1.6244799999999999</v>
      </c>
      <c r="H3917" s="29" t="s">
        <v>25</v>
      </c>
      <c r="I3917" s="29" t="s">
        <v>26</v>
      </c>
      <c r="J3917" s="29">
        <v>9.1020000000000003</v>
      </c>
      <c r="K3917" s="29" t="s">
        <v>25</v>
      </c>
      <c r="L3917" s="29" t="s">
        <v>22</v>
      </c>
      <c r="M3917" s="29" t="s">
        <v>22</v>
      </c>
    </row>
    <row r="3918" spans="1:13" ht="15" customHeight="1">
      <c r="A3918" s="29" t="s">
        <v>19</v>
      </c>
      <c r="B3918" s="29" t="s">
        <v>20</v>
      </c>
      <c r="C3918" s="29" t="s">
        <v>318</v>
      </c>
      <c r="D3918" s="29">
        <v>59</v>
      </c>
      <c r="E3918" s="29">
        <v>0.120034722</v>
      </c>
      <c r="F3918" s="29" t="s">
        <v>24</v>
      </c>
      <c r="G3918" s="29">
        <v>0.23097999999999999</v>
      </c>
      <c r="H3918" s="29" t="s">
        <v>25</v>
      </c>
      <c r="I3918" s="29" t="s">
        <v>26</v>
      </c>
      <c r="J3918" s="29">
        <v>30.997</v>
      </c>
      <c r="K3918" s="29" t="s">
        <v>25</v>
      </c>
      <c r="L3918" s="29" t="s">
        <v>22</v>
      </c>
      <c r="M3918" s="29" t="s">
        <v>22</v>
      </c>
    </row>
    <row r="3919" spans="1:13" ht="15" customHeight="1">
      <c r="A3919" s="29" t="s">
        <v>19</v>
      </c>
      <c r="B3919" s="29" t="s">
        <v>20</v>
      </c>
      <c r="C3919" s="29" t="s">
        <v>1052</v>
      </c>
      <c r="D3919" s="29">
        <v>60</v>
      </c>
      <c r="E3919" s="29" t="s">
        <v>1053</v>
      </c>
      <c r="F3919" s="29" t="s">
        <v>24</v>
      </c>
      <c r="G3919" s="29">
        <v>0.96503000000000005</v>
      </c>
      <c r="H3919" s="29" t="s">
        <v>25</v>
      </c>
      <c r="I3919" s="29" t="s">
        <v>26</v>
      </c>
      <c r="J3919" s="29">
        <v>11.098000000000001</v>
      </c>
      <c r="K3919" s="29" t="s">
        <v>25</v>
      </c>
      <c r="L3919" s="29" t="s">
        <v>22</v>
      </c>
      <c r="M3919" s="29" t="s">
        <v>22</v>
      </c>
    </row>
    <row r="3920" spans="1:13" ht="15" customHeight="1">
      <c r="A3920" s="29" t="s">
        <v>19</v>
      </c>
      <c r="B3920" s="29" t="s">
        <v>20</v>
      </c>
      <c r="C3920" s="29" t="s">
        <v>319</v>
      </c>
      <c r="D3920" s="29">
        <v>61</v>
      </c>
      <c r="E3920" s="29">
        <v>0.121423611</v>
      </c>
      <c r="F3920" s="29" t="s">
        <v>24</v>
      </c>
      <c r="G3920" s="29">
        <v>1.6309899999999999</v>
      </c>
      <c r="H3920" s="29" t="s">
        <v>25</v>
      </c>
      <c r="I3920" s="29" t="s">
        <v>26</v>
      </c>
      <c r="J3920" s="29">
        <v>9.1999999999999993</v>
      </c>
      <c r="K3920" s="29" t="s">
        <v>25</v>
      </c>
      <c r="L3920" s="29" t="s">
        <v>22</v>
      </c>
      <c r="M3920" s="29" t="s">
        <v>22</v>
      </c>
    </row>
    <row r="3921" spans="1:13" ht="15" customHeight="1">
      <c r="A3921" s="29" t="s">
        <v>19</v>
      </c>
      <c r="B3921" s="29" t="s">
        <v>20</v>
      </c>
      <c r="C3921" s="29" t="s">
        <v>320</v>
      </c>
      <c r="D3921" s="29">
        <v>62</v>
      </c>
      <c r="E3921" s="29">
        <v>0.121423611</v>
      </c>
      <c r="F3921" s="29" t="s">
        <v>24</v>
      </c>
      <c r="G3921" s="29">
        <v>9.622E-2</v>
      </c>
      <c r="H3921" s="29" t="s">
        <v>25</v>
      </c>
      <c r="I3921" s="29" t="s">
        <v>26</v>
      </c>
      <c r="J3921" s="29">
        <v>34.997</v>
      </c>
      <c r="K3921" s="29" t="s">
        <v>25</v>
      </c>
      <c r="L3921" s="29" t="s">
        <v>22</v>
      </c>
      <c r="M3921" s="29" t="s">
        <v>22</v>
      </c>
    </row>
    <row r="3922" spans="1:13" ht="15" customHeight="1">
      <c r="A3922" s="29" t="s">
        <v>19</v>
      </c>
      <c r="B3922" s="29" t="s">
        <v>20</v>
      </c>
      <c r="C3922" s="29" t="s">
        <v>321</v>
      </c>
      <c r="D3922" s="29">
        <v>63</v>
      </c>
      <c r="E3922" s="29">
        <v>0.122581019</v>
      </c>
      <c r="F3922" s="29" t="s">
        <v>24</v>
      </c>
      <c r="G3922" s="29">
        <v>1.87269</v>
      </c>
      <c r="H3922" s="29" t="s">
        <v>25</v>
      </c>
      <c r="I3922" s="29" t="s">
        <v>26</v>
      </c>
      <c r="J3922" s="29">
        <v>13.151999999999999</v>
      </c>
      <c r="K3922" s="29" t="s">
        <v>25</v>
      </c>
      <c r="L3922" s="29" t="s">
        <v>22</v>
      </c>
      <c r="M3922" s="29" t="s">
        <v>22</v>
      </c>
    </row>
    <row r="3923" spans="1:13" ht="15" customHeight="1">
      <c r="A3923" s="29" t="s">
        <v>19</v>
      </c>
      <c r="B3923" s="29" t="s">
        <v>20</v>
      </c>
      <c r="C3923" s="29" t="s">
        <v>322</v>
      </c>
      <c r="D3923" s="29">
        <v>64</v>
      </c>
      <c r="E3923" s="29">
        <v>0.125590278</v>
      </c>
      <c r="F3923" s="29" t="s">
        <v>24</v>
      </c>
      <c r="G3923" s="29">
        <v>0.51466999999999996</v>
      </c>
      <c r="H3923" s="29" t="s">
        <v>25</v>
      </c>
      <c r="I3923" s="29" t="s">
        <v>26</v>
      </c>
      <c r="J3923" s="29">
        <v>34.231000000000002</v>
      </c>
      <c r="K3923" s="29" t="s">
        <v>25</v>
      </c>
      <c r="L3923" s="29" t="s">
        <v>22</v>
      </c>
      <c r="M3923" s="29" t="s">
        <v>22</v>
      </c>
    </row>
    <row r="3924" spans="1:13" ht="15" customHeight="1">
      <c r="A3924" s="29" t="s">
        <v>19</v>
      </c>
      <c r="B3924" s="29" t="s">
        <v>20</v>
      </c>
      <c r="C3924" s="29" t="s">
        <v>323</v>
      </c>
      <c r="D3924" s="29">
        <v>65</v>
      </c>
      <c r="E3924" s="29">
        <v>0.12350694399999999</v>
      </c>
      <c r="F3924" s="29" t="s">
        <v>24</v>
      </c>
      <c r="G3924" s="29">
        <v>1.7640400000000001</v>
      </c>
      <c r="H3924" s="29" t="s">
        <v>25</v>
      </c>
      <c r="I3924" s="29" t="s">
        <v>26</v>
      </c>
      <c r="J3924" s="29">
        <v>21.045000000000002</v>
      </c>
      <c r="K3924" s="29" t="s">
        <v>25</v>
      </c>
      <c r="L3924" s="29" t="s">
        <v>22</v>
      </c>
      <c r="M3924" s="29" t="s">
        <v>22</v>
      </c>
    </row>
    <row r="3925" spans="1:13" ht="15" customHeight="1">
      <c r="A3925" s="29" t="s">
        <v>19</v>
      </c>
      <c r="B3925" s="29" t="s">
        <v>20</v>
      </c>
      <c r="C3925" s="29" t="s">
        <v>1054</v>
      </c>
      <c r="D3925" s="29">
        <v>66</v>
      </c>
      <c r="E3925" s="29">
        <v>0.126979167</v>
      </c>
      <c r="F3925" s="29" t="s">
        <v>24</v>
      </c>
      <c r="G3925" s="29">
        <v>1.1530800000000001</v>
      </c>
      <c r="H3925" s="29" t="s">
        <v>25</v>
      </c>
      <c r="I3925" s="29" t="s">
        <v>26</v>
      </c>
      <c r="J3925" s="29">
        <v>34.787999999999997</v>
      </c>
      <c r="K3925" s="29" t="s">
        <v>25</v>
      </c>
      <c r="L3925" s="29" t="s">
        <v>22</v>
      </c>
      <c r="M3925" s="29" t="s">
        <v>22</v>
      </c>
    </row>
    <row r="3926" spans="1:13" ht="15" customHeight="1">
      <c r="A3926" s="29" t="s">
        <v>19</v>
      </c>
      <c r="B3926" s="29" t="s">
        <v>20</v>
      </c>
      <c r="C3926" s="29" t="s">
        <v>324</v>
      </c>
      <c r="D3926" s="29">
        <v>67</v>
      </c>
      <c r="E3926" s="29">
        <v>0.12859953700000001</v>
      </c>
      <c r="F3926" s="29" t="s">
        <v>24</v>
      </c>
      <c r="G3926" s="29">
        <v>1.50088</v>
      </c>
      <c r="H3926" s="29" t="s">
        <v>25</v>
      </c>
      <c r="I3926" s="29" t="s">
        <v>26</v>
      </c>
      <c r="J3926" s="29">
        <v>27.553000000000001</v>
      </c>
      <c r="K3926" s="29" t="s">
        <v>25</v>
      </c>
      <c r="L3926" s="29" t="s">
        <v>22</v>
      </c>
      <c r="M3926" s="29" t="s">
        <v>22</v>
      </c>
    </row>
    <row r="3927" spans="1:13" ht="15" customHeight="1">
      <c r="A3927" s="29" t="s">
        <v>19</v>
      </c>
      <c r="B3927" s="29" t="s">
        <v>20</v>
      </c>
      <c r="C3927" s="29" t="s">
        <v>1055</v>
      </c>
      <c r="D3927" s="29">
        <v>68</v>
      </c>
      <c r="E3927" s="29">
        <v>0.126747685</v>
      </c>
      <c r="F3927" s="29" t="s">
        <v>24</v>
      </c>
      <c r="G3927" s="29">
        <v>1.3258300000000001</v>
      </c>
      <c r="H3927" s="29" t="s">
        <v>25</v>
      </c>
      <c r="I3927" s="29" t="s">
        <v>26</v>
      </c>
      <c r="J3927" s="29">
        <v>33.854999999999997</v>
      </c>
      <c r="K3927" s="29" t="s">
        <v>25</v>
      </c>
      <c r="L3927" s="29" t="s">
        <v>22</v>
      </c>
      <c r="M3927" s="29" t="s">
        <v>22</v>
      </c>
    </row>
    <row r="3928" spans="1:13" ht="15" customHeight="1">
      <c r="A3928" s="29" t="s">
        <v>19</v>
      </c>
      <c r="B3928" s="29" t="s">
        <v>20</v>
      </c>
      <c r="C3928" s="29" t="s">
        <v>325</v>
      </c>
      <c r="D3928" s="29">
        <v>69</v>
      </c>
      <c r="E3928" s="29">
        <v>0.12825231500000001</v>
      </c>
      <c r="F3928" s="29" t="s">
        <v>24</v>
      </c>
      <c r="G3928" s="29">
        <v>1.4907699999999999</v>
      </c>
      <c r="H3928" s="29" t="s">
        <v>25</v>
      </c>
      <c r="I3928" s="29" t="s">
        <v>26</v>
      </c>
      <c r="J3928" s="29">
        <v>24.643999999999998</v>
      </c>
      <c r="K3928" s="29" t="s">
        <v>25</v>
      </c>
      <c r="L3928" s="29" t="s">
        <v>22</v>
      </c>
      <c r="M3928" s="29" t="s">
        <v>22</v>
      </c>
    </row>
    <row r="3929" spans="1:13" ht="15" customHeight="1">
      <c r="A3929" s="29" t="s">
        <v>19</v>
      </c>
      <c r="B3929" s="29" t="s">
        <v>20</v>
      </c>
      <c r="C3929" s="29" t="s">
        <v>326</v>
      </c>
      <c r="D3929" s="29">
        <v>70</v>
      </c>
      <c r="E3929" s="29">
        <v>0.13241898099999999</v>
      </c>
      <c r="F3929" s="29" t="s">
        <v>24</v>
      </c>
      <c r="G3929" s="29">
        <v>1.3260400000000001</v>
      </c>
      <c r="H3929" s="29" t="s">
        <v>25</v>
      </c>
      <c r="I3929" s="29" t="s">
        <v>26</v>
      </c>
      <c r="J3929" s="29">
        <v>27.27</v>
      </c>
      <c r="K3929" s="29" t="s">
        <v>25</v>
      </c>
      <c r="L3929" s="29" t="s">
        <v>22</v>
      </c>
      <c r="M3929" s="29" t="s">
        <v>22</v>
      </c>
    </row>
    <row r="3930" spans="1:13" ht="15" customHeight="1">
      <c r="A3930" s="29" t="s">
        <v>19</v>
      </c>
      <c r="B3930" s="29" t="s">
        <v>20</v>
      </c>
      <c r="C3930" s="29" t="s">
        <v>327</v>
      </c>
      <c r="D3930" s="29">
        <v>71</v>
      </c>
      <c r="E3930" s="29">
        <v>0.13079861100000001</v>
      </c>
      <c r="F3930" s="29" t="s">
        <v>24</v>
      </c>
      <c r="G3930" s="29">
        <v>1.2870699999999999</v>
      </c>
      <c r="H3930" s="29" t="s">
        <v>25</v>
      </c>
      <c r="I3930" s="29" t="s">
        <v>26</v>
      </c>
      <c r="J3930" s="29">
        <v>2.4630000000000001</v>
      </c>
      <c r="K3930" s="29" t="s">
        <v>25</v>
      </c>
      <c r="L3930" s="29" t="s">
        <v>22</v>
      </c>
      <c r="M3930" s="29" t="s">
        <v>22</v>
      </c>
    </row>
    <row r="3931" spans="1:13" ht="15" customHeight="1">
      <c r="A3931" s="29" t="s">
        <v>19</v>
      </c>
      <c r="B3931" s="29" t="s">
        <v>20</v>
      </c>
      <c r="C3931" s="29" t="s">
        <v>328</v>
      </c>
      <c r="D3931" s="29">
        <v>72</v>
      </c>
      <c r="E3931" s="29">
        <v>0.129178241</v>
      </c>
      <c r="F3931" s="29" t="s">
        <v>24</v>
      </c>
      <c r="G3931" s="29">
        <v>1.3508800000000001</v>
      </c>
      <c r="H3931" s="29" t="s">
        <v>25</v>
      </c>
      <c r="I3931" s="29" t="s">
        <v>26</v>
      </c>
      <c r="J3931" s="29">
        <v>18.260999999999999</v>
      </c>
      <c r="K3931" s="29" t="s">
        <v>25</v>
      </c>
      <c r="L3931" s="29" t="s">
        <v>22</v>
      </c>
      <c r="M3931" s="29" t="s">
        <v>22</v>
      </c>
    </row>
    <row r="3932" spans="1:13" ht="15" customHeight="1">
      <c r="A3932" s="29" t="s">
        <v>19</v>
      </c>
      <c r="B3932" s="29" t="s">
        <v>20</v>
      </c>
      <c r="C3932" s="29" t="s">
        <v>329</v>
      </c>
      <c r="D3932" s="29">
        <v>73</v>
      </c>
      <c r="E3932" s="29">
        <v>0.13357638899999999</v>
      </c>
      <c r="F3932" s="29" t="s">
        <v>24</v>
      </c>
      <c r="G3932" s="29">
        <v>1.2065399999999999</v>
      </c>
      <c r="H3932" s="29" t="s">
        <v>25</v>
      </c>
      <c r="I3932" s="29" t="s">
        <v>26</v>
      </c>
      <c r="J3932" s="29">
        <v>16.393999999999998</v>
      </c>
      <c r="K3932" s="29" t="s">
        <v>25</v>
      </c>
      <c r="L3932" s="29" t="s">
        <v>22</v>
      </c>
      <c r="M3932" s="29" t="s">
        <v>22</v>
      </c>
    </row>
    <row r="3933" spans="1:13" ht="15" customHeight="1">
      <c r="A3933" s="29" t="s">
        <v>19</v>
      </c>
      <c r="B3933" s="29" t="s">
        <v>20</v>
      </c>
      <c r="C3933" s="29" t="s">
        <v>1056</v>
      </c>
      <c r="D3933" s="29">
        <v>74</v>
      </c>
      <c r="E3933" s="29">
        <v>0.13311342600000001</v>
      </c>
      <c r="F3933" s="29" t="s">
        <v>24</v>
      </c>
      <c r="G3933" s="29">
        <v>1.2883800000000001</v>
      </c>
      <c r="H3933" s="29" t="s">
        <v>25</v>
      </c>
      <c r="I3933" s="29" t="s">
        <v>26</v>
      </c>
      <c r="J3933" s="29">
        <v>4.6420000000000003</v>
      </c>
      <c r="K3933" s="29" t="s">
        <v>25</v>
      </c>
      <c r="L3933" s="29" t="s">
        <v>22</v>
      </c>
      <c r="M3933" s="29" t="s">
        <v>22</v>
      </c>
    </row>
    <row r="3934" spans="1:13" ht="15" customHeight="1">
      <c r="A3934" s="29" t="s">
        <v>19</v>
      </c>
      <c r="B3934" s="29" t="s">
        <v>20</v>
      </c>
      <c r="C3934" s="29" t="s">
        <v>330</v>
      </c>
      <c r="D3934" s="29">
        <v>75</v>
      </c>
      <c r="E3934" s="29">
        <v>0.134039352</v>
      </c>
      <c r="F3934" s="29" t="s">
        <v>24</v>
      </c>
      <c r="G3934" s="29">
        <v>1.49173</v>
      </c>
      <c r="H3934" s="29" t="s">
        <v>25</v>
      </c>
      <c r="I3934" s="29" t="s">
        <v>26</v>
      </c>
      <c r="J3934" s="29">
        <v>31.745999999999999</v>
      </c>
      <c r="K3934" s="29" t="s">
        <v>25</v>
      </c>
      <c r="L3934" s="29" t="s">
        <v>22</v>
      </c>
      <c r="M3934" s="29" t="s">
        <v>22</v>
      </c>
    </row>
    <row r="3935" spans="1:13" ht="15" customHeight="1">
      <c r="A3935" s="29" t="s">
        <v>19</v>
      </c>
      <c r="B3935" s="29" t="s">
        <v>20</v>
      </c>
      <c r="C3935" s="29" t="s">
        <v>1057</v>
      </c>
      <c r="D3935" s="29">
        <v>76</v>
      </c>
      <c r="E3935" s="29">
        <v>0.13704861099999999</v>
      </c>
      <c r="F3935" s="29" t="s">
        <v>24</v>
      </c>
      <c r="G3935" s="29">
        <v>1.18468</v>
      </c>
      <c r="H3935" s="29" t="s">
        <v>25</v>
      </c>
      <c r="I3935" s="29" t="s">
        <v>26</v>
      </c>
      <c r="J3935" s="29">
        <v>19.786000000000001</v>
      </c>
      <c r="K3935" s="29" t="s">
        <v>25</v>
      </c>
      <c r="L3935" s="29" t="s">
        <v>22</v>
      </c>
      <c r="M3935" s="29" t="s">
        <v>22</v>
      </c>
    </row>
    <row r="3936" spans="1:13" ht="15" customHeight="1">
      <c r="A3936" s="29" t="s">
        <v>19</v>
      </c>
      <c r="B3936" s="29" t="s">
        <v>20</v>
      </c>
      <c r="C3936" s="29" t="s">
        <v>331</v>
      </c>
      <c r="D3936" s="29">
        <v>77</v>
      </c>
      <c r="E3936" s="29">
        <v>0.13739583299999999</v>
      </c>
      <c r="F3936" s="29" t="s">
        <v>24</v>
      </c>
      <c r="G3936" s="29">
        <v>1.8268899999999999</v>
      </c>
      <c r="H3936" s="29" t="s">
        <v>25</v>
      </c>
      <c r="I3936" s="29" t="s">
        <v>26</v>
      </c>
      <c r="J3936" s="29">
        <v>19.111000000000001</v>
      </c>
      <c r="K3936" s="29" t="s">
        <v>25</v>
      </c>
      <c r="L3936" s="29" t="s">
        <v>22</v>
      </c>
      <c r="M3936" s="29" t="s">
        <v>22</v>
      </c>
    </row>
    <row r="3937" spans="1:13" ht="15" customHeight="1">
      <c r="A3937" s="29" t="s">
        <v>19</v>
      </c>
      <c r="B3937" s="29" t="s">
        <v>20</v>
      </c>
      <c r="C3937" s="29" t="s">
        <v>1058</v>
      </c>
      <c r="D3937" s="29">
        <v>78</v>
      </c>
      <c r="E3937" s="29">
        <v>0.13785879600000001</v>
      </c>
      <c r="F3937" s="29" t="s">
        <v>24</v>
      </c>
      <c r="G3937" s="29">
        <v>0.76497000000000004</v>
      </c>
      <c r="H3937" s="29" t="s">
        <v>25</v>
      </c>
      <c r="I3937" s="29" t="s">
        <v>26</v>
      </c>
      <c r="J3937" s="29">
        <v>26.972999999999999</v>
      </c>
      <c r="K3937" s="29" t="s">
        <v>25</v>
      </c>
      <c r="L3937" s="29" t="s">
        <v>22</v>
      </c>
      <c r="M3937" s="29" t="s">
        <v>22</v>
      </c>
    </row>
    <row r="3938" spans="1:13" ht="15" customHeight="1">
      <c r="A3938" s="29" t="s">
        <v>19</v>
      </c>
      <c r="B3938" s="29" t="s">
        <v>20</v>
      </c>
      <c r="C3938" s="29" t="s">
        <v>332</v>
      </c>
      <c r="D3938" s="29">
        <v>79</v>
      </c>
      <c r="E3938" s="29">
        <v>0.140173611</v>
      </c>
      <c r="F3938" s="29" t="s">
        <v>24</v>
      </c>
      <c r="G3938" s="29">
        <v>1.8042899999999999</v>
      </c>
      <c r="H3938" s="29" t="s">
        <v>25</v>
      </c>
      <c r="I3938" s="29" t="s">
        <v>26</v>
      </c>
      <c r="J3938" s="29">
        <v>10.599</v>
      </c>
      <c r="K3938" s="29" t="s">
        <v>25</v>
      </c>
      <c r="L3938" s="29" t="s">
        <v>22</v>
      </c>
      <c r="M3938" s="29" t="s">
        <v>22</v>
      </c>
    </row>
    <row r="3939" spans="1:13" ht="15" customHeight="1">
      <c r="A3939" s="29" t="s">
        <v>19</v>
      </c>
      <c r="B3939" s="29" t="s">
        <v>20</v>
      </c>
      <c r="C3939" s="29" t="s">
        <v>333</v>
      </c>
      <c r="D3939" s="29">
        <v>80</v>
      </c>
      <c r="E3939" s="29">
        <v>0.14040509300000001</v>
      </c>
      <c r="F3939" s="29" t="s">
        <v>24</v>
      </c>
      <c r="G3939" s="29">
        <v>0.60701000000000005</v>
      </c>
      <c r="H3939" s="29" t="s">
        <v>25</v>
      </c>
      <c r="I3939" s="29" t="s">
        <v>26</v>
      </c>
      <c r="J3939" s="29">
        <v>29.564</v>
      </c>
      <c r="K3939" s="29" t="s">
        <v>25</v>
      </c>
      <c r="L3939" s="29" t="s">
        <v>22</v>
      </c>
      <c r="M3939" s="29" t="s">
        <v>22</v>
      </c>
    </row>
    <row r="3940" spans="1:13" ht="15" customHeight="1">
      <c r="A3940" s="29" t="s">
        <v>19</v>
      </c>
      <c r="B3940" s="29" t="s">
        <v>20</v>
      </c>
      <c r="C3940" s="29" t="s">
        <v>1059</v>
      </c>
      <c r="D3940" s="29">
        <v>81</v>
      </c>
      <c r="E3940" s="29">
        <v>0.143761574</v>
      </c>
      <c r="F3940" s="29" t="s">
        <v>24</v>
      </c>
      <c r="G3940" s="29">
        <v>1.82795</v>
      </c>
      <c r="H3940" s="29" t="s">
        <v>25</v>
      </c>
      <c r="I3940" s="29" t="s">
        <v>26</v>
      </c>
      <c r="J3940" s="29">
        <v>11.186999999999999</v>
      </c>
      <c r="K3940" s="29" t="s">
        <v>25</v>
      </c>
      <c r="L3940" s="29" t="s">
        <v>22</v>
      </c>
      <c r="M3940" s="29" t="s">
        <v>22</v>
      </c>
    </row>
    <row r="3941" spans="1:13" ht="15" customHeight="1">
      <c r="A3941" s="29" t="s">
        <v>19</v>
      </c>
      <c r="B3941" s="29" t="s">
        <v>20</v>
      </c>
      <c r="C3941" s="29" t="s">
        <v>334</v>
      </c>
      <c r="D3941" s="29">
        <v>82</v>
      </c>
      <c r="E3941" s="29">
        <v>0.14422453700000001</v>
      </c>
      <c r="F3941" s="29" t="s">
        <v>24</v>
      </c>
      <c r="G3941" s="29">
        <v>0.60741000000000001</v>
      </c>
      <c r="H3941" s="29" t="s">
        <v>25</v>
      </c>
      <c r="I3941" s="29" t="s">
        <v>26</v>
      </c>
      <c r="J3941" s="29">
        <v>29.468</v>
      </c>
      <c r="K3941" s="29" t="s">
        <v>25</v>
      </c>
      <c r="L3941" s="29" t="s">
        <v>22</v>
      </c>
      <c r="M3941" s="29" t="s">
        <v>22</v>
      </c>
    </row>
    <row r="3942" spans="1:13" ht="15" customHeight="1">
      <c r="A3942" s="29" t="s">
        <v>19</v>
      </c>
      <c r="B3942" s="29" t="s">
        <v>20</v>
      </c>
      <c r="C3942" s="29" t="s">
        <v>1060</v>
      </c>
      <c r="D3942" s="29">
        <v>83</v>
      </c>
      <c r="E3942" s="29">
        <v>0.14619213</v>
      </c>
      <c r="F3942" s="29" t="s">
        <v>24</v>
      </c>
      <c r="G3942" s="29">
        <v>1.8329500000000001</v>
      </c>
      <c r="H3942" s="29" t="s">
        <v>25</v>
      </c>
      <c r="I3942" s="29" t="s">
        <v>26</v>
      </c>
      <c r="J3942" s="29">
        <v>12.284000000000001</v>
      </c>
      <c r="K3942" s="29" t="s">
        <v>25</v>
      </c>
      <c r="L3942" s="29" t="s">
        <v>22</v>
      </c>
      <c r="M3942" s="29" t="s">
        <v>22</v>
      </c>
    </row>
    <row r="3943" spans="1:13" ht="15" customHeight="1">
      <c r="A3943" s="29" t="s">
        <v>19</v>
      </c>
      <c r="B3943" s="29" t="s">
        <v>20</v>
      </c>
      <c r="C3943" s="29" t="s">
        <v>335</v>
      </c>
      <c r="D3943" s="29">
        <v>84</v>
      </c>
      <c r="E3943" s="29">
        <v>0.14561342599999999</v>
      </c>
      <c r="F3943" s="29" t="s">
        <v>24</v>
      </c>
      <c r="G3943" s="29">
        <v>0.91007000000000005</v>
      </c>
      <c r="H3943" s="29" t="s">
        <v>25</v>
      </c>
      <c r="I3943" s="29" t="s">
        <v>26</v>
      </c>
      <c r="J3943" s="29">
        <v>28.527999999999999</v>
      </c>
      <c r="K3943" s="29" t="s">
        <v>25</v>
      </c>
      <c r="L3943" s="29" t="s">
        <v>22</v>
      </c>
      <c r="M3943" s="29" t="s">
        <v>22</v>
      </c>
    </row>
    <row r="3944" spans="1:13" ht="15" customHeight="1">
      <c r="A3944" s="29" t="s">
        <v>19</v>
      </c>
      <c r="B3944" s="29" t="s">
        <v>20</v>
      </c>
      <c r="C3944" s="29" t="s">
        <v>336</v>
      </c>
      <c r="D3944" s="29">
        <v>85</v>
      </c>
      <c r="E3944" s="29">
        <v>0.14769675900000001</v>
      </c>
      <c r="F3944" s="29" t="s">
        <v>24</v>
      </c>
      <c r="G3944" s="29">
        <v>1.8730800000000001</v>
      </c>
      <c r="H3944" s="29" t="s">
        <v>25</v>
      </c>
      <c r="I3944" s="29" t="s">
        <v>26</v>
      </c>
      <c r="J3944" s="29">
        <v>42.866</v>
      </c>
      <c r="K3944" s="29" t="s">
        <v>25</v>
      </c>
      <c r="L3944" s="29" t="s">
        <v>22</v>
      </c>
      <c r="M3944" s="29" t="s">
        <v>22</v>
      </c>
    </row>
    <row r="3945" spans="1:13" ht="15" customHeight="1">
      <c r="A3945" s="29" t="s">
        <v>19</v>
      </c>
      <c r="B3945" s="29" t="s">
        <v>20</v>
      </c>
      <c r="C3945" s="29" t="s">
        <v>337</v>
      </c>
      <c r="D3945" s="29">
        <v>86</v>
      </c>
      <c r="E3945" s="29" t="s">
        <v>1061</v>
      </c>
      <c r="F3945" s="29" t="s">
        <v>24</v>
      </c>
      <c r="G3945" s="29">
        <v>1.4790399999999999</v>
      </c>
      <c r="H3945" s="29" t="s">
        <v>25</v>
      </c>
      <c r="I3945" s="29" t="s">
        <v>26</v>
      </c>
      <c r="J3945" s="29">
        <v>37.451999999999998</v>
      </c>
      <c r="K3945" s="29" t="s">
        <v>25</v>
      </c>
      <c r="L3945" s="29" t="s">
        <v>22</v>
      </c>
      <c r="M3945" s="29" t="s">
        <v>22</v>
      </c>
    </row>
    <row r="3946" spans="1:13" ht="15" customHeight="1">
      <c r="A3946" s="29" t="s">
        <v>19</v>
      </c>
      <c r="B3946" s="29" t="s">
        <v>20</v>
      </c>
      <c r="C3946" s="29" t="s">
        <v>1062</v>
      </c>
      <c r="D3946" s="29">
        <v>87</v>
      </c>
      <c r="E3946" s="29">
        <v>0.153252315</v>
      </c>
      <c r="F3946" s="29" t="s">
        <v>24</v>
      </c>
      <c r="G3946" s="29">
        <v>1.4793099999999999</v>
      </c>
      <c r="H3946" s="29" t="s">
        <v>25</v>
      </c>
      <c r="I3946" s="29" t="s">
        <v>26</v>
      </c>
      <c r="J3946" s="29">
        <v>37.893999999999998</v>
      </c>
      <c r="K3946" s="29" t="s">
        <v>25</v>
      </c>
      <c r="L3946" s="29" t="s">
        <v>22</v>
      </c>
      <c r="M3946" s="29" t="s">
        <v>22</v>
      </c>
    </row>
    <row r="3947" spans="1:13" ht="15" customHeight="1">
      <c r="A3947" s="29" t="s">
        <v>19</v>
      </c>
      <c r="B3947" s="29" t="s">
        <v>20</v>
      </c>
      <c r="C3947" s="29" t="s">
        <v>338</v>
      </c>
      <c r="D3947" s="29">
        <v>88</v>
      </c>
      <c r="E3947" s="29">
        <v>0.15232638900000001</v>
      </c>
      <c r="F3947" s="29" t="s">
        <v>24</v>
      </c>
      <c r="G3947" s="29">
        <v>1.4795100000000001</v>
      </c>
      <c r="H3947" s="29" t="s">
        <v>25</v>
      </c>
      <c r="I3947" s="29" t="s">
        <v>26</v>
      </c>
      <c r="J3947" s="29">
        <v>37.898000000000003</v>
      </c>
      <c r="K3947" s="29" t="s">
        <v>25</v>
      </c>
      <c r="L3947" s="29" t="s">
        <v>22</v>
      </c>
      <c r="M3947" s="29" t="s">
        <v>22</v>
      </c>
    </row>
    <row r="3948" spans="1:13" ht="15" customHeight="1">
      <c r="A3948" s="29" t="s">
        <v>19</v>
      </c>
      <c r="B3948" s="29" t="s">
        <v>20</v>
      </c>
      <c r="C3948" s="29" t="s">
        <v>1063</v>
      </c>
      <c r="D3948" s="29" t="s">
        <v>135</v>
      </c>
      <c r="F3948" s="29" t="s">
        <v>136</v>
      </c>
      <c r="G3948" s="29">
        <v>-54.4</v>
      </c>
      <c r="H3948" s="29" t="s">
        <v>137</v>
      </c>
      <c r="I3948" s="29" t="s">
        <v>138</v>
      </c>
      <c r="L3948" s="29" t="s">
        <v>22</v>
      </c>
      <c r="M3948" s="29" t="s">
        <v>22</v>
      </c>
    </row>
    <row r="3949" spans="1:13" ht="15" customHeight="1">
      <c r="A3949" s="29" t="s">
        <v>19</v>
      </c>
      <c r="B3949" s="29" t="s">
        <v>20</v>
      </c>
      <c r="C3949" s="29" t="s">
        <v>1064</v>
      </c>
      <c r="D3949" s="29" t="s">
        <v>1655</v>
      </c>
      <c r="E3949" s="31">
        <v>0.1012037037037037</v>
      </c>
      <c r="F3949" s="29" t="s">
        <v>22</v>
      </c>
      <c r="I3949" s="29" t="s">
        <v>22</v>
      </c>
      <c r="L3949" s="29" t="s">
        <v>22</v>
      </c>
      <c r="M3949" s="29" t="s">
        <v>22</v>
      </c>
    </row>
    <row r="3950" spans="1:13" ht="15" customHeight="1">
      <c r="A3950" s="29" t="s">
        <v>19</v>
      </c>
      <c r="B3950" s="29" t="s">
        <v>20</v>
      </c>
      <c r="C3950" s="29" t="s">
        <v>1065</v>
      </c>
      <c r="D3950" s="29" t="s">
        <v>1018</v>
      </c>
      <c r="E3950" s="29" t="s">
        <v>1019</v>
      </c>
      <c r="F3950" s="29" t="s">
        <v>22</v>
      </c>
      <c r="I3950" s="29" t="s">
        <v>22</v>
      </c>
      <c r="L3950" s="29" t="s">
        <v>22</v>
      </c>
      <c r="M3950" s="29" t="s">
        <v>22</v>
      </c>
    </row>
    <row r="3951" spans="1:13" ht="15" customHeight="1">
      <c r="A3951" s="29" t="s">
        <v>19</v>
      </c>
      <c r="B3951" s="29" t="s">
        <v>20</v>
      </c>
      <c r="C3951" s="29" t="s">
        <v>1066</v>
      </c>
      <c r="D3951" s="29" t="s">
        <v>135</v>
      </c>
      <c r="F3951" s="29" t="s">
        <v>136</v>
      </c>
      <c r="G3951" s="29">
        <v>-58.6</v>
      </c>
      <c r="H3951" s="29" t="s">
        <v>137</v>
      </c>
      <c r="I3951" s="29" t="s">
        <v>138</v>
      </c>
      <c r="L3951" s="29" t="s">
        <v>22</v>
      </c>
      <c r="M3951" s="29" t="s">
        <v>22</v>
      </c>
    </row>
    <row r="3952" spans="1:13" ht="15" customHeight="1">
      <c r="A3952" s="29" t="s">
        <v>19</v>
      </c>
      <c r="B3952" s="29" t="s">
        <v>20</v>
      </c>
      <c r="C3952" s="29" t="s">
        <v>1067</v>
      </c>
      <c r="D3952" s="29" t="s">
        <v>1655</v>
      </c>
      <c r="E3952" s="31">
        <v>0.10517361111111112</v>
      </c>
      <c r="F3952" s="29" t="s">
        <v>22</v>
      </c>
      <c r="I3952" s="29" t="s">
        <v>22</v>
      </c>
      <c r="L3952" s="29" t="s">
        <v>22</v>
      </c>
      <c r="M3952" s="29" t="s">
        <v>22</v>
      </c>
    </row>
    <row r="3953" spans="1:13" ht="15" customHeight="1">
      <c r="A3953" s="29" t="s">
        <v>19</v>
      </c>
      <c r="B3953" s="29" t="s">
        <v>20</v>
      </c>
      <c r="C3953" s="29" t="s">
        <v>1068</v>
      </c>
      <c r="D3953" s="29" t="s">
        <v>1018</v>
      </c>
      <c r="E3953" s="29" t="s">
        <v>1019</v>
      </c>
      <c r="F3953" s="29" t="s">
        <v>22</v>
      </c>
      <c r="I3953" s="29" t="s">
        <v>22</v>
      </c>
      <c r="L3953" s="29" t="s">
        <v>22</v>
      </c>
      <c r="M3953" s="29" t="s">
        <v>22</v>
      </c>
    </row>
    <row r="3954" spans="1:13" ht="15" customHeight="1">
      <c r="A3954" s="29" t="s">
        <v>19</v>
      </c>
      <c r="B3954" s="29" t="s">
        <v>20</v>
      </c>
      <c r="C3954" s="29" t="s">
        <v>1069</v>
      </c>
      <c r="D3954" s="29" t="s">
        <v>135</v>
      </c>
      <c r="F3954" s="29" t="s">
        <v>136</v>
      </c>
      <c r="G3954" s="29">
        <v>-55.6</v>
      </c>
      <c r="H3954" s="29" t="s">
        <v>137</v>
      </c>
      <c r="I3954" s="29" t="s">
        <v>138</v>
      </c>
      <c r="L3954" s="29" t="s">
        <v>22</v>
      </c>
      <c r="M3954" s="29" t="s">
        <v>22</v>
      </c>
    </row>
    <row r="3955" spans="1:13" ht="15" customHeight="1">
      <c r="A3955" s="29" t="s">
        <v>19</v>
      </c>
      <c r="B3955" s="29" t="s">
        <v>20</v>
      </c>
      <c r="C3955" s="29" t="s">
        <v>1070</v>
      </c>
      <c r="D3955" s="29" t="s">
        <v>1655</v>
      </c>
      <c r="E3955" s="31">
        <v>0.11141203703703705</v>
      </c>
      <c r="F3955" s="29" t="s">
        <v>22</v>
      </c>
      <c r="I3955" s="29" t="s">
        <v>22</v>
      </c>
      <c r="L3955" s="29" t="s">
        <v>22</v>
      </c>
      <c r="M3955" s="29" t="s">
        <v>22</v>
      </c>
    </row>
    <row r="3956" spans="1:13" ht="15" customHeight="1">
      <c r="A3956" s="29" t="s">
        <v>19</v>
      </c>
      <c r="B3956" s="29" t="s">
        <v>20</v>
      </c>
      <c r="C3956" s="29" t="s">
        <v>1071</v>
      </c>
      <c r="D3956" s="29" t="s">
        <v>1018</v>
      </c>
      <c r="E3956" s="29" t="s">
        <v>1019</v>
      </c>
      <c r="F3956" s="29" t="s">
        <v>22</v>
      </c>
      <c r="I3956" s="29" t="s">
        <v>22</v>
      </c>
      <c r="L3956" s="29" t="s">
        <v>22</v>
      </c>
      <c r="M3956" s="29" t="s">
        <v>22</v>
      </c>
    </row>
    <row r="3957" spans="1:13" ht="15" customHeight="1">
      <c r="A3957" s="29" t="s">
        <v>19</v>
      </c>
      <c r="B3957" s="29" t="s">
        <v>20</v>
      </c>
      <c r="C3957" s="29" t="s">
        <v>339</v>
      </c>
      <c r="D3957" s="29">
        <v>500</v>
      </c>
      <c r="E3957" s="29">
        <v>0.10973379599999999</v>
      </c>
      <c r="F3957" s="29" t="s">
        <v>24</v>
      </c>
      <c r="G3957" s="29">
        <v>1.4723999999999999</v>
      </c>
      <c r="H3957" s="29" t="s">
        <v>25</v>
      </c>
      <c r="I3957" s="29" t="s">
        <v>26</v>
      </c>
      <c r="J3957" s="29">
        <v>32.887</v>
      </c>
      <c r="K3957" s="29" t="s">
        <v>25</v>
      </c>
      <c r="L3957" s="29" t="s">
        <v>22</v>
      </c>
      <c r="M3957" s="29" t="s">
        <v>22</v>
      </c>
    </row>
    <row r="3958" spans="1:13" ht="15" customHeight="1">
      <c r="A3958" s="29" t="s">
        <v>19</v>
      </c>
      <c r="B3958" s="29" t="s">
        <v>20</v>
      </c>
      <c r="C3958" s="29" t="s">
        <v>340</v>
      </c>
      <c r="D3958" s="29">
        <v>501</v>
      </c>
      <c r="E3958" s="29">
        <v>0.108229167</v>
      </c>
      <c r="F3958" s="29" t="s">
        <v>24</v>
      </c>
      <c r="G3958" s="29">
        <v>1.37205</v>
      </c>
      <c r="H3958" s="29" t="s">
        <v>25</v>
      </c>
      <c r="I3958" s="29" t="s">
        <v>26</v>
      </c>
      <c r="J3958" s="29">
        <v>12.962</v>
      </c>
      <c r="K3958" s="29" t="s">
        <v>25</v>
      </c>
      <c r="L3958" s="29" t="s">
        <v>22</v>
      </c>
      <c r="M3958" s="29" t="s">
        <v>22</v>
      </c>
    </row>
    <row r="3959" spans="1:13" ht="15" customHeight="1">
      <c r="A3959" s="29" t="s">
        <v>19</v>
      </c>
      <c r="B3959" s="29" t="s">
        <v>20</v>
      </c>
      <c r="C3959" s="29" t="s">
        <v>341</v>
      </c>
      <c r="D3959" s="29">
        <v>502</v>
      </c>
      <c r="E3959" s="29">
        <v>0.108344907</v>
      </c>
      <c r="F3959" s="29" t="s">
        <v>24</v>
      </c>
      <c r="G3959" s="29">
        <v>1.2595000000000001</v>
      </c>
      <c r="H3959" s="29" t="s">
        <v>25</v>
      </c>
      <c r="I3959" s="29" t="s">
        <v>26</v>
      </c>
      <c r="J3959" s="29">
        <v>9.4039999999999999</v>
      </c>
      <c r="K3959" s="29" t="s">
        <v>25</v>
      </c>
      <c r="L3959" s="29" t="s">
        <v>22</v>
      </c>
      <c r="M3959" s="29" t="s">
        <v>22</v>
      </c>
    </row>
    <row r="3960" spans="1:13" ht="15" customHeight="1">
      <c r="A3960" s="29" t="s">
        <v>19</v>
      </c>
      <c r="B3960" s="29" t="s">
        <v>20</v>
      </c>
      <c r="C3960" s="29" t="s">
        <v>342</v>
      </c>
      <c r="D3960" s="29">
        <v>503</v>
      </c>
      <c r="E3960" s="29">
        <v>0.113090278</v>
      </c>
      <c r="F3960" s="29" t="s">
        <v>24</v>
      </c>
      <c r="G3960" s="29">
        <v>1.16551</v>
      </c>
      <c r="H3960" s="29" t="s">
        <v>25</v>
      </c>
      <c r="I3960" s="29" t="s">
        <v>26</v>
      </c>
      <c r="J3960" s="29">
        <v>27.3</v>
      </c>
      <c r="K3960" s="29" t="s">
        <v>25</v>
      </c>
      <c r="L3960" s="29" t="s">
        <v>22</v>
      </c>
      <c r="M3960" s="29" t="s">
        <v>22</v>
      </c>
    </row>
    <row r="3961" spans="1:13" ht="15" customHeight="1">
      <c r="A3961" s="29" t="s">
        <v>19</v>
      </c>
      <c r="B3961" s="29" t="s">
        <v>20</v>
      </c>
      <c r="C3961" s="29" t="s">
        <v>343</v>
      </c>
      <c r="D3961" s="29">
        <v>504</v>
      </c>
      <c r="E3961" s="29">
        <v>0.11089120399999999</v>
      </c>
      <c r="F3961" s="29" t="s">
        <v>24</v>
      </c>
      <c r="G3961" s="29">
        <v>1.45607</v>
      </c>
      <c r="H3961" s="29" t="s">
        <v>25</v>
      </c>
      <c r="I3961" s="29" t="s">
        <v>26</v>
      </c>
      <c r="J3961" s="29">
        <v>33.128</v>
      </c>
      <c r="K3961" s="29" t="s">
        <v>25</v>
      </c>
      <c r="L3961" s="29" t="s">
        <v>22</v>
      </c>
      <c r="M3961" s="29" t="s">
        <v>22</v>
      </c>
    </row>
    <row r="3962" spans="1:13" ht="15" customHeight="1">
      <c r="A3962" s="29" t="s">
        <v>19</v>
      </c>
      <c r="B3962" s="29" t="s">
        <v>20</v>
      </c>
      <c r="C3962" s="29" t="s">
        <v>344</v>
      </c>
      <c r="D3962" s="29">
        <v>505</v>
      </c>
      <c r="E3962" s="29" t="s">
        <v>1072</v>
      </c>
      <c r="F3962" s="29" t="s">
        <v>24</v>
      </c>
      <c r="G3962" s="29">
        <v>1.34778</v>
      </c>
      <c r="H3962" s="29" t="s">
        <v>25</v>
      </c>
      <c r="I3962" s="29" t="s">
        <v>26</v>
      </c>
      <c r="J3962" s="29">
        <v>11.295999999999999</v>
      </c>
      <c r="K3962" s="29" t="s">
        <v>25</v>
      </c>
      <c r="L3962" s="29" t="s">
        <v>22</v>
      </c>
      <c r="M3962" s="29" t="s">
        <v>22</v>
      </c>
    </row>
    <row r="3963" spans="1:13" ht="15" customHeight="1">
      <c r="A3963" s="29" t="s">
        <v>19</v>
      </c>
      <c r="B3963" s="29" t="s">
        <v>20</v>
      </c>
      <c r="C3963" s="29" t="s">
        <v>345</v>
      </c>
      <c r="D3963" s="29">
        <v>506</v>
      </c>
      <c r="E3963" s="29">
        <v>0.113090278</v>
      </c>
      <c r="F3963" s="29" t="s">
        <v>24</v>
      </c>
      <c r="G3963" s="29">
        <v>1.24678</v>
      </c>
      <c r="H3963" s="29" t="s">
        <v>25</v>
      </c>
      <c r="I3963" s="29" t="s">
        <v>26</v>
      </c>
      <c r="J3963" s="29">
        <v>9.1140000000000008</v>
      </c>
      <c r="K3963" s="29" t="s">
        <v>25</v>
      </c>
      <c r="L3963" s="29" t="s">
        <v>22</v>
      </c>
      <c r="M3963" s="29" t="s">
        <v>22</v>
      </c>
    </row>
    <row r="3964" spans="1:13" ht="15" customHeight="1">
      <c r="A3964" s="29" t="s">
        <v>19</v>
      </c>
      <c r="B3964" s="29" t="s">
        <v>20</v>
      </c>
      <c r="C3964" s="29" t="s">
        <v>346</v>
      </c>
      <c r="D3964" s="29">
        <v>507</v>
      </c>
      <c r="E3964" s="29">
        <v>0.110659722</v>
      </c>
      <c r="F3964" s="29" t="s">
        <v>24</v>
      </c>
      <c r="G3964" s="29">
        <v>1.1539299999999999</v>
      </c>
      <c r="H3964" s="29" t="s">
        <v>25</v>
      </c>
      <c r="I3964" s="29" t="s">
        <v>26</v>
      </c>
      <c r="J3964" s="29">
        <v>28.216000000000001</v>
      </c>
      <c r="K3964" s="29" t="s">
        <v>25</v>
      </c>
      <c r="L3964" s="29" t="s">
        <v>22</v>
      </c>
      <c r="M3964" s="29" t="s">
        <v>22</v>
      </c>
    </row>
    <row r="3965" spans="1:13" ht="15" customHeight="1">
      <c r="A3965" s="29" t="s">
        <v>19</v>
      </c>
      <c r="B3965" s="29" t="s">
        <v>20</v>
      </c>
      <c r="C3965" s="29" t="s">
        <v>347</v>
      </c>
      <c r="D3965" s="29">
        <v>508</v>
      </c>
      <c r="E3965" s="29">
        <v>0.115983796</v>
      </c>
      <c r="F3965" s="29" t="s">
        <v>24</v>
      </c>
      <c r="G3965" s="29">
        <v>1.47678</v>
      </c>
      <c r="H3965" s="29" t="s">
        <v>25</v>
      </c>
      <c r="I3965" s="29" t="s">
        <v>26</v>
      </c>
      <c r="J3965" s="29">
        <v>35.661999999999999</v>
      </c>
      <c r="K3965" s="29" t="s">
        <v>25</v>
      </c>
      <c r="L3965" s="29" t="s">
        <v>22</v>
      </c>
      <c r="M3965" s="29" t="s">
        <v>22</v>
      </c>
    </row>
    <row r="3966" spans="1:13" ht="15" customHeight="1">
      <c r="A3966" s="29" t="s">
        <v>19</v>
      </c>
      <c r="B3966" s="29" t="s">
        <v>20</v>
      </c>
      <c r="C3966" s="29" t="s">
        <v>348</v>
      </c>
      <c r="D3966" s="29">
        <v>509</v>
      </c>
      <c r="E3966" s="29">
        <v>0.113206019</v>
      </c>
      <c r="F3966" s="29" t="s">
        <v>24</v>
      </c>
      <c r="G3966" s="29">
        <v>1.37432</v>
      </c>
      <c r="H3966" s="29" t="s">
        <v>25</v>
      </c>
      <c r="I3966" s="29" t="s">
        <v>26</v>
      </c>
      <c r="J3966" s="29">
        <v>15.754</v>
      </c>
      <c r="K3966" s="29" t="s">
        <v>25</v>
      </c>
      <c r="L3966" s="29" t="s">
        <v>22</v>
      </c>
      <c r="M3966" s="29" t="s">
        <v>22</v>
      </c>
    </row>
    <row r="3967" spans="1:13" ht="15" customHeight="1">
      <c r="A3967" s="29" t="s">
        <v>19</v>
      </c>
      <c r="B3967" s="29" t="s">
        <v>20</v>
      </c>
      <c r="C3967" s="29" t="s">
        <v>349</v>
      </c>
      <c r="D3967" s="29">
        <v>510</v>
      </c>
      <c r="E3967" s="29">
        <v>0.11679398100000001</v>
      </c>
      <c r="F3967" s="29" t="s">
        <v>24</v>
      </c>
      <c r="G3967" s="29">
        <v>1.2733099999999999</v>
      </c>
      <c r="H3967" s="29" t="s">
        <v>25</v>
      </c>
      <c r="I3967" s="29" t="s">
        <v>26</v>
      </c>
      <c r="J3967" s="29">
        <v>5.0449999999999999</v>
      </c>
      <c r="K3967" s="29" t="s">
        <v>25</v>
      </c>
      <c r="L3967" s="29" t="s">
        <v>22</v>
      </c>
      <c r="M3967" s="29" t="s">
        <v>22</v>
      </c>
    </row>
    <row r="3968" spans="1:13" ht="15" customHeight="1">
      <c r="A3968" s="29" t="s">
        <v>19</v>
      </c>
      <c r="B3968" s="29" t="s">
        <v>20</v>
      </c>
      <c r="C3968" s="29" t="s">
        <v>350</v>
      </c>
      <c r="D3968" s="29">
        <v>511</v>
      </c>
      <c r="E3968" s="29">
        <v>0.115520833</v>
      </c>
      <c r="F3968" s="29" t="s">
        <v>24</v>
      </c>
      <c r="G3968" s="29">
        <v>1.1751799999999999</v>
      </c>
      <c r="H3968" s="29" t="s">
        <v>25</v>
      </c>
      <c r="I3968" s="29" t="s">
        <v>26</v>
      </c>
      <c r="J3968" s="29">
        <v>24.527000000000001</v>
      </c>
      <c r="K3968" s="29" t="s">
        <v>25</v>
      </c>
      <c r="L3968" s="29" t="s">
        <v>22</v>
      </c>
      <c r="M3968" s="29" t="s">
        <v>22</v>
      </c>
    </row>
    <row r="3969" spans="1:13" ht="15" customHeight="1">
      <c r="A3969" s="29" t="s">
        <v>19</v>
      </c>
      <c r="B3969" s="29" t="s">
        <v>20</v>
      </c>
      <c r="C3969" s="29" t="s">
        <v>351</v>
      </c>
      <c r="D3969" s="29">
        <v>512</v>
      </c>
      <c r="E3969" s="29">
        <v>0.11806713000000001</v>
      </c>
      <c r="F3969" s="29" t="s">
        <v>24</v>
      </c>
      <c r="G3969" s="29">
        <v>1.4456599999999999</v>
      </c>
      <c r="H3969" s="29" t="s">
        <v>25</v>
      </c>
      <c r="I3969" s="29" t="s">
        <v>26</v>
      </c>
      <c r="J3969" s="29">
        <v>31.106000000000002</v>
      </c>
      <c r="K3969" s="29" t="s">
        <v>25</v>
      </c>
      <c r="L3969" s="29" t="s">
        <v>22</v>
      </c>
      <c r="M3969" s="29" t="s">
        <v>22</v>
      </c>
    </row>
    <row r="3970" spans="1:13" ht="15" customHeight="1">
      <c r="A3970" s="29" t="s">
        <v>19</v>
      </c>
      <c r="B3970" s="29" t="s">
        <v>20</v>
      </c>
      <c r="C3970" s="29" t="s">
        <v>352</v>
      </c>
      <c r="D3970" s="29">
        <v>513</v>
      </c>
      <c r="E3970" s="29">
        <v>0.11621527800000001</v>
      </c>
      <c r="F3970" s="29" t="s">
        <v>24</v>
      </c>
      <c r="G3970" s="29">
        <v>1.34415</v>
      </c>
      <c r="H3970" s="29" t="s">
        <v>25</v>
      </c>
      <c r="I3970" s="29" t="s">
        <v>26</v>
      </c>
      <c r="J3970" s="29">
        <v>11.266</v>
      </c>
      <c r="K3970" s="29" t="s">
        <v>25</v>
      </c>
      <c r="L3970" s="29" t="s">
        <v>22</v>
      </c>
      <c r="M3970" s="29" t="s">
        <v>22</v>
      </c>
    </row>
    <row r="3971" spans="1:13" ht="15" customHeight="1">
      <c r="A3971" s="29" t="s">
        <v>19</v>
      </c>
      <c r="B3971" s="29" t="s">
        <v>20</v>
      </c>
      <c r="C3971" s="29" t="s">
        <v>353</v>
      </c>
      <c r="D3971" s="29">
        <v>514</v>
      </c>
      <c r="E3971" s="29" t="s">
        <v>1073</v>
      </c>
      <c r="F3971" s="29" t="s">
        <v>24</v>
      </c>
      <c r="G3971" s="29">
        <v>1.22081</v>
      </c>
      <c r="H3971" s="29" t="s">
        <v>25</v>
      </c>
      <c r="I3971" s="29" t="s">
        <v>26</v>
      </c>
      <c r="J3971" s="29">
        <v>11.987</v>
      </c>
      <c r="K3971" s="29" t="s">
        <v>25</v>
      </c>
      <c r="L3971" s="29" t="s">
        <v>22</v>
      </c>
      <c r="M3971" s="29" t="s">
        <v>22</v>
      </c>
    </row>
    <row r="3972" spans="1:13" ht="15" customHeight="1">
      <c r="A3972" s="29" t="s">
        <v>19</v>
      </c>
      <c r="B3972" s="29" t="s">
        <v>20</v>
      </c>
      <c r="C3972" s="29" t="s">
        <v>354</v>
      </c>
      <c r="D3972" s="29">
        <v>515</v>
      </c>
      <c r="E3972" s="29">
        <v>0.117719907</v>
      </c>
      <c r="F3972" s="29" t="s">
        <v>24</v>
      </c>
      <c r="G3972" s="29">
        <v>1.10785</v>
      </c>
      <c r="H3972" s="29" t="s">
        <v>25</v>
      </c>
      <c r="I3972" s="29" t="s">
        <v>26</v>
      </c>
      <c r="J3972" s="29">
        <v>31.878</v>
      </c>
      <c r="K3972" s="29" t="s">
        <v>25</v>
      </c>
      <c r="L3972" s="29" t="s">
        <v>22</v>
      </c>
      <c r="M3972" s="29" t="s">
        <v>22</v>
      </c>
    </row>
    <row r="3973" spans="1:13" ht="15" customHeight="1">
      <c r="A3973" s="29" t="s">
        <v>19</v>
      </c>
      <c r="B3973" s="29" t="s">
        <v>20</v>
      </c>
      <c r="C3973" s="29" t="s">
        <v>355</v>
      </c>
      <c r="D3973" s="29">
        <v>516</v>
      </c>
      <c r="E3973" s="29" t="s">
        <v>1051</v>
      </c>
      <c r="F3973" s="29" t="s">
        <v>24</v>
      </c>
      <c r="G3973" s="29">
        <v>1.44794</v>
      </c>
      <c r="H3973" s="29" t="s">
        <v>25</v>
      </c>
      <c r="I3973" s="29" t="s">
        <v>26</v>
      </c>
      <c r="J3973" s="29">
        <v>38.369</v>
      </c>
      <c r="K3973" s="29" t="s">
        <v>25</v>
      </c>
      <c r="L3973" s="29" t="s">
        <v>22</v>
      </c>
      <c r="M3973" s="29" t="s">
        <v>22</v>
      </c>
    </row>
    <row r="3974" spans="1:13" ht="15" customHeight="1">
      <c r="A3974" s="29" t="s">
        <v>19</v>
      </c>
      <c r="B3974" s="29" t="s">
        <v>20</v>
      </c>
      <c r="C3974" s="29" t="s">
        <v>356</v>
      </c>
      <c r="D3974" s="29">
        <v>517</v>
      </c>
      <c r="E3974" s="29">
        <v>0.118530093</v>
      </c>
      <c r="F3974" s="29" t="s">
        <v>24</v>
      </c>
      <c r="G3974" s="29">
        <v>1.34874</v>
      </c>
      <c r="H3974" s="29" t="s">
        <v>25</v>
      </c>
      <c r="I3974" s="29" t="s">
        <v>26</v>
      </c>
      <c r="J3974" s="29">
        <v>21.141999999999999</v>
      </c>
      <c r="K3974" s="29" t="s">
        <v>25</v>
      </c>
      <c r="L3974" s="29" t="s">
        <v>22</v>
      </c>
      <c r="M3974" s="29" t="s">
        <v>22</v>
      </c>
    </row>
    <row r="3975" spans="1:13" ht="15" customHeight="1">
      <c r="A3975" s="29" t="s">
        <v>19</v>
      </c>
      <c r="B3975" s="29" t="s">
        <v>20</v>
      </c>
      <c r="C3975" s="29" t="s">
        <v>357</v>
      </c>
      <c r="D3975" s="29">
        <v>518</v>
      </c>
      <c r="E3975" s="29" t="s">
        <v>1074</v>
      </c>
      <c r="F3975" s="29" t="s">
        <v>24</v>
      </c>
      <c r="G3975" s="29">
        <v>1.24701</v>
      </c>
      <c r="H3975" s="29" t="s">
        <v>25</v>
      </c>
      <c r="I3975" s="29" t="s">
        <v>26</v>
      </c>
      <c r="J3975" s="29">
        <v>4.1369999999999996</v>
      </c>
      <c r="K3975" s="29" t="s">
        <v>25</v>
      </c>
      <c r="L3975" s="29" t="s">
        <v>22</v>
      </c>
      <c r="M3975" s="29" t="s">
        <v>22</v>
      </c>
    </row>
    <row r="3976" spans="1:13" ht="15" customHeight="1">
      <c r="A3976" s="29" t="s">
        <v>19</v>
      </c>
      <c r="B3976" s="29" t="s">
        <v>20</v>
      </c>
      <c r="C3976" s="29" t="s">
        <v>358</v>
      </c>
      <c r="D3976" s="29">
        <v>519</v>
      </c>
      <c r="E3976" s="29">
        <v>0.11991898099999999</v>
      </c>
      <c r="F3976" s="29" t="s">
        <v>24</v>
      </c>
      <c r="G3976" s="29">
        <v>1.1335500000000001</v>
      </c>
      <c r="H3976" s="29" t="s">
        <v>25</v>
      </c>
      <c r="I3976" s="29" t="s">
        <v>26</v>
      </c>
      <c r="J3976" s="29">
        <v>16.966999999999999</v>
      </c>
      <c r="K3976" s="29" t="s">
        <v>25</v>
      </c>
      <c r="L3976" s="29" t="s">
        <v>22</v>
      </c>
      <c r="M3976" s="29" t="s">
        <v>22</v>
      </c>
    </row>
    <row r="3977" spans="1:13" ht="15" customHeight="1">
      <c r="A3977" s="29" t="s">
        <v>19</v>
      </c>
      <c r="B3977" s="29" t="s">
        <v>20</v>
      </c>
      <c r="C3977" s="29" t="s">
        <v>359</v>
      </c>
      <c r="D3977" s="29">
        <v>520</v>
      </c>
      <c r="E3977" s="29">
        <v>0.11876157399999999</v>
      </c>
      <c r="F3977" s="29" t="s">
        <v>24</v>
      </c>
      <c r="G3977" s="29">
        <v>1.02481</v>
      </c>
      <c r="H3977" s="29" t="s">
        <v>25</v>
      </c>
      <c r="I3977" s="29" t="s">
        <v>26</v>
      </c>
      <c r="J3977" s="29">
        <v>35.609000000000002</v>
      </c>
      <c r="K3977" s="29" t="s">
        <v>25</v>
      </c>
      <c r="L3977" s="29" t="s">
        <v>22</v>
      </c>
      <c r="M3977" s="29" t="s">
        <v>22</v>
      </c>
    </row>
    <row r="3978" spans="1:13" ht="15" customHeight="1">
      <c r="A3978" s="29" t="s">
        <v>19</v>
      </c>
      <c r="B3978" s="29" t="s">
        <v>20</v>
      </c>
      <c r="C3978" s="29" t="s">
        <v>360</v>
      </c>
      <c r="D3978" s="29">
        <v>521</v>
      </c>
      <c r="E3978" s="29" t="s">
        <v>1075</v>
      </c>
      <c r="F3978" s="29" t="s">
        <v>24</v>
      </c>
      <c r="G3978" s="29">
        <v>1.7084600000000001</v>
      </c>
      <c r="H3978" s="29" t="s">
        <v>25</v>
      </c>
      <c r="I3978" s="29" t="s">
        <v>26</v>
      </c>
      <c r="J3978" s="29">
        <v>33.973999999999997</v>
      </c>
      <c r="K3978" s="29" t="s">
        <v>25</v>
      </c>
      <c r="L3978" s="29" t="s">
        <v>22</v>
      </c>
      <c r="M3978" s="29" t="s">
        <v>22</v>
      </c>
    </row>
    <row r="3979" spans="1:13" ht="15" customHeight="1">
      <c r="A3979" s="29" t="s">
        <v>19</v>
      </c>
      <c r="B3979" s="29" t="s">
        <v>20</v>
      </c>
      <c r="C3979" s="29" t="s">
        <v>361</v>
      </c>
      <c r="D3979" s="29">
        <v>522</v>
      </c>
      <c r="E3979" s="29">
        <v>0.123159722</v>
      </c>
      <c r="F3979" s="29" t="s">
        <v>24</v>
      </c>
      <c r="G3979" s="29">
        <v>1.4639800000000001</v>
      </c>
      <c r="H3979" s="29" t="s">
        <v>25</v>
      </c>
      <c r="I3979" s="29" t="s">
        <v>26</v>
      </c>
      <c r="J3979" s="29">
        <v>12.894</v>
      </c>
      <c r="K3979" s="29" t="s">
        <v>25</v>
      </c>
      <c r="L3979" s="29" t="s">
        <v>22</v>
      </c>
      <c r="M3979" s="29" t="s">
        <v>22</v>
      </c>
    </row>
    <row r="3980" spans="1:13" ht="15" customHeight="1">
      <c r="A3980" s="29" t="s">
        <v>19</v>
      </c>
      <c r="B3980" s="29" t="s">
        <v>20</v>
      </c>
      <c r="C3980" s="29" t="s">
        <v>362</v>
      </c>
      <c r="D3980" s="29">
        <v>523</v>
      </c>
      <c r="E3980" s="29">
        <v>0.12119213</v>
      </c>
      <c r="F3980" s="29" t="s">
        <v>24</v>
      </c>
      <c r="G3980" s="29">
        <v>1.0201100000000001</v>
      </c>
      <c r="H3980" s="29" t="s">
        <v>25</v>
      </c>
      <c r="I3980" s="29" t="s">
        <v>26</v>
      </c>
      <c r="J3980" s="29">
        <v>11.396000000000001</v>
      </c>
      <c r="K3980" s="29" t="s">
        <v>25</v>
      </c>
      <c r="L3980" s="29" t="s">
        <v>22</v>
      </c>
      <c r="M3980" s="29" t="s">
        <v>22</v>
      </c>
    </row>
    <row r="3981" spans="1:13" ht="15" customHeight="1">
      <c r="A3981" s="29" t="s">
        <v>19</v>
      </c>
      <c r="B3981" s="29" t="s">
        <v>20</v>
      </c>
      <c r="C3981" s="29" t="s">
        <v>363</v>
      </c>
      <c r="D3981" s="29">
        <v>524</v>
      </c>
      <c r="E3981" s="29">
        <v>0.12535879599999999</v>
      </c>
      <c r="F3981" s="29" t="s">
        <v>24</v>
      </c>
      <c r="G3981" s="29">
        <v>0.50326000000000004</v>
      </c>
      <c r="H3981" s="29" t="s">
        <v>25</v>
      </c>
      <c r="I3981" s="29" t="s">
        <v>26</v>
      </c>
      <c r="J3981" s="29">
        <v>31.28</v>
      </c>
      <c r="K3981" s="29" t="s">
        <v>25</v>
      </c>
      <c r="L3981" s="29" t="s">
        <v>22</v>
      </c>
      <c r="M3981" s="29" t="s">
        <v>22</v>
      </c>
    </row>
    <row r="3982" spans="1:13" ht="15" customHeight="1">
      <c r="A3982" s="29" t="s">
        <v>19</v>
      </c>
      <c r="B3982" s="29" t="s">
        <v>20</v>
      </c>
      <c r="C3982" s="29" t="s">
        <v>364</v>
      </c>
      <c r="D3982" s="29">
        <v>525</v>
      </c>
      <c r="E3982" s="29">
        <v>0.12605324100000001</v>
      </c>
      <c r="F3982" s="29" t="s">
        <v>24</v>
      </c>
      <c r="G3982" s="29">
        <v>1.89523</v>
      </c>
      <c r="H3982" s="29" t="s">
        <v>25</v>
      </c>
      <c r="I3982" s="29" t="s">
        <v>26</v>
      </c>
      <c r="J3982" s="29">
        <v>18.617999999999999</v>
      </c>
      <c r="K3982" s="29" t="s">
        <v>25</v>
      </c>
      <c r="L3982" s="29" t="s">
        <v>22</v>
      </c>
      <c r="M3982" s="29" t="s">
        <v>22</v>
      </c>
    </row>
    <row r="3983" spans="1:13" ht="15" customHeight="1">
      <c r="A3983" s="29" t="s">
        <v>19</v>
      </c>
      <c r="B3983" s="29" t="s">
        <v>20</v>
      </c>
      <c r="C3983" s="29" t="s">
        <v>365</v>
      </c>
      <c r="D3983" s="29">
        <v>526</v>
      </c>
      <c r="E3983" s="29">
        <v>0.123159722</v>
      </c>
      <c r="F3983" s="29" t="s">
        <v>24</v>
      </c>
      <c r="G3983" s="29">
        <v>1.3740000000000001</v>
      </c>
      <c r="H3983" s="29" t="s">
        <v>25</v>
      </c>
      <c r="I3983" s="29" t="s">
        <v>26</v>
      </c>
      <c r="J3983" s="29">
        <v>3.3069999999999999</v>
      </c>
      <c r="K3983" s="29" t="s">
        <v>25</v>
      </c>
      <c r="L3983" s="29" t="s">
        <v>22</v>
      </c>
      <c r="M3983" s="29" t="s">
        <v>22</v>
      </c>
    </row>
    <row r="3984" spans="1:13" ht="15" customHeight="1">
      <c r="A3984" s="29" t="s">
        <v>19</v>
      </c>
      <c r="B3984" s="29" t="s">
        <v>20</v>
      </c>
      <c r="C3984" s="29" t="s">
        <v>366</v>
      </c>
      <c r="D3984" s="29">
        <v>527</v>
      </c>
      <c r="E3984" s="29" t="s">
        <v>1076</v>
      </c>
      <c r="F3984" s="29" t="s">
        <v>24</v>
      </c>
      <c r="G3984" s="29">
        <v>0.66268000000000005</v>
      </c>
      <c r="H3984" s="29" t="s">
        <v>25</v>
      </c>
      <c r="I3984" s="29" t="s">
        <v>26</v>
      </c>
      <c r="J3984" s="29">
        <v>18.315000000000001</v>
      </c>
      <c r="K3984" s="29" t="s">
        <v>25</v>
      </c>
      <c r="L3984" s="29" t="s">
        <v>22</v>
      </c>
      <c r="M3984" s="29" t="s">
        <v>22</v>
      </c>
    </row>
    <row r="3985" spans="1:13" ht="15" customHeight="1">
      <c r="A3985" s="29" t="s">
        <v>19</v>
      </c>
      <c r="B3985" s="29" t="s">
        <v>20</v>
      </c>
      <c r="C3985" s="29" t="s">
        <v>367</v>
      </c>
      <c r="D3985" s="29">
        <v>528</v>
      </c>
      <c r="E3985" s="29">
        <v>0.12501157399999999</v>
      </c>
      <c r="F3985" s="29" t="s">
        <v>24</v>
      </c>
      <c r="G3985" s="29">
        <v>1.90022</v>
      </c>
      <c r="H3985" s="29" t="s">
        <v>25</v>
      </c>
      <c r="I3985" s="29" t="s">
        <v>26</v>
      </c>
      <c r="J3985" s="29">
        <v>17.295999999999999</v>
      </c>
      <c r="K3985" s="29" t="s">
        <v>25</v>
      </c>
      <c r="L3985" s="29" t="s">
        <v>22</v>
      </c>
      <c r="M3985" s="29" t="s">
        <v>22</v>
      </c>
    </row>
    <row r="3986" spans="1:13" ht="15" customHeight="1">
      <c r="A3986" s="29" t="s">
        <v>19</v>
      </c>
      <c r="B3986" s="29" t="s">
        <v>20</v>
      </c>
      <c r="C3986" s="29" t="s">
        <v>368</v>
      </c>
      <c r="D3986" s="29">
        <v>529</v>
      </c>
      <c r="E3986" s="29">
        <v>0.128136574</v>
      </c>
      <c r="F3986" s="29" t="s">
        <v>24</v>
      </c>
      <c r="G3986" s="29">
        <v>1.42971</v>
      </c>
      <c r="H3986" s="29" t="s">
        <v>25</v>
      </c>
      <c r="I3986" s="29" t="s">
        <v>26</v>
      </c>
      <c r="J3986" s="29">
        <v>4.8559999999999999</v>
      </c>
      <c r="K3986" s="29" t="s">
        <v>25</v>
      </c>
      <c r="L3986" s="29" t="s">
        <v>22</v>
      </c>
      <c r="M3986" s="29" t="s">
        <v>22</v>
      </c>
    </row>
    <row r="3987" spans="1:13" ht="15" customHeight="1">
      <c r="A3987" s="29" t="s">
        <v>19</v>
      </c>
      <c r="B3987" s="29" t="s">
        <v>20</v>
      </c>
      <c r="C3987" s="29" t="s">
        <v>369</v>
      </c>
      <c r="D3987" s="29">
        <v>530</v>
      </c>
      <c r="E3987" s="29">
        <v>0.12767361099999999</v>
      </c>
      <c r="F3987" s="29" t="s">
        <v>24</v>
      </c>
      <c r="G3987" s="29">
        <v>0.52724000000000004</v>
      </c>
      <c r="H3987" s="29" t="s">
        <v>25</v>
      </c>
      <c r="I3987" s="29" t="s">
        <v>26</v>
      </c>
      <c r="J3987" s="29">
        <v>21.091000000000001</v>
      </c>
      <c r="K3987" s="29" t="s">
        <v>25</v>
      </c>
      <c r="L3987" s="29" t="s">
        <v>22</v>
      </c>
      <c r="M3987" s="29" t="s">
        <v>22</v>
      </c>
    </row>
    <row r="3988" spans="1:13" ht="15" customHeight="1">
      <c r="A3988" s="29" t="s">
        <v>19</v>
      </c>
      <c r="B3988" s="29" t="s">
        <v>20</v>
      </c>
      <c r="C3988" s="29" t="s">
        <v>370</v>
      </c>
      <c r="D3988" s="29">
        <v>531</v>
      </c>
      <c r="E3988" s="29">
        <v>0.12964120400000001</v>
      </c>
      <c r="F3988" s="29" t="s">
        <v>24</v>
      </c>
      <c r="G3988" s="29">
        <v>1.8758999999999999</v>
      </c>
      <c r="H3988" s="29" t="s">
        <v>25</v>
      </c>
      <c r="I3988" s="29" t="s">
        <v>26</v>
      </c>
      <c r="J3988" s="29">
        <v>17.849</v>
      </c>
      <c r="K3988" s="29" t="s">
        <v>25</v>
      </c>
      <c r="L3988" s="29" t="s">
        <v>22</v>
      </c>
      <c r="M3988" s="29" t="s">
        <v>22</v>
      </c>
    </row>
    <row r="3989" spans="1:13" ht="15" customHeight="1">
      <c r="A3989" s="29" t="s">
        <v>19</v>
      </c>
      <c r="B3989" s="29" t="s">
        <v>20</v>
      </c>
      <c r="C3989" s="29" t="s">
        <v>371</v>
      </c>
      <c r="D3989" s="29">
        <v>532</v>
      </c>
      <c r="E3989" s="29">
        <v>0.12987268499999999</v>
      </c>
      <c r="F3989" s="29" t="s">
        <v>24</v>
      </c>
      <c r="G3989" s="29">
        <v>0.10693999999999999</v>
      </c>
      <c r="H3989" s="29" t="s">
        <v>25</v>
      </c>
      <c r="I3989" s="29" t="s">
        <v>26</v>
      </c>
      <c r="J3989" s="29">
        <v>31.94</v>
      </c>
      <c r="K3989" s="29" t="s">
        <v>25</v>
      </c>
      <c r="L3989" s="29" t="s">
        <v>22</v>
      </c>
      <c r="M3989" s="29" t="s">
        <v>22</v>
      </c>
    </row>
    <row r="3990" spans="1:13" ht="15" customHeight="1">
      <c r="A3990" s="29" t="s">
        <v>19</v>
      </c>
      <c r="B3990" s="29" t="s">
        <v>20</v>
      </c>
      <c r="C3990" s="29" t="s">
        <v>372</v>
      </c>
      <c r="D3990" s="29">
        <v>533</v>
      </c>
      <c r="E3990" s="29">
        <v>0.12883101899999999</v>
      </c>
      <c r="F3990" s="29" t="s">
        <v>24</v>
      </c>
      <c r="G3990" s="29">
        <v>1.8301400000000001</v>
      </c>
      <c r="H3990" s="29" t="s">
        <v>25</v>
      </c>
      <c r="I3990" s="29" t="s">
        <v>26</v>
      </c>
      <c r="J3990" s="29">
        <v>17.483000000000001</v>
      </c>
      <c r="K3990" s="29" t="s">
        <v>25</v>
      </c>
      <c r="L3990" s="29" t="s">
        <v>22</v>
      </c>
      <c r="M3990" s="29" t="s">
        <v>22</v>
      </c>
    </row>
    <row r="3991" spans="1:13" ht="15" customHeight="1">
      <c r="A3991" s="29" t="s">
        <v>19</v>
      </c>
      <c r="B3991" s="29" t="s">
        <v>20</v>
      </c>
      <c r="C3991" s="29" t="s">
        <v>373</v>
      </c>
      <c r="D3991" s="29">
        <v>534</v>
      </c>
      <c r="E3991" s="29">
        <v>0.13103009299999999</v>
      </c>
      <c r="F3991" s="29" t="s">
        <v>24</v>
      </c>
      <c r="G3991" s="29">
        <v>1.49135</v>
      </c>
      <c r="H3991" s="29" t="s">
        <v>25</v>
      </c>
      <c r="I3991" s="29" t="s">
        <v>26</v>
      </c>
      <c r="J3991" s="29">
        <v>7.6210000000000004</v>
      </c>
      <c r="K3991" s="29" t="s">
        <v>25</v>
      </c>
      <c r="L3991" s="29" t="s">
        <v>22</v>
      </c>
      <c r="M3991" s="29" t="s">
        <v>22</v>
      </c>
    </row>
    <row r="3992" spans="1:13" ht="15" customHeight="1">
      <c r="A3992" s="29" t="s">
        <v>19</v>
      </c>
      <c r="B3992" s="29" t="s">
        <v>20</v>
      </c>
      <c r="C3992" s="29" t="s">
        <v>374</v>
      </c>
      <c r="D3992" s="29">
        <v>535</v>
      </c>
      <c r="E3992" s="29" t="s">
        <v>1077</v>
      </c>
      <c r="F3992" s="29" t="s">
        <v>24</v>
      </c>
      <c r="G3992" s="29">
        <v>0.79774999999999996</v>
      </c>
      <c r="H3992" s="29" t="s">
        <v>25</v>
      </c>
      <c r="I3992" s="29" t="s">
        <v>26</v>
      </c>
      <c r="J3992" s="29">
        <v>12.805999999999999</v>
      </c>
      <c r="K3992" s="29" t="s">
        <v>25</v>
      </c>
      <c r="L3992" s="29" t="s">
        <v>22</v>
      </c>
      <c r="M3992" s="29" t="s">
        <v>22</v>
      </c>
    </row>
    <row r="3993" spans="1:13" ht="15" customHeight="1">
      <c r="A3993" s="29" t="s">
        <v>19</v>
      </c>
      <c r="B3993" s="29" t="s">
        <v>20</v>
      </c>
      <c r="C3993" s="29" t="s">
        <v>375</v>
      </c>
      <c r="D3993" s="29">
        <v>536</v>
      </c>
      <c r="E3993" s="29">
        <v>0.131724537</v>
      </c>
      <c r="F3993" s="29" t="s">
        <v>24</v>
      </c>
      <c r="G3993" s="29">
        <v>0.10623</v>
      </c>
      <c r="H3993" s="29" t="s">
        <v>25</v>
      </c>
      <c r="I3993" s="29" t="s">
        <v>26</v>
      </c>
      <c r="J3993" s="29">
        <v>32.808999999999997</v>
      </c>
      <c r="K3993" s="29" t="s">
        <v>25</v>
      </c>
      <c r="L3993" s="29" t="s">
        <v>22</v>
      </c>
      <c r="M3993" s="29" t="s">
        <v>22</v>
      </c>
    </row>
    <row r="3994" spans="1:13" ht="15" customHeight="1">
      <c r="A3994" s="29" t="s">
        <v>19</v>
      </c>
      <c r="B3994" s="29" t="s">
        <v>20</v>
      </c>
      <c r="C3994" s="29" t="s">
        <v>376</v>
      </c>
      <c r="D3994" s="29">
        <v>537</v>
      </c>
      <c r="E3994" s="29">
        <v>0.136238426</v>
      </c>
      <c r="F3994" s="29" t="s">
        <v>24</v>
      </c>
      <c r="G3994" s="29">
        <v>1.8622099999999999</v>
      </c>
      <c r="H3994" s="29" t="s">
        <v>25</v>
      </c>
      <c r="I3994" s="29" t="s">
        <v>26</v>
      </c>
      <c r="J3994" s="29">
        <v>16.71</v>
      </c>
      <c r="K3994" s="29" t="s">
        <v>25</v>
      </c>
      <c r="L3994" s="29" t="s">
        <v>22</v>
      </c>
      <c r="M3994" s="29" t="s">
        <v>22</v>
      </c>
    </row>
    <row r="3995" spans="1:13" ht="15" customHeight="1">
      <c r="A3995" s="29" t="s">
        <v>19</v>
      </c>
      <c r="B3995" s="29" t="s">
        <v>20</v>
      </c>
      <c r="C3995" s="29" t="s">
        <v>377</v>
      </c>
      <c r="D3995" s="29">
        <v>538</v>
      </c>
      <c r="E3995" s="29" t="s">
        <v>1078</v>
      </c>
      <c r="F3995" s="29" t="s">
        <v>24</v>
      </c>
      <c r="G3995" s="29">
        <v>1.7333700000000001</v>
      </c>
      <c r="H3995" s="29" t="s">
        <v>25</v>
      </c>
      <c r="I3995" s="29" t="s">
        <v>26</v>
      </c>
      <c r="J3995" s="29">
        <v>12.914</v>
      </c>
      <c r="K3995" s="29" t="s">
        <v>25</v>
      </c>
      <c r="L3995" s="29" t="s">
        <v>22</v>
      </c>
      <c r="M3995" s="29" t="s">
        <v>22</v>
      </c>
    </row>
    <row r="3996" spans="1:13" ht="15" customHeight="1">
      <c r="A3996" s="29" t="s">
        <v>19</v>
      </c>
      <c r="B3996" s="29" t="s">
        <v>20</v>
      </c>
      <c r="C3996" s="29" t="s">
        <v>378</v>
      </c>
      <c r="D3996" s="29">
        <v>539</v>
      </c>
      <c r="E3996" s="29">
        <v>0.13704861099999999</v>
      </c>
      <c r="F3996" s="29" t="s">
        <v>24</v>
      </c>
      <c r="G3996" s="29">
        <v>1.1825600000000001</v>
      </c>
      <c r="H3996" s="29" t="s">
        <v>25</v>
      </c>
      <c r="I3996" s="29" t="s">
        <v>26</v>
      </c>
      <c r="J3996" s="29">
        <v>3.8730000000000002</v>
      </c>
      <c r="K3996" s="29" t="s">
        <v>25</v>
      </c>
      <c r="L3996" s="29" t="s">
        <v>22</v>
      </c>
      <c r="M3996" s="29" t="s">
        <v>22</v>
      </c>
    </row>
    <row r="3997" spans="1:13" ht="15" customHeight="1">
      <c r="A3997" s="29" t="s">
        <v>19</v>
      </c>
      <c r="B3997" s="29" t="s">
        <v>20</v>
      </c>
      <c r="C3997" s="29" t="s">
        <v>379</v>
      </c>
      <c r="D3997" s="29">
        <v>540</v>
      </c>
      <c r="E3997" s="29">
        <v>0.135428241</v>
      </c>
      <c r="F3997" s="29" t="s">
        <v>24</v>
      </c>
      <c r="G3997" s="29">
        <v>0.49186999999999997</v>
      </c>
      <c r="H3997" s="29" t="s">
        <v>25</v>
      </c>
      <c r="I3997" s="29" t="s">
        <v>26</v>
      </c>
      <c r="J3997" s="29">
        <v>23.492999999999999</v>
      </c>
      <c r="K3997" s="29" t="s">
        <v>25</v>
      </c>
      <c r="L3997" s="29" t="s">
        <v>22</v>
      </c>
      <c r="M3997" s="29" t="s">
        <v>22</v>
      </c>
    </row>
    <row r="3998" spans="1:13" ht="15" customHeight="1">
      <c r="A3998" s="29" t="s">
        <v>19</v>
      </c>
      <c r="B3998" s="29" t="s">
        <v>20</v>
      </c>
      <c r="C3998" s="29" t="s">
        <v>380</v>
      </c>
      <c r="D3998" s="29">
        <v>541</v>
      </c>
      <c r="E3998" s="29">
        <v>0.13832175899999999</v>
      </c>
      <c r="F3998" s="29" t="s">
        <v>24</v>
      </c>
      <c r="G3998" s="29">
        <v>1.8601700000000001</v>
      </c>
      <c r="H3998" s="29" t="s">
        <v>25</v>
      </c>
      <c r="I3998" s="29" t="s">
        <v>26</v>
      </c>
      <c r="J3998" s="29">
        <v>15.795</v>
      </c>
      <c r="K3998" s="29" t="s">
        <v>25</v>
      </c>
      <c r="L3998" s="29" t="s">
        <v>22</v>
      </c>
      <c r="M3998" s="29" t="s">
        <v>22</v>
      </c>
    </row>
    <row r="3999" spans="1:13" ht="15" customHeight="1">
      <c r="A3999" s="29" t="s">
        <v>19</v>
      </c>
      <c r="B3999" s="29" t="s">
        <v>20</v>
      </c>
      <c r="C3999" s="29" t="s">
        <v>381</v>
      </c>
      <c r="D3999" s="29">
        <v>542</v>
      </c>
      <c r="E3999" s="29">
        <v>0.136238426</v>
      </c>
      <c r="F3999" s="29" t="s">
        <v>24</v>
      </c>
      <c r="G3999" s="29">
        <v>1.13642</v>
      </c>
      <c r="H3999" s="29" t="s">
        <v>25</v>
      </c>
      <c r="I3999" s="29" t="s">
        <v>26</v>
      </c>
      <c r="J3999" s="29">
        <v>5.6630000000000003</v>
      </c>
      <c r="K3999" s="29" t="s">
        <v>25</v>
      </c>
      <c r="L3999" s="29" t="s">
        <v>22</v>
      </c>
      <c r="M3999" s="29" t="s">
        <v>22</v>
      </c>
    </row>
    <row r="4000" spans="1:13" ht="15" customHeight="1">
      <c r="A4000" s="29" t="s">
        <v>19</v>
      </c>
      <c r="B4000" s="29" t="s">
        <v>20</v>
      </c>
      <c r="C4000" s="29" t="s">
        <v>382</v>
      </c>
      <c r="D4000" s="29">
        <v>543</v>
      </c>
      <c r="E4000" s="29">
        <v>0.140173611</v>
      </c>
      <c r="F4000" s="29" t="s">
        <v>24</v>
      </c>
      <c r="G4000" s="29">
        <v>0.51970000000000005</v>
      </c>
      <c r="H4000" s="29" t="s">
        <v>25</v>
      </c>
      <c r="I4000" s="29" t="s">
        <v>26</v>
      </c>
      <c r="J4000" s="29">
        <v>25.393000000000001</v>
      </c>
      <c r="K4000" s="29" t="s">
        <v>25</v>
      </c>
      <c r="L4000" s="29" t="s">
        <v>22</v>
      </c>
      <c r="M4000" s="29" t="s">
        <v>22</v>
      </c>
    </row>
    <row r="4001" spans="1:13" ht="15" customHeight="1">
      <c r="A4001" s="29" t="s">
        <v>19</v>
      </c>
      <c r="B4001" s="29" t="s">
        <v>20</v>
      </c>
      <c r="C4001" s="29" t="s">
        <v>383</v>
      </c>
      <c r="D4001" s="29">
        <v>544</v>
      </c>
      <c r="E4001" s="29" t="s">
        <v>1079</v>
      </c>
      <c r="F4001" s="29" t="s">
        <v>24</v>
      </c>
      <c r="G4001" s="29">
        <v>1.87859</v>
      </c>
      <c r="H4001" s="29" t="s">
        <v>25</v>
      </c>
      <c r="I4001" s="29" t="s">
        <v>26</v>
      </c>
      <c r="J4001" s="29">
        <v>22.132000000000001</v>
      </c>
      <c r="K4001" s="29" t="s">
        <v>25</v>
      </c>
      <c r="L4001" s="29" t="s">
        <v>22</v>
      </c>
      <c r="M4001" s="29" t="s">
        <v>22</v>
      </c>
    </row>
    <row r="4002" spans="1:13" ht="15" customHeight="1">
      <c r="A4002" s="29" t="s">
        <v>19</v>
      </c>
      <c r="B4002" s="29" t="s">
        <v>20</v>
      </c>
      <c r="C4002" s="29" t="s">
        <v>384</v>
      </c>
      <c r="D4002" s="29">
        <v>545</v>
      </c>
      <c r="E4002" s="29">
        <v>0.141099537</v>
      </c>
      <c r="F4002" s="29" t="s">
        <v>24</v>
      </c>
      <c r="G4002" s="29">
        <v>1.3373200000000001</v>
      </c>
      <c r="H4002" s="29" t="s">
        <v>25</v>
      </c>
      <c r="I4002" s="29" t="s">
        <v>26</v>
      </c>
      <c r="J4002" s="29">
        <v>2.7970000000000002</v>
      </c>
      <c r="K4002" s="29" t="s">
        <v>25</v>
      </c>
      <c r="L4002" s="29" t="s">
        <v>22</v>
      </c>
      <c r="M4002" s="29" t="s">
        <v>22</v>
      </c>
    </row>
    <row r="4003" spans="1:13" ht="15" customHeight="1">
      <c r="A4003" s="29" t="s">
        <v>19</v>
      </c>
      <c r="B4003" s="29" t="s">
        <v>20</v>
      </c>
      <c r="C4003" s="29" t="s">
        <v>385</v>
      </c>
      <c r="D4003" s="29">
        <v>546</v>
      </c>
      <c r="E4003" s="29">
        <v>0.13913194400000001</v>
      </c>
      <c r="F4003" s="29" t="s">
        <v>24</v>
      </c>
      <c r="G4003" s="29">
        <v>0.87773000000000001</v>
      </c>
      <c r="H4003" s="29" t="s">
        <v>25</v>
      </c>
      <c r="I4003" s="29" t="s">
        <v>26</v>
      </c>
      <c r="J4003" s="29">
        <v>18.010999999999999</v>
      </c>
      <c r="K4003" s="29" t="s">
        <v>25</v>
      </c>
      <c r="L4003" s="29" t="s">
        <v>22</v>
      </c>
      <c r="M4003" s="29" t="s">
        <v>22</v>
      </c>
    </row>
    <row r="4004" spans="1:13" ht="15" customHeight="1">
      <c r="A4004" s="29" t="s">
        <v>19</v>
      </c>
      <c r="B4004" s="29" t="s">
        <v>20</v>
      </c>
      <c r="C4004" s="29" t="s">
        <v>1080</v>
      </c>
      <c r="D4004" s="29">
        <v>547</v>
      </c>
      <c r="E4004" s="29">
        <v>0.14075231499999999</v>
      </c>
      <c r="F4004" s="29" t="s">
        <v>24</v>
      </c>
      <c r="G4004" s="29">
        <v>1.56379</v>
      </c>
      <c r="H4004" s="29" t="s">
        <v>25</v>
      </c>
      <c r="I4004" s="29" t="s">
        <v>26</v>
      </c>
      <c r="J4004" s="29">
        <v>14.771000000000001</v>
      </c>
      <c r="K4004" s="29" t="s">
        <v>25</v>
      </c>
      <c r="L4004" s="29" t="s">
        <v>22</v>
      </c>
      <c r="M4004" s="29" t="s">
        <v>22</v>
      </c>
    </row>
    <row r="4005" spans="1:13" ht="15" customHeight="1">
      <c r="A4005" s="29" t="s">
        <v>19</v>
      </c>
      <c r="B4005" s="29" t="s">
        <v>20</v>
      </c>
      <c r="C4005" s="29" t="s">
        <v>386</v>
      </c>
      <c r="D4005" s="29">
        <v>548</v>
      </c>
      <c r="E4005" s="29">
        <v>0.13959490699999999</v>
      </c>
      <c r="F4005" s="29" t="s">
        <v>24</v>
      </c>
      <c r="G4005" s="29">
        <v>1.1776599999999999</v>
      </c>
      <c r="H4005" s="29" t="s">
        <v>25</v>
      </c>
      <c r="I4005" s="29" t="s">
        <v>26</v>
      </c>
      <c r="J4005" s="29">
        <v>5.6479999999999997</v>
      </c>
      <c r="K4005" s="29" t="s">
        <v>25</v>
      </c>
      <c r="L4005" s="29" t="s">
        <v>22</v>
      </c>
      <c r="M4005" s="29" t="s">
        <v>22</v>
      </c>
    </row>
    <row r="4006" spans="1:13" ht="15" customHeight="1">
      <c r="A4006" s="29" t="s">
        <v>19</v>
      </c>
      <c r="B4006" s="29" t="s">
        <v>20</v>
      </c>
      <c r="C4006" s="29" t="s">
        <v>387</v>
      </c>
      <c r="D4006" s="29">
        <v>549</v>
      </c>
      <c r="E4006" s="29">
        <v>0.143761574</v>
      </c>
      <c r="F4006" s="29" t="s">
        <v>24</v>
      </c>
      <c r="G4006" s="29">
        <v>0.87944</v>
      </c>
      <c r="H4006" s="29" t="s">
        <v>25</v>
      </c>
      <c r="I4006" s="29" t="s">
        <v>26</v>
      </c>
      <c r="J4006" s="29">
        <v>25.428000000000001</v>
      </c>
      <c r="K4006" s="29" t="s">
        <v>25</v>
      </c>
      <c r="L4006" s="29" t="s">
        <v>22</v>
      </c>
      <c r="M4006" s="29" t="s">
        <v>22</v>
      </c>
    </row>
    <row r="4007" spans="1:13" ht="15" customHeight="1">
      <c r="A4007" s="29" t="s">
        <v>19</v>
      </c>
      <c r="B4007" s="29" t="s">
        <v>20</v>
      </c>
      <c r="C4007" s="29" t="s">
        <v>388</v>
      </c>
      <c r="D4007" s="29">
        <v>550</v>
      </c>
      <c r="E4007" s="29">
        <v>0.14271990700000001</v>
      </c>
      <c r="F4007" s="29" t="s">
        <v>24</v>
      </c>
      <c r="G4007" s="29">
        <v>1.61764</v>
      </c>
      <c r="H4007" s="29" t="s">
        <v>25</v>
      </c>
      <c r="I4007" s="29" t="s">
        <v>26</v>
      </c>
      <c r="J4007" s="29">
        <v>32.186</v>
      </c>
      <c r="K4007" s="29" t="s">
        <v>25</v>
      </c>
      <c r="L4007" s="29" t="s">
        <v>22</v>
      </c>
      <c r="M4007" s="29" t="s">
        <v>22</v>
      </c>
    </row>
    <row r="4008" spans="1:13" ht="15" customHeight="1">
      <c r="A4008" s="29" t="s">
        <v>19</v>
      </c>
      <c r="B4008" s="29" t="s">
        <v>20</v>
      </c>
      <c r="C4008" s="29" t="s">
        <v>389</v>
      </c>
      <c r="D4008" s="29">
        <v>551</v>
      </c>
      <c r="E4008" s="29" t="s">
        <v>1081</v>
      </c>
      <c r="F4008" s="29" t="s">
        <v>24</v>
      </c>
      <c r="G4008" s="29">
        <v>1.37835</v>
      </c>
      <c r="H4008" s="29" t="s">
        <v>25</v>
      </c>
      <c r="I4008" s="29" t="s">
        <v>26</v>
      </c>
      <c r="J4008" s="29">
        <v>12.295</v>
      </c>
      <c r="K4008" s="29" t="s">
        <v>25</v>
      </c>
      <c r="L4008" s="29" t="s">
        <v>22</v>
      </c>
      <c r="M4008" s="29" t="s">
        <v>22</v>
      </c>
    </row>
    <row r="4009" spans="1:13" ht="15" customHeight="1">
      <c r="A4009" s="29" t="s">
        <v>19</v>
      </c>
      <c r="B4009" s="29" t="s">
        <v>20</v>
      </c>
      <c r="C4009" s="29" t="s">
        <v>390</v>
      </c>
      <c r="D4009" s="29">
        <v>552</v>
      </c>
      <c r="E4009" s="29">
        <v>0.14457175899999999</v>
      </c>
      <c r="F4009" s="29" t="s">
        <v>24</v>
      </c>
      <c r="G4009" s="29">
        <v>1.2054</v>
      </c>
      <c r="H4009" s="29" t="s">
        <v>25</v>
      </c>
      <c r="I4009" s="29" t="s">
        <v>26</v>
      </c>
      <c r="J4009" s="29">
        <v>10.759</v>
      </c>
      <c r="K4009" s="29" t="s">
        <v>25</v>
      </c>
      <c r="L4009" s="29" t="s">
        <v>22</v>
      </c>
      <c r="M4009" s="29" t="s">
        <v>22</v>
      </c>
    </row>
    <row r="4010" spans="1:13" ht="15" customHeight="1">
      <c r="A4010" s="29" t="s">
        <v>19</v>
      </c>
      <c r="B4010" s="29" t="s">
        <v>20</v>
      </c>
      <c r="C4010" s="29" t="s">
        <v>391</v>
      </c>
      <c r="D4010" s="29">
        <v>553</v>
      </c>
      <c r="E4010" s="29">
        <v>0.14167824100000001</v>
      </c>
      <c r="F4010" s="29" t="s">
        <v>24</v>
      </c>
      <c r="G4010" s="29">
        <v>1.13907</v>
      </c>
      <c r="H4010" s="29" t="s">
        <v>25</v>
      </c>
      <c r="I4010" s="29" t="s">
        <v>26</v>
      </c>
      <c r="J4010" s="29">
        <v>24.408999999999999</v>
      </c>
      <c r="K4010" s="29" t="s">
        <v>25</v>
      </c>
      <c r="L4010" s="29" t="s">
        <v>22</v>
      </c>
      <c r="M4010" s="29" t="s">
        <v>22</v>
      </c>
    </row>
    <row r="4011" spans="1:13" ht="15" customHeight="1">
      <c r="A4011" s="29" t="s">
        <v>19</v>
      </c>
      <c r="B4011" s="29" t="s">
        <v>20</v>
      </c>
      <c r="C4011" s="29" t="s">
        <v>1082</v>
      </c>
      <c r="D4011" s="29">
        <v>554</v>
      </c>
      <c r="E4011" s="29">
        <v>0.1446875</v>
      </c>
      <c r="F4011" s="29" t="s">
        <v>24</v>
      </c>
      <c r="G4011" s="29">
        <v>1.43712</v>
      </c>
      <c r="H4011" s="29" t="s">
        <v>25</v>
      </c>
      <c r="I4011" s="29" t="s">
        <v>26</v>
      </c>
      <c r="J4011" s="29">
        <v>35.265999999999998</v>
      </c>
      <c r="K4011" s="29" t="s">
        <v>25</v>
      </c>
      <c r="L4011" s="29" t="s">
        <v>22</v>
      </c>
      <c r="M4011" s="29" t="s">
        <v>22</v>
      </c>
    </row>
    <row r="4012" spans="1:13" ht="15" customHeight="1">
      <c r="A4012" s="29" t="s">
        <v>19</v>
      </c>
      <c r="B4012" s="29" t="s">
        <v>20</v>
      </c>
      <c r="C4012" s="29" t="s">
        <v>392</v>
      </c>
      <c r="D4012" s="29">
        <v>555</v>
      </c>
      <c r="E4012" s="29">
        <v>0.14572916699999999</v>
      </c>
      <c r="F4012" s="29" t="s">
        <v>24</v>
      </c>
      <c r="G4012" s="29">
        <v>1.2684200000000001</v>
      </c>
      <c r="H4012" s="29" t="s">
        <v>25</v>
      </c>
      <c r="I4012" s="29" t="s">
        <v>26</v>
      </c>
      <c r="J4012" s="29">
        <v>5.66</v>
      </c>
      <c r="K4012" s="29" t="s">
        <v>25</v>
      </c>
      <c r="L4012" s="29" t="s">
        <v>22</v>
      </c>
      <c r="M4012" s="29" t="s">
        <v>22</v>
      </c>
    </row>
    <row r="4013" spans="1:13" ht="15" customHeight="1">
      <c r="A4013" s="29" t="s">
        <v>19</v>
      </c>
      <c r="B4013" s="29" t="s">
        <v>20</v>
      </c>
      <c r="C4013" s="29" t="s">
        <v>393</v>
      </c>
      <c r="D4013" s="29">
        <v>556</v>
      </c>
      <c r="E4013" s="29">
        <v>0.143530093</v>
      </c>
      <c r="F4013" s="29" t="s">
        <v>24</v>
      </c>
      <c r="G4013" s="29">
        <v>1.1637599999999999</v>
      </c>
      <c r="H4013" s="29" t="s">
        <v>25</v>
      </c>
      <c r="I4013" s="29" t="s">
        <v>26</v>
      </c>
      <c r="J4013" s="29">
        <v>14.705</v>
      </c>
      <c r="K4013" s="29" t="s">
        <v>25</v>
      </c>
      <c r="L4013" s="29" t="s">
        <v>22</v>
      </c>
      <c r="M4013" s="29" t="s">
        <v>22</v>
      </c>
    </row>
    <row r="4014" spans="1:13" ht="15" customHeight="1">
      <c r="A4014" s="29" t="s">
        <v>19</v>
      </c>
      <c r="B4014" s="29" t="s">
        <v>20</v>
      </c>
      <c r="C4014" s="29" t="s">
        <v>394</v>
      </c>
      <c r="D4014" s="29">
        <v>557</v>
      </c>
      <c r="E4014" s="29">
        <v>0.14769675900000001</v>
      </c>
      <c r="F4014" s="29" t="s">
        <v>24</v>
      </c>
      <c r="G4014" s="29">
        <v>1.0687800000000001</v>
      </c>
      <c r="H4014" s="29" t="s">
        <v>25</v>
      </c>
      <c r="I4014" s="29" t="s">
        <v>26</v>
      </c>
      <c r="J4014" s="29">
        <v>34.58</v>
      </c>
      <c r="K4014" s="29" t="s">
        <v>25</v>
      </c>
      <c r="L4014" s="29" t="s">
        <v>22</v>
      </c>
      <c r="M4014" s="29" t="s">
        <v>22</v>
      </c>
    </row>
    <row r="4015" spans="1:13" ht="15" customHeight="1">
      <c r="A4015" s="29" t="s">
        <v>19</v>
      </c>
      <c r="B4015" s="29" t="s">
        <v>20</v>
      </c>
      <c r="C4015" s="29" t="s">
        <v>395</v>
      </c>
      <c r="D4015" s="29">
        <v>558</v>
      </c>
      <c r="E4015" s="29">
        <v>0.14526620400000001</v>
      </c>
      <c r="F4015" s="29" t="s">
        <v>24</v>
      </c>
      <c r="G4015" s="29">
        <v>1.4134199999999999</v>
      </c>
      <c r="H4015" s="29" t="s">
        <v>25</v>
      </c>
      <c r="I4015" s="29" t="s">
        <v>26</v>
      </c>
      <c r="J4015" s="29">
        <v>32.941000000000003</v>
      </c>
      <c r="K4015" s="29" t="s">
        <v>25</v>
      </c>
      <c r="L4015" s="29" t="s">
        <v>22</v>
      </c>
      <c r="M4015" s="29" t="s">
        <v>22</v>
      </c>
    </row>
    <row r="4016" spans="1:13" ht="15" customHeight="1">
      <c r="A4016" s="29" t="s">
        <v>19</v>
      </c>
      <c r="B4016" s="29" t="s">
        <v>20</v>
      </c>
      <c r="C4016" s="29" t="s">
        <v>396</v>
      </c>
      <c r="D4016" s="29">
        <v>559</v>
      </c>
      <c r="E4016" s="29">
        <v>0.14873842600000001</v>
      </c>
      <c r="F4016" s="29" t="s">
        <v>24</v>
      </c>
      <c r="G4016" s="29">
        <v>1.3260700000000001</v>
      </c>
      <c r="H4016" s="29" t="s">
        <v>25</v>
      </c>
      <c r="I4016" s="29" t="s">
        <v>26</v>
      </c>
      <c r="J4016" s="29">
        <v>16.844000000000001</v>
      </c>
      <c r="K4016" s="29" t="s">
        <v>25</v>
      </c>
      <c r="L4016" s="29" t="s">
        <v>22</v>
      </c>
      <c r="M4016" s="29" t="s">
        <v>22</v>
      </c>
    </row>
    <row r="4017" spans="1:13" ht="15" customHeight="1">
      <c r="A4017" s="29" t="s">
        <v>19</v>
      </c>
      <c r="B4017" s="29" t="s">
        <v>20</v>
      </c>
      <c r="C4017" s="29" t="s">
        <v>397</v>
      </c>
      <c r="D4017" s="29">
        <v>560</v>
      </c>
      <c r="E4017" s="29">
        <v>0.147118056</v>
      </c>
      <c r="F4017" s="29" t="s">
        <v>24</v>
      </c>
      <c r="G4017" s="29">
        <v>1.26118</v>
      </c>
      <c r="H4017" s="29" t="s">
        <v>25</v>
      </c>
      <c r="I4017" s="29" t="s">
        <v>26</v>
      </c>
      <c r="J4017" s="29">
        <v>3.5390000000000001</v>
      </c>
      <c r="K4017" s="29" t="s">
        <v>25</v>
      </c>
      <c r="L4017" s="29" t="s">
        <v>22</v>
      </c>
      <c r="M4017" s="29" t="s">
        <v>22</v>
      </c>
    </row>
    <row r="4018" spans="1:13" ht="15" customHeight="1">
      <c r="A4018" s="29" t="s">
        <v>19</v>
      </c>
      <c r="B4018" s="29" t="s">
        <v>20</v>
      </c>
      <c r="C4018" s="29" t="s">
        <v>398</v>
      </c>
      <c r="D4018" s="29">
        <v>561</v>
      </c>
      <c r="E4018" s="29">
        <v>0.15128472200000001</v>
      </c>
      <c r="F4018" s="29" t="s">
        <v>24</v>
      </c>
      <c r="G4018" s="29">
        <v>1.16184</v>
      </c>
      <c r="H4018" s="29" t="s">
        <v>25</v>
      </c>
      <c r="I4018" s="29" t="s">
        <v>26</v>
      </c>
      <c r="J4018" s="29">
        <v>17.024999999999999</v>
      </c>
      <c r="K4018" s="29" t="s">
        <v>25</v>
      </c>
      <c r="L4018" s="29" t="s">
        <v>22</v>
      </c>
      <c r="M4018" s="29" t="s">
        <v>22</v>
      </c>
    </row>
    <row r="4019" spans="1:13" ht="15" customHeight="1">
      <c r="A4019" s="29" t="s">
        <v>19</v>
      </c>
      <c r="B4019" s="29" t="s">
        <v>20</v>
      </c>
      <c r="C4019" s="29" t="s">
        <v>399</v>
      </c>
      <c r="D4019" s="29">
        <v>562</v>
      </c>
      <c r="E4019" s="29">
        <v>0.14908564799999999</v>
      </c>
      <c r="F4019" s="29" t="s">
        <v>24</v>
      </c>
      <c r="G4019" s="29">
        <v>1.05362</v>
      </c>
      <c r="H4019" s="29" t="s">
        <v>25</v>
      </c>
      <c r="I4019" s="29" t="s">
        <v>26</v>
      </c>
      <c r="J4019" s="29">
        <v>36.799999999999997</v>
      </c>
      <c r="K4019" s="29" t="s">
        <v>25</v>
      </c>
      <c r="L4019" s="29" t="s">
        <v>22</v>
      </c>
      <c r="M4019" s="29" t="s">
        <v>22</v>
      </c>
    </row>
    <row r="4020" spans="1:13" ht="15" customHeight="1">
      <c r="A4020" s="29" t="s">
        <v>19</v>
      </c>
      <c r="B4020" s="29" t="s">
        <v>20</v>
      </c>
      <c r="C4020" s="29" t="s">
        <v>400</v>
      </c>
      <c r="D4020" s="29">
        <v>563</v>
      </c>
      <c r="E4020" s="29" t="s">
        <v>1083</v>
      </c>
      <c r="F4020" s="29" t="s">
        <v>24</v>
      </c>
      <c r="G4020" s="29">
        <v>1.4023600000000001</v>
      </c>
      <c r="H4020" s="29" t="s">
        <v>25</v>
      </c>
      <c r="I4020" s="29" t="s">
        <v>26</v>
      </c>
      <c r="J4020" s="29">
        <v>31.309000000000001</v>
      </c>
      <c r="K4020" s="29" t="s">
        <v>25</v>
      </c>
      <c r="L4020" s="29" t="s">
        <v>22</v>
      </c>
      <c r="M4020" s="29" t="s">
        <v>22</v>
      </c>
    </row>
    <row r="4021" spans="1:13" ht="15" customHeight="1">
      <c r="A4021" s="29" t="s">
        <v>19</v>
      </c>
      <c r="B4021" s="29" t="s">
        <v>20</v>
      </c>
      <c r="C4021" s="29" t="s">
        <v>401</v>
      </c>
      <c r="D4021" s="29">
        <v>564</v>
      </c>
      <c r="E4021" s="29">
        <v>0.150821759</v>
      </c>
      <c r="F4021" s="29" t="s">
        <v>24</v>
      </c>
      <c r="G4021" s="29">
        <v>1.3040499999999999</v>
      </c>
      <c r="H4021" s="29" t="s">
        <v>25</v>
      </c>
      <c r="I4021" s="29" t="s">
        <v>26</v>
      </c>
      <c r="J4021" s="29">
        <v>11.462999999999999</v>
      </c>
      <c r="K4021" s="29" t="s">
        <v>25</v>
      </c>
      <c r="L4021" s="29" t="s">
        <v>22</v>
      </c>
      <c r="M4021" s="29" t="s">
        <v>22</v>
      </c>
    </row>
    <row r="4022" spans="1:13" ht="15" customHeight="1">
      <c r="A4022" s="29" t="s">
        <v>19</v>
      </c>
      <c r="B4022" s="29" t="s">
        <v>20</v>
      </c>
      <c r="C4022" s="29" t="s">
        <v>402</v>
      </c>
      <c r="D4022" s="29">
        <v>565</v>
      </c>
      <c r="E4022" s="29">
        <v>0.14908564799999999</v>
      </c>
      <c r="F4022" s="29" t="s">
        <v>24</v>
      </c>
      <c r="G4022" s="29">
        <v>1.17998</v>
      </c>
      <c r="H4022" s="29" t="s">
        <v>25</v>
      </c>
      <c r="I4022" s="29" t="s">
        <v>26</v>
      </c>
      <c r="J4022" s="29">
        <v>14.951000000000001</v>
      </c>
      <c r="K4022" s="29" t="s">
        <v>25</v>
      </c>
      <c r="L4022" s="29" t="s">
        <v>22</v>
      </c>
      <c r="M4022" s="29" t="s">
        <v>22</v>
      </c>
    </row>
    <row r="4023" spans="1:13" ht="15" customHeight="1">
      <c r="A4023" s="29" t="s">
        <v>19</v>
      </c>
      <c r="B4023" s="29" t="s">
        <v>20</v>
      </c>
      <c r="C4023" s="29" t="s">
        <v>403</v>
      </c>
      <c r="D4023" s="29">
        <v>566</v>
      </c>
      <c r="E4023" s="29">
        <v>0.15255787000000001</v>
      </c>
      <c r="F4023" s="29" t="s">
        <v>24</v>
      </c>
      <c r="G4023" s="29">
        <v>1.1092900000000001</v>
      </c>
      <c r="H4023" s="29" t="s">
        <v>25</v>
      </c>
      <c r="I4023" s="29" t="s">
        <v>26</v>
      </c>
      <c r="J4023" s="29">
        <v>28.593</v>
      </c>
      <c r="K4023" s="29" t="s">
        <v>25</v>
      </c>
      <c r="L4023" s="29" t="s">
        <v>22</v>
      </c>
      <c r="M4023" s="29" t="s">
        <v>22</v>
      </c>
    </row>
    <row r="4024" spans="1:13" ht="15" customHeight="1">
      <c r="A4024" s="29" t="s">
        <v>19</v>
      </c>
      <c r="B4024" s="29" t="s">
        <v>20</v>
      </c>
      <c r="C4024" s="29" t="s">
        <v>404</v>
      </c>
      <c r="D4024" s="29">
        <v>567</v>
      </c>
      <c r="E4024" s="29">
        <v>0.14989583300000001</v>
      </c>
      <c r="F4024" s="29" t="s">
        <v>24</v>
      </c>
      <c r="G4024" s="29">
        <v>1.40829</v>
      </c>
      <c r="H4024" s="29" t="s">
        <v>25</v>
      </c>
      <c r="I4024" s="29" t="s">
        <v>26</v>
      </c>
      <c r="J4024" s="29">
        <v>32.526000000000003</v>
      </c>
      <c r="K4024" s="29" t="s">
        <v>25</v>
      </c>
      <c r="L4024" s="29" t="s">
        <v>22</v>
      </c>
      <c r="M4024" s="29" t="s">
        <v>22</v>
      </c>
    </row>
    <row r="4025" spans="1:13" ht="15" customHeight="1">
      <c r="A4025" s="29" t="s">
        <v>19</v>
      </c>
      <c r="B4025" s="29" t="s">
        <v>20</v>
      </c>
      <c r="C4025" s="29" t="s">
        <v>405</v>
      </c>
      <c r="D4025" s="29">
        <v>568</v>
      </c>
      <c r="E4025" s="29">
        <v>0.154293981</v>
      </c>
      <c r="F4025" s="29" t="s">
        <v>24</v>
      </c>
      <c r="G4025" s="29">
        <v>1.3102400000000001</v>
      </c>
      <c r="H4025" s="29" t="s">
        <v>25</v>
      </c>
      <c r="I4025" s="29" t="s">
        <v>26</v>
      </c>
      <c r="J4025" s="29">
        <v>12.612</v>
      </c>
      <c r="K4025" s="29" t="s">
        <v>25</v>
      </c>
      <c r="L4025" s="29" t="s">
        <v>22</v>
      </c>
      <c r="M4025" s="29" t="s">
        <v>22</v>
      </c>
    </row>
    <row r="4026" spans="1:13" ht="15" customHeight="1">
      <c r="A4026" s="29" t="s">
        <v>19</v>
      </c>
      <c r="B4026" s="29" t="s">
        <v>20</v>
      </c>
      <c r="C4026" s="29" t="s">
        <v>406</v>
      </c>
      <c r="D4026" s="29">
        <v>569</v>
      </c>
      <c r="E4026" s="29">
        <v>0.15302083299999999</v>
      </c>
      <c r="F4026" s="29" t="s">
        <v>24</v>
      </c>
      <c r="G4026" s="29">
        <v>1.1652</v>
      </c>
      <c r="H4026" s="29" t="s">
        <v>25</v>
      </c>
      <c r="I4026" s="29" t="s">
        <v>26</v>
      </c>
      <c r="J4026" s="29">
        <v>13.69</v>
      </c>
      <c r="K4026" s="29" t="s">
        <v>25</v>
      </c>
      <c r="L4026" s="29" t="s">
        <v>22</v>
      </c>
      <c r="M4026" s="29" t="s">
        <v>22</v>
      </c>
    </row>
    <row r="4027" spans="1:13" ht="15" customHeight="1">
      <c r="A4027" s="29" t="s">
        <v>19</v>
      </c>
      <c r="B4027" s="29" t="s">
        <v>20</v>
      </c>
      <c r="C4027" s="29" t="s">
        <v>407</v>
      </c>
      <c r="D4027" s="29">
        <v>570</v>
      </c>
      <c r="E4027" s="29">
        <v>0.15232638900000001</v>
      </c>
      <c r="F4027" s="29" t="s">
        <v>24</v>
      </c>
      <c r="G4027" s="29">
        <v>0.93938999999999995</v>
      </c>
      <c r="H4027" s="29" t="s">
        <v>25</v>
      </c>
      <c r="I4027" s="29" t="s">
        <v>26</v>
      </c>
      <c r="J4027" s="29">
        <v>37.360999999999997</v>
      </c>
      <c r="K4027" s="29" t="s">
        <v>25</v>
      </c>
      <c r="L4027" s="29" t="s">
        <v>22</v>
      </c>
      <c r="M4027" s="29" t="s">
        <v>22</v>
      </c>
    </row>
    <row r="4028" spans="1:13" ht="15" customHeight="1">
      <c r="A4028" s="29" t="s">
        <v>19</v>
      </c>
      <c r="B4028" s="29" t="s">
        <v>20</v>
      </c>
      <c r="C4028" s="29" t="s">
        <v>408</v>
      </c>
      <c r="D4028" s="29">
        <v>571</v>
      </c>
      <c r="E4028" s="29" t="s">
        <v>1084</v>
      </c>
      <c r="F4028" s="29" t="s">
        <v>24</v>
      </c>
      <c r="G4028" s="29">
        <v>1.5667899999999999</v>
      </c>
      <c r="H4028" s="29" t="s">
        <v>25</v>
      </c>
      <c r="I4028" s="29" t="s">
        <v>26</v>
      </c>
      <c r="J4028" s="29">
        <v>32.673999999999999</v>
      </c>
      <c r="K4028" s="29" t="s">
        <v>25</v>
      </c>
      <c r="L4028" s="29" t="s">
        <v>22</v>
      </c>
      <c r="M4028" s="29" t="s">
        <v>22</v>
      </c>
    </row>
    <row r="4029" spans="1:13" ht="15" customHeight="1">
      <c r="A4029" s="29" t="s">
        <v>19</v>
      </c>
      <c r="B4029" s="29" t="s">
        <v>20</v>
      </c>
      <c r="C4029" s="29" t="s">
        <v>409</v>
      </c>
      <c r="D4029" s="29">
        <v>572</v>
      </c>
      <c r="E4029" s="29">
        <v>0.15626157399999999</v>
      </c>
      <c r="F4029" s="29" t="s">
        <v>24</v>
      </c>
      <c r="G4029" s="29">
        <v>1.4066700000000001</v>
      </c>
      <c r="H4029" s="29" t="s">
        <v>25</v>
      </c>
      <c r="I4029" s="29" t="s">
        <v>26</v>
      </c>
      <c r="J4029" s="29">
        <v>16.565000000000001</v>
      </c>
      <c r="K4029" s="29" t="s">
        <v>25</v>
      </c>
      <c r="L4029" s="29" t="s">
        <v>22</v>
      </c>
      <c r="M4029" s="29" t="s">
        <v>22</v>
      </c>
    </row>
    <row r="4030" spans="1:13" ht="15" customHeight="1">
      <c r="A4030" s="29" t="s">
        <v>19</v>
      </c>
      <c r="B4030" s="29" t="s">
        <v>20</v>
      </c>
      <c r="C4030" s="29" t="s">
        <v>410</v>
      </c>
      <c r="D4030" s="29">
        <v>573</v>
      </c>
      <c r="E4030" s="29">
        <v>0.15406249999999999</v>
      </c>
      <c r="F4030" s="29" t="s">
        <v>24</v>
      </c>
      <c r="G4030" s="29">
        <v>1.26919</v>
      </c>
      <c r="H4030" s="29" t="s">
        <v>25</v>
      </c>
      <c r="I4030" s="29" t="s">
        <v>26</v>
      </c>
      <c r="J4030" s="29">
        <v>3.3460000000000001</v>
      </c>
      <c r="K4030" s="29" t="s">
        <v>25</v>
      </c>
      <c r="L4030" s="29" t="s">
        <v>22</v>
      </c>
      <c r="M4030" s="29" t="s">
        <v>22</v>
      </c>
    </row>
    <row r="4031" spans="1:13" ht="15" customHeight="1">
      <c r="A4031" s="29" t="s">
        <v>19</v>
      </c>
      <c r="B4031" s="29" t="s">
        <v>20</v>
      </c>
      <c r="C4031" s="29" t="s">
        <v>411</v>
      </c>
      <c r="D4031" s="29">
        <v>574</v>
      </c>
      <c r="E4031" s="29">
        <v>0.15869212999999999</v>
      </c>
      <c r="F4031" s="29" t="s">
        <v>24</v>
      </c>
      <c r="G4031" s="29">
        <v>1.0687899999999999</v>
      </c>
      <c r="H4031" s="29" t="s">
        <v>25</v>
      </c>
      <c r="I4031" s="29" t="s">
        <v>26</v>
      </c>
      <c r="J4031" s="29">
        <v>17.321000000000002</v>
      </c>
      <c r="K4031" s="29" t="s">
        <v>25</v>
      </c>
      <c r="L4031" s="29" t="s">
        <v>22</v>
      </c>
      <c r="M4031" s="29" t="s">
        <v>22</v>
      </c>
    </row>
    <row r="4032" spans="1:13" ht="15" customHeight="1">
      <c r="A4032" s="29" t="s">
        <v>19</v>
      </c>
      <c r="B4032" s="29" t="s">
        <v>20</v>
      </c>
      <c r="C4032" s="29" t="s">
        <v>412</v>
      </c>
      <c r="D4032" s="29">
        <v>575</v>
      </c>
      <c r="E4032" s="29">
        <v>0.157997685</v>
      </c>
      <c r="F4032" s="29" t="s">
        <v>24</v>
      </c>
      <c r="G4032" s="29">
        <v>0.87365000000000004</v>
      </c>
      <c r="H4032" s="29" t="s">
        <v>25</v>
      </c>
      <c r="I4032" s="29" t="s">
        <v>26</v>
      </c>
      <c r="J4032" s="29">
        <v>37.171999999999997</v>
      </c>
      <c r="K4032" s="29" t="s">
        <v>25</v>
      </c>
      <c r="L4032" s="29" t="s">
        <v>22</v>
      </c>
      <c r="M4032" s="29" t="s">
        <v>22</v>
      </c>
    </row>
    <row r="4033" spans="1:13" ht="15" customHeight="1">
      <c r="A4033" s="29" t="s">
        <v>19</v>
      </c>
      <c r="B4033" s="29" t="s">
        <v>20</v>
      </c>
      <c r="C4033" s="29" t="s">
        <v>413</v>
      </c>
      <c r="D4033" s="29">
        <v>576</v>
      </c>
      <c r="E4033" s="29">
        <v>0.15973379600000001</v>
      </c>
      <c r="F4033" s="29" t="s">
        <v>24</v>
      </c>
      <c r="G4033" s="29">
        <v>0.97653000000000001</v>
      </c>
      <c r="H4033" s="29" t="s">
        <v>25</v>
      </c>
      <c r="I4033" s="29" t="s">
        <v>26</v>
      </c>
      <c r="J4033" s="29">
        <v>28.016999999999999</v>
      </c>
      <c r="K4033" s="29" t="s">
        <v>25</v>
      </c>
      <c r="L4033" s="29" t="s">
        <v>22</v>
      </c>
      <c r="M4033" s="29" t="s">
        <v>22</v>
      </c>
    </row>
    <row r="4034" spans="1:13" ht="15" customHeight="1">
      <c r="A4034" s="29" t="s">
        <v>19</v>
      </c>
      <c r="B4034" s="29" t="s">
        <v>20</v>
      </c>
      <c r="C4034" s="29" t="s">
        <v>414</v>
      </c>
      <c r="D4034" s="29">
        <v>577</v>
      </c>
      <c r="E4034" s="29">
        <v>0.15637731499999999</v>
      </c>
      <c r="F4034" s="29" t="s">
        <v>24</v>
      </c>
      <c r="G4034" s="29">
        <v>0.97711999999999999</v>
      </c>
      <c r="H4034" s="29" t="s">
        <v>25</v>
      </c>
      <c r="I4034" s="29" t="s">
        <v>26</v>
      </c>
      <c r="J4034" s="29">
        <v>28.033000000000001</v>
      </c>
      <c r="K4034" s="29" t="s">
        <v>25</v>
      </c>
      <c r="L4034" s="29" t="s">
        <v>22</v>
      </c>
      <c r="M4034" s="29" t="s">
        <v>22</v>
      </c>
    </row>
    <row r="4035" spans="1:13" ht="15" customHeight="1">
      <c r="A4035" s="29" t="s">
        <v>19</v>
      </c>
      <c r="B4035" s="29" t="s">
        <v>20</v>
      </c>
      <c r="C4035" s="29" t="s">
        <v>415</v>
      </c>
      <c r="D4035" s="29">
        <v>578</v>
      </c>
      <c r="E4035" s="29">
        <v>0.15996527799999999</v>
      </c>
      <c r="F4035" s="29" t="s">
        <v>24</v>
      </c>
      <c r="G4035" s="29">
        <v>1.17649</v>
      </c>
      <c r="H4035" s="29" t="s">
        <v>25</v>
      </c>
      <c r="I4035" s="29" t="s">
        <v>26</v>
      </c>
      <c r="J4035" s="29">
        <v>8.2050000000000001</v>
      </c>
      <c r="K4035" s="29" t="s">
        <v>25</v>
      </c>
      <c r="L4035" s="29" t="s">
        <v>22</v>
      </c>
      <c r="M4035" s="29" t="s">
        <v>22</v>
      </c>
    </row>
    <row r="4036" spans="1:13" ht="15" customHeight="1">
      <c r="A4036" s="29" t="s">
        <v>19</v>
      </c>
      <c r="B4036" s="29" t="s">
        <v>20</v>
      </c>
      <c r="C4036" s="29" t="s">
        <v>416</v>
      </c>
      <c r="D4036" s="29">
        <v>579</v>
      </c>
      <c r="E4036" s="29" t="s">
        <v>1085</v>
      </c>
      <c r="F4036" s="29" t="s">
        <v>24</v>
      </c>
      <c r="G4036" s="29">
        <v>1.3763000000000001</v>
      </c>
      <c r="H4036" s="29" t="s">
        <v>25</v>
      </c>
      <c r="I4036" s="29" t="s">
        <v>26</v>
      </c>
      <c r="J4036" s="29">
        <v>12.1</v>
      </c>
      <c r="K4036" s="29" t="s">
        <v>25</v>
      </c>
      <c r="L4036" s="29" t="s">
        <v>22</v>
      </c>
      <c r="M4036" s="29" t="s">
        <v>22</v>
      </c>
    </row>
    <row r="4037" spans="1:13" ht="15" customHeight="1">
      <c r="A4037" s="29" t="s">
        <v>19</v>
      </c>
      <c r="B4037" s="29" t="s">
        <v>20</v>
      </c>
      <c r="C4037" s="29" t="s">
        <v>417</v>
      </c>
      <c r="D4037" s="29">
        <v>580</v>
      </c>
      <c r="E4037" s="29">
        <v>0.16204861100000001</v>
      </c>
      <c r="F4037" s="29" t="s">
        <v>24</v>
      </c>
      <c r="G4037" s="29">
        <v>1.5150999999999999</v>
      </c>
      <c r="H4037" s="29" t="s">
        <v>25</v>
      </c>
      <c r="I4037" s="29" t="s">
        <v>26</v>
      </c>
      <c r="J4037" s="29">
        <v>25.765999999999998</v>
      </c>
      <c r="K4037" s="29" t="s">
        <v>25</v>
      </c>
      <c r="L4037" s="29" t="s">
        <v>22</v>
      </c>
      <c r="M4037" s="29" t="s">
        <v>22</v>
      </c>
    </row>
    <row r="4038" spans="1:13" ht="15" customHeight="1">
      <c r="A4038" s="29" t="s">
        <v>19</v>
      </c>
      <c r="B4038" s="29" t="s">
        <v>20</v>
      </c>
      <c r="C4038" s="29" t="s">
        <v>418</v>
      </c>
      <c r="D4038" s="29">
        <v>581</v>
      </c>
      <c r="E4038" s="29">
        <v>0.160659722</v>
      </c>
      <c r="F4038" s="29" t="s">
        <v>24</v>
      </c>
      <c r="G4038" s="29">
        <v>0.93642999999999998</v>
      </c>
      <c r="H4038" s="29" t="s">
        <v>25</v>
      </c>
      <c r="I4038" s="29" t="s">
        <v>26</v>
      </c>
      <c r="J4038" s="29">
        <v>34.843000000000004</v>
      </c>
      <c r="K4038" s="29" t="s">
        <v>25</v>
      </c>
      <c r="L4038" s="29" t="s">
        <v>22</v>
      </c>
      <c r="M4038" s="29" t="s">
        <v>22</v>
      </c>
    </row>
    <row r="4039" spans="1:13" ht="15" customHeight="1">
      <c r="A4039" s="29" t="s">
        <v>19</v>
      </c>
      <c r="B4039" s="29" t="s">
        <v>20</v>
      </c>
      <c r="C4039" s="29" t="s">
        <v>419</v>
      </c>
      <c r="D4039" s="29">
        <v>582</v>
      </c>
      <c r="E4039" s="29">
        <v>0.164016204</v>
      </c>
      <c r="F4039" s="29" t="s">
        <v>24</v>
      </c>
      <c r="G4039" s="29">
        <v>1.09748</v>
      </c>
      <c r="H4039" s="29" t="s">
        <v>25</v>
      </c>
      <c r="I4039" s="29" t="s">
        <v>26</v>
      </c>
      <c r="J4039" s="29">
        <v>18.648</v>
      </c>
      <c r="K4039" s="29" t="s">
        <v>25</v>
      </c>
      <c r="L4039" s="29" t="s">
        <v>22</v>
      </c>
      <c r="M4039" s="29" t="s">
        <v>22</v>
      </c>
    </row>
    <row r="4040" spans="1:13" ht="15" customHeight="1">
      <c r="A4040" s="29" t="s">
        <v>19</v>
      </c>
      <c r="B4040" s="29" t="s">
        <v>20</v>
      </c>
      <c r="C4040" s="29" t="s">
        <v>420</v>
      </c>
      <c r="D4040" s="29">
        <v>583</v>
      </c>
      <c r="E4040" s="29">
        <v>0.162743056</v>
      </c>
      <c r="F4040" s="29" t="s">
        <v>24</v>
      </c>
      <c r="G4040" s="29">
        <v>1.32084</v>
      </c>
      <c r="H4040" s="29" t="s">
        <v>25</v>
      </c>
      <c r="I4040" s="29" t="s">
        <v>26</v>
      </c>
      <c r="J4040" s="29">
        <v>5.5309999999999997</v>
      </c>
      <c r="K4040" s="29" t="s">
        <v>25</v>
      </c>
      <c r="L4040" s="29" t="s">
        <v>22</v>
      </c>
      <c r="M4040" s="29" t="s">
        <v>22</v>
      </c>
    </row>
    <row r="4041" spans="1:13" ht="15" customHeight="1">
      <c r="A4041" s="29" t="s">
        <v>19</v>
      </c>
      <c r="B4041" s="29" t="s">
        <v>20</v>
      </c>
      <c r="C4041" s="29" t="s">
        <v>421</v>
      </c>
      <c r="D4041" s="29">
        <v>584</v>
      </c>
      <c r="E4041" s="29">
        <v>0.16216435200000001</v>
      </c>
      <c r="F4041" s="29" t="s">
        <v>24</v>
      </c>
      <c r="G4041" s="29">
        <v>1.46759</v>
      </c>
      <c r="H4041" s="29" t="s">
        <v>25</v>
      </c>
      <c r="I4041" s="29" t="s">
        <v>26</v>
      </c>
      <c r="J4041" s="29">
        <v>31.332999999999998</v>
      </c>
      <c r="K4041" s="29" t="s">
        <v>25</v>
      </c>
      <c r="L4041" s="29" t="s">
        <v>22</v>
      </c>
      <c r="M4041" s="29" t="s">
        <v>22</v>
      </c>
    </row>
    <row r="4042" spans="1:13" ht="15" customHeight="1">
      <c r="A4042" s="29" t="s">
        <v>19</v>
      </c>
      <c r="B4042" s="29" t="s">
        <v>20</v>
      </c>
      <c r="C4042" s="29" t="s">
        <v>422</v>
      </c>
      <c r="D4042" s="29">
        <v>585</v>
      </c>
      <c r="E4042" s="29">
        <v>0.164247685</v>
      </c>
      <c r="F4042" s="29" t="s">
        <v>24</v>
      </c>
      <c r="G4042" s="29">
        <v>1.07365</v>
      </c>
      <c r="H4042" s="29" t="s">
        <v>25</v>
      </c>
      <c r="I4042" s="29" t="s">
        <v>26</v>
      </c>
      <c r="J4042" s="29">
        <v>35.646999999999998</v>
      </c>
      <c r="K4042" s="29" t="s">
        <v>25</v>
      </c>
      <c r="L4042" s="29" t="s">
        <v>22</v>
      </c>
      <c r="M4042" s="29" t="s">
        <v>22</v>
      </c>
    </row>
    <row r="4043" spans="1:13" ht="15" customHeight="1">
      <c r="A4043" s="29" t="s">
        <v>19</v>
      </c>
      <c r="B4043" s="29" t="s">
        <v>20</v>
      </c>
      <c r="C4043" s="29" t="s">
        <v>423</v>
      </c>
      <c r="D4043" s="29">
        <v>586</v>
      </c>
      <c r="E4043" s="29" t="s">
        <v>1086</v>
      </c>
      <c r="F4043" s="29" t="s">
        <v>24</v>
      </c>
      <c r="G4043" s="29">
        <v>1.1728400000000001</v>
      </c>
      <c r="H4043" s="29" t="s">
        <v>25</v>
      </c>
      <c r="I4043" s="29" t="s">
        <v>26</v>
      </c>
      <c r="J4043" s="29">
        <v>15.568</v>
      </c>
      <c r="K4043" s="29" t="s">
        <v>25</v>
      </c>
      <c r="L4043" s="29" t="s">
        <v>22</v>
      </c>
      <c r="M4043" s="29" t="s">
        <v>22</v>
      </c>
    </row>
    <row r="4044" spans="1:13" ht="15" customHeight="1">
      <c r="A4044" s="29" t="s">
        <v>19</v>
      </c>
      <c r="B4044" s="29" t="s">
        <v>20</v>
      </c>
      <c r="C4044" s="29" t="s">
        <v>424</v>
      </c>
      <c r="D4044" s="29">
        <v>587</v>
      </c>
      <c r="E4044" s="29">
        <v>0.16575231500000001</v>
      </c>
      <c r="F4044" s="29" t="s">
        <v>24</v>
      </c>
      <c r="G4044" s="29">
        <v>1.23929</v>
      </c>
      <c r="H4044" s="29" t="s">
        <v>25</v>
      </c>
      <c r="I4044" s="29" t="s">
        <v>26</v>
      </c>
      <c r="J4044" s="29">
        <v>2.5270000000000001</v>
      </c>
      <c r="K4044" s="29" t="s">
        <v>25</v>
      </c>
      <c r="L4044" s="29" t="s">
        <v>22</v>
      </c>
      <c r="M4044" s="29" t="s">
        <v>22</v>
      </c>
    </row>
    <row r="4045" spans="1:13" ht="15" customHeight="1">
      <c r="A4045" s="29" t="s">
        <v>19</v>
      </c>
      <c r="B4045" s="29" t="s">
        <v>20</v>
      </c>
      <c r="C4045" s="29" t="s">
        <v>425</v>
      </c>
      <c r="D4045" s="29">
        <v>588</v>
      </c>
      <c r="E4045" s="29">
        <v>0.16459490700000001</v>
      </c>
      <c r="F4045" s="29" t="s">
        <v>24</v>
      </c>
      <c r="G4045" s="29">
        <v>1.36903</v>
      </c>
      <c r="H4045" s="29" t="s">
        <v>25</v>
      </c>
      <c r="I4045" s="29" t="s">
        <v>26</v>
      </c>
      <c r="J4045" s="29">
        <v>24.550999999999998</v>
      </c>
      <c r="K4045" s="29" t="s">
        <v>25</v>
      </c>
      <c r="L4045" s="29" t="s">
        <v>22</v>
      </c>
      <c r="M4045" s="29" t="s">
        <v>22</v>
      </c>
    </row>
    <row r="4046" spans="1:13" ht="15" customHeight="1">
      <c r="A4046" s="29" t="s">
        <v>19</v>
      </c>
      <c r="B4046" s="29" t="s">
        <v>20</v>
      </c>
      <c r="C4046" s="29" t="s">
        <v>426</v>
      </c>
      <c r="D4046" s="29">
        <v>589</v>
      </c>
      <c r="E4046" s="29">
        <v>0.166331019</v>
      </c>
      <c r="F4046" s="29" t="s">
        <v>24</v>
      </c>
      <c r="G4046" s="29">
        <v>1.06989</v>
      </c>
      <c r="H4046" s="29" t="s">
        <v>25</v>
      </c>
      <c r="I4046" s="29" t="s">
        <v>26</v>
      </c>
      <c r="J4046" s="29">
        <v>34.579000000000001</v>
      </c>
      <c r="K4046" s="29" t="s">
        <v>25</v>
      </c>
      <c r="L4046" s="29" t="s">
        <v>22</v>
      </c>
      <c r="M4046" s="29" t="s">
        <v>22</v>
      </c>
    </row>
    <row r="4047" spans="1:13" ht="15" customHeight="1">
      <c r="A4047" s="29" t="s">
        <v>19</v>
      </c>
      <c r="B4047" s="29" t="s">
        <v>20</v>
      </c>
      <c r="C4047" s="29" t="s">
        <v>427</v>
      </c>
      <c r="D4047" s="29">
        <v>590</v>
      </c>
      <c r="E4047" s="29" t="s">
        <v>1087</v>
      </c>
      <c r="F4047" s="29" t="s">
        <v>24</v>
      </c>
      <c r="G4047" s="29">
        <v>1.16944</v>
      </c>
      <c r="H4047" s="29" t="s">
        <v>25</v>
      </c>
      <c r="I4047" s="29" t="s">
        <v>26</v>
      </c>
      <c r="J4047" s="29">
        <v>14.686999999999999</v>
      </c>
      <c r="K4047" s="29" t="s">
        <v>25</v>
      </c>
      <c r="L4047" s="29" t="s">
        <v>22</v>
      </c>
      <c r="M4047" s="29" t="s">
        <v>22</v>
      </c>
    </row>
    <row r="4048" spans="1:13" ht="15" customHeight="1">
      <c r="A4048" s="29" t="s">
        <v>19</v>
      </c>
      <c r="B4048" s="29" t="s">
        <v>20</v>
      </c>
      <c r="C4048" s="29" t="s">
        <v>428</v>
      </c>
      <c r="D4048" s="29">
        <v>591</v>
      </c>
      <c r="E4048" s="29">
        <v>0.167835648</v>
      </c>
      <c r="F4048" s="29" t="s">
        <v>24</v>
      </c>
      <c r="G4048" s="29">
        <v>1.27549</v>
      </c>
      <c r="H4048" s="29" t="s">
        <v>25</v>
      </c>
      <c r="I4048" s="29" t="s">
        <v>26</v>
      </c>
      <c r="J4048" s="29">
        <v>5.641</v>
      </c>
      <c r="K4048" s="29" t="s">
        <v>25</v>
      </c>
      <c r="L4048" s="29" t="s">
        <v>22</v>
      </c>
      <c r="M4048" s="29" t="s">
        <v>22</v>
      </c>
    </row>
    <row r="4049" spans="1:13" ht="15" customHeight="1">
      <c r="A4049" s="29" t="s">
        <v>19</v>
      </c>
      <c r="B4049" s="29" t="s">
        <v>20</v>
      </c>
      <c r="C4049" s="29" t="s">
        <v>429</v>
      </c>
      <c r="D4049" s="29">
        <v>592</v>
      </c>
      <c r="E4049" s="29">
        <v>0.165405093</v>
      </c>
      <c r="F4049" s="29" t="s">
        <v>24</v>
      </c>
      <c r="G4049" s="29">
        <v>1.3742700000000001</v>
      </c>
      <c r="H4049" s="29" t="s">
        <v>25</v>
      </c>
      <c r="I4049" s="29" t="s">
        <v>26</v>
      </c>
      <c r="J4049" s="29">
        <v>25.385999999999999</v>
      </c>
      <c r="K4049" s="29" t="s">
        <v>25</v>
      </c>
      <c r="L4049" s="29" t="s">
        <v>22</v>
      </c>
      <c r="M4049" s="29" t="s">
        <v>22</v>
      </c>
    </row>
    <row r="4050" spans="1:13" ht="15" customHeight="1">
      <c r="A4050" s="29" t="s">
        <v>19</v>
      </c>
      <c r="B4050" s="29" t="s">
        <v>20</v>
      </c>
      <c r="C4050" s="29" t="s">
        <v>1088</v>
      </c>
      <c r="D4050" s="29">
        <v>593</v>
      </c>
      <c r="E4050" s="29">
        <v>0.16725694399999999</v>
      </c>
      <c r="F4050" s="29" t="s">
        <v>24</v>
      </c>
      <c r="G4050" s="29">
        <v>1.0756600000000001</v>
      </c>
      <c r="H4050" s="29" t="s">
        <v>25</v>
      </c>
      <c r="I4050" s="29" t="s">
        <v>26</v>
      </c>
      <c r="J4050" s="29">
        <v>32.03</v>
      </c>
      <c r="K4050" s="29" t="s">
        <v>25</v>
      </c>
      <c r="L4050" s="29" t="s">
        <v>22</v>
      </c>
      <c r="M4050" s="29" t="s">
        <v>22</v>
      </c>
    </row>
    <row r="4051" spans="1:13" ht="15" customHeight="1">
      <c r="A4051" s="29" t="s">
        <v>19</v>
      </c>
      <c r="B4051" s="29" t="s">
        <v>20</v>
      </c>
      <c r="C4051" s="29" t="s">
        <v>1089</v>
      </c>
      <c r="D4051" s="29">
        <v>594</v>
      </c>
      <c r="E4051" s="29">
        <v>0.17072916699999999</v>
      </c>
      <c r="F4051" s="29" t="s">
        <v>24</v>
      </c>
      <c r="G4051" s="29">
        <v>1.14436</v>
      </c>
      <c r="H4051" s="29" t="s">
        <v>25</v>
      </c>
      <c r="I4051" s="29" t="s">
        <v>26</v>
      </c>
      <c r="J4051" s="29">
        <v>18.274999999999999</v>
      </c>
      <c r="K4051" s="29" t="s">
        <v>25</v>
      </c>
      <c r="L4051" s="29" t="s">
        <v>22</v>
      </c>
      <c r="M4051" s="29" t="s">
        <v>22</v>
      </c>
    </row>
    <row r="4052" spans="1:13" ht="15" customHeight="1">
      <c r="A4052" s="29" t="s">
        <v>19</v>
      </c>
      <c r="B4052" s="29" t="s">
        <v>20</v>
      </c>
      <c r="C4052" s="29" t="s">
        <v>1090</v>
      </c>
      <c r="D4052" s="29">
        <v>595</v>
      </c>
      <c r="E4052" s="29">
        <v>0.16818287000000001</v>
      </c>
      <c r="F4052" s="29" t="s">
        <v>24</v>
      </c>
      <c r="G4052" s="29">
        <v>1.23254</v>
      </c>
      <c r="H4052" s="29" t="s">
        <v>25</v>
      </c>
      <c r="I4052" s="29" t="s">
        <v>26</v>
      </c>
      <c r="J4052" s="29">
        <v>2.7280000000000002</v>
      </c>
      <c r="K4052" s="29" t="s">
        <v>25</v>
      </c>
      <c r="L4052" s="29" t="s">
        <v>22</v>
      </c>
      <c r="M4052" s="29" t="s">
        <v>22</v>
      </c>
    </row>
    <row r="4053" spans="1:13" ht="15" customHeight="1">
      <c r="A4053" s="29" t="s">
        <v>19</v>
      </c>
      <c r="B4053" s="29" t="s">
        <v>20</v>
      </c>
      <c r="C4053" s="29" t="s">
        <v>1091</v>
      </c>
      <c r="D4053" s="29">
        <v>596</v>
      </c>
      <c r="E4053" s="29">
        <v>0.17211805599999999</v>
      </c>
      <c r="F4053" s="29" t="s">
        <v>24</v>
      </c>
      <c r="G4053" s="29">
        <v>1.3264800000000001</v>
      </c>
      <c r="H4053" s="29" t="s">
        <v>25</v>
      </c>
      <c r="I4053" s="29" t="s">
        <v>26</v>
      </c>
      <c r="J4053" s="29">
        <v>18.068999999999999</v>
      </c>
      <c r="K4053" s="29" t="s">
        <v>25</v>
      </c>
      <c r="L4053" s="29" t="s">
        <v>22</v>
      </c>
      <c r="M4053" s="29" t="s">
        <v>22</v>
      </c>
    </row>
    <row r="4054" spans="1:13" ht="15" customHeight="1">
      <c r="A4054" s="29" t="s">
        <v>19</v>
      </c>
      <c r="B4054" s="29" t="s">
        <v>20</v>
      </c>
      <c r="C4054" s="29" t="s">
        <v>1092</v>
      </c>
      <c r="D4054" s="29">
        <v>597</v>
      </c>
      <c r="E4054" s="29">
        <v>0.17049768500000001</v>
      </c>
      <c r="F4054" s="29" t="s">
        <v>24</v>
      </c>
      <c r="G4054" s="29">
        <v>1.4298599999999999</v>
      </c>
      <c r="H4054" s="29" t="s">
        <v>25</v>
      </c>
      <c r="I4054" s="29" t="s">
        <v>26</v>
      </c>
      <c r="J4054" s="29">
        <v>37.966000000000001</v>
      </c>
      <c r="K4054" s="29" t="s">
        <v>25</v>
      </c>
      <c r="L4054" s="29" t="s">
        <v>22</v>
      </c>
      <c r="M4054" s="29" t="s">
        <v>22</v>
      </c>
    </row>
    <row r="4055" spans="1:13" ht="15" customHeight="1">
      <c r="A4055" s="29" t="s">
        <v>19</v>
      </c>
      <c r="B4055" s="29" t="s">
        <v>20</v>
      </c>
      <c r="C4055" s="29" t="s">
        <v>1093</v>
      </c>
      <c r="D4055" s="29">
        <v>598</v>
      </c>
      <c r="E4055" s="29">
        <v>0.17315972199999999</v>
      </c>
      <c r="F4055" s="29" t="s">
        <v>24</v>
      </c>
      <c r="G4055" s="29">
        <v>1.0859799999999999</v>
      </c>
      <c r="H4055" s="29" t="s">
        <v>25</v>
      </c>
      <c r="I4055" s="29" t="s">
        <v>26</v>
      </c>
      <c r="J4055" s="29">
        <v>34.887999999999998</v>
      </c>
      <c r="K4055" s="29" t="s">
        <v>25</v>
      </c>
      <c r="L4055" s="29" t="s">
        <v>22</v>
      </c>
      <c r="M4055" s="29" t="s">
        <v>22</v>
      </c>
    </row>
    <row r="4056" spans="1:13" ht="15" customHeight="1">
      <c r="A4056" s="29" t="s">
        <v>19</v>
      </c>
      <c r="B4056" s="29" t="s">
        <v>20</v>
      </c>
      <c r="C4056" s="29" t="s">
        <v>1094</v>
      </c>
      <c r="D4056" s="29">
        <v>599</v>
      </c>
      <c r="E4056" s="29">
        <v>0.171076389</v>
      </c>
      <c r="F4056" s="29" t="s">
        <v>24</v>
      </c>
      <c r="G4056" s="29">
        <v>1.25275</v>
      </c>
      <c r="H4056" s="29" t="s">
        <v>25</v>
      </c>
      <c r="I4056" s="29" t="s">
        <v>26</v>
      </c>
      <c r="J4056" s="29">
        <v>5.1929999999999996</v>
      </c>
      <c r="K4056" s="29" t="s">
        <v>25</v>
      </c>
      <c r="L4056" s="29" t="s">
        <v>22</v>
      </c>
      <c r="M4056" s="29" t="s">
        <v>22</v>
      </c>
    </row>
    <row r="4057" spans="1:13" ht="15" customHeight="1">
      <c r="A4057" s="29" t="s">
        <v>19</v>
      </c>
      <c r="B4057" s="29" t="s">
        <v>20</v>
      </c>
      <c r="C4057" s="29" t="s">
        <v>1095</v>
      </c>
      <c r="D4057" s="29">
        <v>600</v>
      </c>
      <c r="E4057" s="29">
        <v>0.174780093</v>
      </c>
      <c r="F4057" s="29" t="s">
        <v>24</v>
      </c>
      <c r="G4057" s="29">
        <v>1.3263199999999999</v>
      </c>
      <c r="H4057" s="29" t="s">
        <v>25</v>
      </c>
      <c r="I4057" s="29" t="s">
        <v>26</v>
      </c>
      <c r="J4057" s="29">
        <v>9.0489999999999995</v>
      </c>
      <c r="K4057" s="29" t="s">
        <v>25</v>
      </c>
      <c r="L4057" s="29" t="s">
        <v>22</v>
      </c>
      <c r="M4057" s="29" t="s">
        <v>22</v>
      </c>
    </row>
    <row r="4058" spans="1:13" ht="15" customHeight="1">
      <c r="A4058" s="29" t="s">
        <v>19</v>
      </c>
      <c r="B4058" s="29" t="s">
        <v>20</v>
      </c>
      <c r="C4058" s="29" t="s">
        <v>430</v>
      </c>
      <c r="D4058" s="29">
        <v>601</v>
      </c>
      <c r="E4058" s="29">
        <v>0.17292824100000001</v>
      </c>
      <c r="F4058" s="29" t="s">
        <v>24</v>
      </c>
      <c r="G4058" s="29">
        <v>1.4945200000000001</v>
      </c>
      <c r="H4058" s="29" t="s">
        <v>25</v>
      </c>
      <c r="I4058" s="29" t="s">
        <v>26</v>
      </c>
      <c r="J4058" s="29">
        <v>31.710999999999999</v>
      </c>
      <c r="K4058" s="29" t="s">
        <v>25</v>
      </c>
      <c r="L4058" s="29" t="s">
        <v>22</v>
      </c>
      <c r="M4058" s="29" t="s">
        <v>22</v>
      </c>
    </row>
    <row r="4059" spans="1:13" ht="15" customHeight="1">
      <c r="A4059" s="29" t="s">
        <v>19</v>
      </c>
      <c r="B4059" s="29" t="s">
        <v>20</v>
      </c>
      <c r="C4059" s="29" t="s">
        <v>431</v>
      </c>
      <c r="D4059" s="29">
        <v>602</v>
      </c>
      <c r="E4059" s="29">
        <v>0.174780093</v>
      </c>
      <c r="F4059" s="29" t="s">
        <v>24</v>
      </c>
      <c r="G4059" s="29">
        <v>0.89466000000000001</v>
      </c>
      <c r="H4059" s="29" t="s">
        <v>25</v>
      </c>
      <c r="I4059" s="29" t="s">
        <v>26</v>
      </c>
      <c r="J4059" s="29">
        <v>30.672000000000001</v>
      </c>
      <c r="K4059" s="29" t="s">
        <v>25</v>
      </c>
      <c r="L4059" s="29" t="s">
        <v>22</v>
      </c>
      <c r="M4059" s="29" t="s">
        <v>22</v>
      </c>
    </row>
    <row r="4060" spans="1:13" ht="15" customHeight="1">
      <c r="A4060" s="29" t="s">
        <v>19</v>
      </c>
      <c r="B4060" s="29" t="s">
        <v>20</v>
      </c>
      <c r="C4060" s="29" t="s">
        <v>432</v>
      </c>
      <c r="D4060" s="29">
        <v>603</v>
      </c>
      <c r="E4060" s="29">
        <v>0.172465278</v>
      </c>
      <c r="F4060" s="29" t="s">
        <v>24</v>
      </c>
      <c r="G4060" s="29">
        <v>1.1336299999999999</v>
      </c>
      <c r="H4060" s="29" t="s">
        <v>25</v>
      </c>
      <c r="I4060" s="29" t="s">
        <v>26</v>
      </c>
      <c r="J4060" s="29">
        <v>10.788</v>
      </c>
      <c r="K4060" s="29" t="s">
        <v>25</v>
      </c>
      <c r="L4060" s="29" t="s">
        <v>22</v>
      </c>
      <c r="M4060" s="29" t="s">
        <v>22</v>
      </c>
    </row>
    <row r="4061" spans="1:13" ht="15" customHeight="1">
      <c r="A4061" s="29" t="s">
        <v>19</v>
      </c>
      <c r="B4061" s="29" t="s">
        <v>20</v>
      </c>
      <c r="C4061" s="29" t="s">
        <v>433</v>
      </c>
      <c r="D4061" s="29">
        <v>604</v>
      </c>
      <c r="E4061" s="29" t="s">
        <v>1096</v>
      </c>
      <c r="F4061" s="29" t="s">
        <v>24</v>
      </c>
      <c r="G4061" s="29">
        <v>1.4299299999999999</v>
      </c>
      <c r="H4061" s="29" t="s">
        <v>25</v>
      </c>
      <c r="I4061" s="29" t="s">
        <v>26</v>
      </c>
      <c r="J4061" s="29">
        <v>9.5299999999999994</v>
      </c>
      <c r="K4061" s="29" t="s">
        <v>25</v>
      </c>
      <c r="L4061" s="29" t="s">
        <v>22</v>
      </c>
      <c r="M4061" s="29" t="s">
        <v>22</v>
      </c>
    </row>
    <row r="4062" spans="1:13" ht="15" customHeight="1">
      <c r="A4062" s="29" t="s">
        <v>19</v>
      </c>
      <c r="B4062" s="29" t="s">
        <v>20</v>
      </c>
      <c r="C4062" s="29" t="s">
        <v>434</v>
      </c>
      <c r="D4062" s="29">
        <v>605</v>
      </c>
      <c r="E4062" s="29">
        <v>0.17547453700000001</v>
      </c>
      <c r="F4062" s="29" t="s">
        <v>24</v>
      </c>
      <c r="G4062" s="29">
        <v>1.81487</v>
      </c>
      <c r="H4062" s="29" t="s">
        <v>25</v>
      </c>
      <c r="I4062" s="29" t="s">
        <v>26</v>
      </c>
      <c r="J4062" s="29">
        <v>29.416</v>
      </c>
      <c r="K4062" s="29" t="s">
        <v>25</v>
      </c>
      <c r="L4062" s="29" t="s">
        <v>22</v>
      </c>
      <c r="M4062" s="29" t="s">
        <v>22</v>
      </c>
    </row>
    <row r="4063" spans="1:13" ht="15" customHeight="1">
      <c r="A4063" s="29" t="s">
        <v>19</v>
      </c>
      <c r="B4063" s="29" t="s">
        <v>20</v>
      </c>
      <c r="C4063" s="29" t="s">
        <v>1097</v>
      </c>
      <c r="D4063" s="29">
        <v>606</v>
      </c>
      <c r="E4063" s="29" t="s">
        <v>1098</v>
      </c>
      <c r="F4063" s="29" t="s">
        <v>24</v>
      </c>
      <c r="G4063" s="29">
        <v>0.54139999999999999</v>
      </c>
      <c r="H4063" s="29" t="s">
        <v>25</v>
      </c>
      <c r="I4063" s="29" t="s">
        <v>26</v>
      </c>
      <c r="J4063" s="29">
        <v>31.571999999999999</v>
      </c>
      <c r="K4063" s="29" t="s">
        <v>25</v>
      </c>
      <c r="L4063" s="29" t="s">
        <v>22</v>
      </c>
      <c r="M4063" s="29" t="s">
        <v>22</v>
      </c>
    </row>
    <row r="4064" spans="1:13" ht="15" customHeight="1">
      <c r="A4064" s="29" t="s">
        <v>19</v>
      </c>
      <c r="B4064" s="29" t="s">
        <v>20</v>
      </c>
      <c r="C4064" s="29" t="s">
        <v>1099</v>
      </c>
      <c r="D4064" s="29">
        <v>607</v>
      </c>
      <c r="E4064" s="29">
        <v>0.177094907</v>
      </c>
      <c r="F4064" s="29" t="s">
        <v>24</v>
      </c>
      <c r="G4064" s="29">
        <v>0.93374999999999997</v>
      </c>
      <c r="H4064" s="29" t="s">
        <v>25</v>
      </c>
      <c r="I4064" s="29" t="s">
        <v>26</v>
      </c>
      <c r="J4064" s="29">
        <v>14.365</v>
      </c>
      <c r="K4064" s="29" t="s">
        <v>25</v>
      </c>
      <c r="L4064" s="29" t="s">
        <v>22</v>
      </c>
      <c r="M4064" s="29" t="s">
        <v>22</v>
      </c>
    </row>
    <row r="4065" spans="1:13" ht="15" customHeight="1">
      <c r="A4065" s="29" t="s">
        <v>19</v>
      </c>
      <c r="B4065" s="29" t="s">
        <v>20</v>
      </c>
      <c r="C4065" s="29" t="s">
        <v>435</v>
      </c>
      <c r="D4065" s="29">
        <v>608</v>
      </c>
      <c r="E4065" s="29">
        <v>0.17535879600000001</v>
      </c>
      <c r="F4065" s="29" t="s">
        <v>24</v>
      </c>
      <c r="G4065" s="29">
        <v>1.53799</v>
      </c>
      <c r="H4065" s="29" t="s">
        <v>25</v>
      </c>
      <c r="I4065" s="29" t="s">
        <v>26</v>
      </c>
      <c r="J4065" s="29">
        <v>8.73</v>
      </c>
      <c r="K4065" s="29" t="s">
        <v>25</v>
      </c>
      <c r="L4065" s="29" t="s">
        <v>22</v>
      </c>
      <c r="M4065" s="29" t="s">
        <v>22</v>
      </c>
    </row>
    <row r="4066" spans="1:13" ht="15" customHeight="1">
      <c r="A4066" s="29" t="s">
        <v>19</v>
      </c>
      <c r="B4066" s="29" t="s">
        <v>20</v>
      </c>
      <c r="C4066" s="29" t="s">
        <v>436</v>
      </c>
      <c r="D4066" s="29">
        <v>609</v>
      </c>
      <c r="E4066" s="29">
        <v>0.17802083299999999</v>
      </c>
      <c r="F4066" s="29" t="s">
        <v>24</v>
      </c>
      <c r="G4066" s="29">
        <v>1.8340799999999999</v>
      </c>
      <c r="H4066" s="29" t="s">
        <v>25</v>
      </c>
      <c r="I4066" s="29" t="s">
        <v>26</v>
      </c>
      <c r="J4066" s="29">
        <v>18.620999999999999</v>
      </c>
      <c r="K4066" s="29" t="s">
        <v>25</v>
      </c>
      <c r="L4066" s="29" t="s">
        <v>22</v>
      </c>
      <c r="M4066" s="29" t="s">
        <v>22</v>
      </c>
    </row>
    <row r="4067" spans="1:13" ht="15" customHeight="1">
      <c r="A4067" s="29" t="s">
        <v>19</v>
      </c>
      <c r="B4067" s="29" t="s">
        <v>20</v>
      </c>
      <c r="C4067" s="29" t="s">
        <v>437</v>
      </c>
      <c r="D4067" s="29">
        <v>610</v>
      </c>
      <c r="E4067" s="29">
        <v>0.17640046300000001</v>
      </c>
      <c r="F4067" s="29" t="s">
        <v>24</v>
      </c>
      <c r="G4067" s="29">
        <v>0.32279999999999998</v>
      </c>
      <c r="H4067" s="29" t="s">
        <v>25</v>
      </c>
      <c r="I4067" s="29" t="s">
        <v>26</v>
      </c>
      <c r="J4067" s="29">
        <v>28.911999999999999</v>
      </c>
      <c r="K4067" s="29" t="s">
        <v>25</v>
      </c>
      <c r="L4067" s="29" t="s">
        <v>22</v>
      </c>
      <c r="M4067" s="29" t="s">
        <v>22</v>
      </c>
    </row>
    <row r="4068" spans="1:13" ht="15" customHeight="1">
      <c r="A4068" s="29" t="s">
        <v>19</v>
      </c>
      <c r="B4068" s="29" t="s">
        <v>20</v>
      </c>
      <c r="C4068" s="29" t="s">
        <v>438</v>
      </c>
      <c r="D4068" s="29">
        <v>611</v>
      </c>
      <c r="E4068" s="29">
        <v>0.17906250000000001</v>
      </c>
      <c r="F4068" s="29" t="s">
        <v>24</v>
      </c>
      <c r="G4068" s="29">
        <v>0.64361000000000002</v>
      </c>
      <c r="H4068" s="29" t="s">
        <v>25</v>
      </c>
      <c r="I4068" s="29" t="s">
        <v>26</v>
      </c>
      <c r="J4068" s="29">
        <v>18.972000000000001</v>
      </c>
      <c r="K4068" s="29" t="s">
        <v>25</v>
      </c>
      <c r="L4068" s="29" t="s">
        <v>22</v>
      </c>
      <c r="M4068" s="29" t="s">
        <v>22</v>
      </c>
    </row>
    <row r="4069" spans="1:13" ht="15" customHeight="1">
      <c r="A4069" s="29" t="s">
        <v>19</v>
      </c>
      <c r="B4069" s="29" t="s">
        <v>20</v>
      </c>
      <c r="C4069" s="29" t="s">
        <v>439</v>
      </c>
      <c r="D4069" s="29">
        <v>612</v>
      </c>
      <c r="E4069" s="29">
        <v>0.17778935200000001</v>
      </c>
      <c r="F4069" s="29" t="s">
        <v>24</v>
      </c>
      <c r="G4069" s="29">
        <v>1.3644400000000001</v>
      </c>
      <c r="H4069" s="29" t="s">
        <v>25</v>
      </c>
      <c r="I4069" s="29" t="s">
        <v>26</v>
      </c>
      <c r="J4069" s="29">
        <v>2.8460000000000001</v>
      </c>
      <c r="K4069" s="29" t="s">
        <v>25</v>
      </c>
      <c r="L4069" s="29" t="s">
        <v>22</v>
      </c>
      <c r="M4069" s="29" t="s">
        <v>22</v>
      </c>
    </row>
    <row r="4070" spans="1:13" ht="15" customHeight="1">
      <c r="A4070" s="29" t="s">
        <v>19</v>
      </c>
      <c r="B4070" s="29" t="s">
        <v>20</v>
      </c>
      <c r="C4070" s="29" t="s">
        <v>440</v>
      </c>
      <c r="D4070" s="29">
        <v>613</v>
      </c>
      <c r="E4070" s="29">
        <v>0.179756944</v>
      </c>
      <c r="F4070" s="29" t="s">
        <v>24</v>
      </c>
      <c r="G4070" s="29">
        <v>1.71851</v>
      </c>
      <c r="H4070" s="29" t="s">
        <v>25</v>
      </c>
      <c r="I4070" s="29" t="s">
        <v>26</v>
      </c>
      <c r="J4070" s="29">
        <v>12.269</v>
      </c>
      <c r="K4070" s="29" t="s">
        <v>25</v>
      </c>
      <c r="L4070" s="29" t="s">
        <v>22</v>
      </c>
      <c r="M4070" s="29" t="s">
        <v>22</v>
      </c>
    </row>
    <row r="4071" spans="1:13" ht="15" customHeight="1">
      <c r="A4071" s="29" t="s">
        <v>19</v>
      </c>
      <c r="B4071" s="29" t="s">
        <v>20</v>
      </c>
      <c r="C4071" s="29" t="s">
        <v>441</v>
      </c>
      <c r="D4071" s="29">
        <v>614</v>
      </c>
      <c r="E4071" s="29">
        <v>0.18149305600000001</v>
      </c>
      <c r="F4071" s="29" t="s">
        <v>24</v>
      </c>
      <c r="G4071" s="29">
        <v>0.21295</v>
      </c>
      <c r="H4071" s="29" t="s">
        <v>25</v>
      </c>
      <c r="I4071" s="29" t="s">
        <v>26</v>
      </c>
      <c r="J4071" s="29">
        <v>30.966000000000001</v>
      </c>
      <c r="K4071" s="29" t="s">
        <v>25</v>
      </c>
      <c r="L4071" s="29" t="s">
        <v>22</v>
      </c>
      <c r="M4071" s="29" t="s">
        <v>22</v>
      </c>
    </row>
    <row r="4072" spans="1:13" ht="15" customHeight="1">
      <c r="A4072" s="29" t="s">
        <v>19</v>
      </c>
      <c r="B4072" s="29" t="s">
        <v>20</v>
      </c>
      <c r="C4072" s="29" t="s">
        <v>442</v>
      </c>
      <c r="D4072" s="29">
        <v>615</v>
      </c>
      <c r="E4072" s="29" t="s">
        <v>1100</v>
      </c>
      <c r="F4072" s="29" t="s">
        <v>24</v>
      </c>
      <c r="G4072" s="29">
        <v>0.54810999999999999</v>
      </c>
      <c r="H4072" s="29" t="s">
        <v>25</v>
      </c>
      <c r="I4072" s="29" t="s">
        <v>26</v>
      </c>
      <c r="J4072" s="29">
        <v>20.960999999999999</v>
      </c>
      <c r="K4072" s="29" t="s">
        <v>25</v>
      </c>
      <c r="L4072" s="29" t="s">
        <v>22</v>
      </c>
      <c r="M4072" s="29" t="s">
        <v>22</v>
      </c>
    </row>
    <row r="4073" spans="1:13" ht="15" customHeight="1">
      <c r="A4073" s="29" t="s">
        <v>19</v>
      </c>
      <c r="B4073" s="29" t="s">
        <v>20</v>
      </c>
      <c r="C4073" s="29" t="s">
        <v>443</v>
      </c>
      <c r="D4073" s="29">
        <v>616</v>
      </c>
      <c r="E4073" s="29">
        <v>0.18241898100000001</v>
      </c>
      <c r="F4073" s="29" t="s">
        <v>24</v>
      </c>
      <c r="G4073" s="29">
        <v>1.0989800000000001</v>
      </c>
      <c r="H4073" s="29" t="s">
        <v>25</v>
      </c>
      <c r="I4073" s="29" t="s">
        <v>26</v>
      </c>
      <c r="J4073" s="29">
        <v>5.0780000000000003</v>
      </c>
      <c r="K4073" s="29" t="s">
        <v>25</v>
      </c>
      <c r="L4073" s="29" t="s">
        <v>22</v>
      </c>
      <c r="M4073" s="29" t="s">
        <v>22</v>
      </c>
    </row>
    <row r="4074" spans="1:13" ht="15" customHeight="1">
      <c r="A4074" s="29" t="s">
        <v>19</v>
      </c>
      <c r="B4074" s="29" t="s">
        <v>20</v>
      </c>
      <c r="C4074" s="29" t="s">
        <v>444</v>
      </c>
      <c r="D4074" s="29">
        <v>617</v>
      </c>
      <c r="E4074" s="29">
        <v>0.181030093</v>
      </c>
      <c r="F4074" s="29" t="s">
        <v>24</v>
      </c>
      <c r="G4074" s="29">
        <v>1.90567</v>
      </c>
      <c r="H4074" s="29" t="s">
        <v>25</v>
      </c>
      <c r="I4074" s="29" t="s">
        <v>26</v>
      </c>
      <c r="J4074" s="29">
        <v>19.210999999999999</v>
      </c>
      <c r="K4074" s="29" t="s">
        <v>25</v>
      </c>
      <c r="L4074" s="29" t="s">
        <v>22</v>
      </c>
      <c r="M4074" s="29" t="s">
        <v>22</v>
      </c>
    </row>
    <row r="4075" spans="1:13" ht="15" customHeight="1">
      <c r="A4075" s="29" t="s">
        <v>19</v>
      </c>
      <c r="B4075" s="29" t="s">
        <v>20</v>
      </c>
      <c r="C4075" s="29" t="s">
        <v>445</v>
      </c>
      <c r="D4075" s="29">
        <v>618</v>
      </c>
      <c r="E4075" s="29">
        <v>0.18160879599999999</v>
      </c>
      <c r="F4075" s="29" t="s">
        <v>24</v>
      </c>
      <c r="G4075" s="29">
        <v>0.16939000000000001</v>
      </c>
      <c r="H4075" s="29" t="s">
        <v>25</v>
      </c>
      <c r="I4075" s="29" t="s">
        <v>26</v>
      </c>
      <c r="J4075" s="29">
        <v>31.173999999999999</v>
      </c>
      <c r="K4075" s="29" t="s">
        <v>25</v>
      </c>
      <c r="L4075" s="29" t="s">
        <v>22</v>
      </c>
      <c r="M4075" s="29" t="s">
        <v>22</v>
      </c>
    </row>
    <row r="4076" spans="1:13" ht="15" customHeight="1">
      <c r="A4076" s="29" t="s">
        <v>19</v>
      </c>
      <c r="B4076" s="29" t="s">
        <v>20</v>
      </c>
      <c r="C4076" s="29" t="s">
        <v>446</v>
      </c>
      <c r="D4076" s="29">
        <v>619</v>
      </c>
      <c r="E4076" s="29">
        <v>0.185775463</v>
      </c>
      <c r="F4076" s="29" t="s">
        <v>24</v>
      </c>
      <c r="G4076" s="29">
        <v>0.85438000000000003</v>
      </c>
      <c r="H4076" s="29" t="s">
        <v>25</v>
      </c>
      <c r="I4076" s="29" t="s">
        <v>26</v>
      </c>
      <c r="J4076" s="29">
        <v>11.179</v>
      </c>
      <c r="K4076" s="29" t="s">
        <v>25</v>
      </c>
      <c r="L4076" s="29" t="s">
        <v>22</v>
      </c>
      <c r="M4076" s="29" t="s">
        <v>22</v>
      </c>
    </row>
    <row r="4077" spans="1:13" ht="15" customHeight="1">
      <c r="A4077" s="29" t="s">
        <v>19</v>
      </c>
      <c r="B4077" s="29" t="s">
        <v>20</v>
      </c>
      <c r="C4077" s="29" t="s">
        <v>447</v>
      </c>
      <c r="D4077" s="29">
        <v>620</v>
      </c>
      <c r="E4077" s="29">
        <v>0.18380787000000001</v>
      </c>
      <c r="F4077" s="29" t="s">
        <v>24</v>
      </c>
      <c r="G4077" s="29">
        <v>1.5526599999999999</v>
      </c>
      <c r="H4077" s="29" t="s">
        <v>25</v>
      </c>
      <c r="I4077" s="29" t="s">
        <v>26</v>
      </c>
      <c r="J4077" s="29">
        <v>9.2669999999999995</v>
      </c>
      <c r="K4077" s="29" t="s">
        <v>25</v>
      </c>
      <c r="L4077" s="29" t="s">
        <v>22</v>
      </c>
      <c r="M4077" s="29" t="s">
        <v>22</v>
      </c>
    </row>
    <row r="4078" spans="1:13" ht="15" customHeight="1">
      <c r="A4078" s="29" t="s">
        <v>19</v>
      </c>
      <c r="B4078" s="29" t="s">
        <v>20</v>
      </c>
      <c r="C4078" s="29" t="s">
        <v>448</v>
      </c>
      <c r="D4078" s="29">
        <v>621</v>
      </c>
      <c r="E4078" s="29">
        <v>0.18693287</v>
      </c>
      <c r="F4078" s="29" t="s">
        <v>24</v>
      </c>
      <c r="G4078" s="29">
        <v>0.42643999999999999</v>
      </c>
      <c r="H4078" s="29" t="s">
        <v>25</v>
      </c>
      <c r="I4078" s="29" t="s">
        <v>26</v>
      </c>
      <c r="J4078" s="29">
        <v>22.888000000000002</v>
      </c>
      <c r="K4078" s="29" t="s">
        <v>25</v>
      </c>
      <c r="L4078" s="29" t="s">
        <v>22</v>
      </c>
      <c r="M4078" s="29" t="s">
        <v>22</v>
      </c>
    </row>
    <row r="4079" spans="1:13" ht="15" customHeight="1">
      <c r="A4079" s="29" t="s">
        <v>19</v>
      </c>
      <c r="B4079" s="29" t="s">
        <v>20</v>
      </c>
      <c r="C4079" s="29" t="s">
        <v>449</v>
      </c>
      <c r="D4079" s="29">
        <v>622</v>
      </c>
      <c r="E4079" s="29">
        <v>0.18473379600000001</v>
      </c>
      <c r="F4079" s="29" t="s">
        <v>24</v>
      </c>
      <c r="G4079" s="29">
        <v>1.0284899999999999</v>
      </c>
      <c r="H4079" s="29" t="s">
        <v>25</v>
      </c>
      <c r="I4079" s="29" t="s">
        <v>26</v>
      </c>
      <c r="J4079" s="29">
        <v>5.8650000000000002</v>
      </c>
      <c r="K4079" s="29" t="s">
        <v>25</v>
      </c>
      <c r="L4079" s="29" t="s">
        <v>22</v>
      </c>
      <c r="M4079" s="29" t="s">
        <v>22</v>
      </c>
    </row>
    <row r="4080" spans="1:13" ht="15" customHeight="1">
      <c r="A4080" s="29" t="s">
        <v>19</v>
      </c>
      <c r="B4080" s="29" t="s">
        <v>20</v>
      </c>
      <c r="C4080" s="29" t="s">
        <v>1101</v>
      </c>
      <c r="D4080" s="29">
        <v>623</v>
      </c>
      <c r="E4080" s="29" t="s">
        <v>1102</v>
      </c>
      <c r="F4080" s="29" t="s">
        <v>24</v>
      </c>
      <c r="G4080" s="29">
        <v>1.7137899999999999</v>
      </c>
      <c r="H4080" s="29" t="s">
        <v>25</v>
      </c>
      <c r="I4080" s="29" t="s">
        <v>26</v>
      </c>
      <c r="J4080" s="29">
        <v>13.624000000000001</v>
      </c>
      <c r="K4080" s="29" t="s">
        <v>25</v>
      </c>
      <c r="L4080" s="29" t="s">
        <v>22</v>
      </c>
      <c r="M4080" s="29" t="s">
        <v>22</v>
      </c>
    </row>
    <row r="4081" spans="1:13" ht="15" customHeight="1">
      <c r="A4081" s="29" t="s">
        <v>19</v>
      </c>
      <c r="B4081" s="29" t="s">
        <v>20</v>
      </c>
      <c r="C4081" s="29" t="s">
        <v>450</v>
      </c>
      <c r="D4081" s="29">
        <v>624</v>
      </c>
      <c r="E4081" s="29" t="s">
        <v>1103</v>
      </c>
      <c r="F4081" s="29" t="s">
        <v>24</v>
      </c>
      <c r="G4081" s="29">
        <v>0.36327999999999999</v>
      </c>
      <c r="H4081" s="29" t="s">
        <v>25</v>
      </c>
      <c r="I4081" s="29" t="s">
        <v>26</v>
      </c>
      <c r="J4081" s="29">
        <v>25.033999999999999</v>
      </c>
      <c r="K4081" s="29" t="s">
        <v>25</v>
      </c>
      <c r="L4081" s="29" t="s">
        <v>22</v>
      </c>
      <c r="M4081" s="29" t="s">
        <v>22</v>
      </c>
    </row>
    <row r="4082" spans="1:13" ht="15" customHeight="1">
      <c r="A4082" s="29" t="s">
        <v>19</v>
      </c>
      <c r="B4082" s="29" t="s">
        <v>20</v>
      </c>
      <c r="C4082" s="29" t="s">
        <v>451</v>
      </c>
      <c r="D4082" s="29">
        <v>625</v>
      </c>
      <c r="E4082" s="29">
        <v>0.185543981</v>
      </c>
      <c r="F4082" s="29" t="s">
        <v>24</v>
      </c>
      <c r="G4082" s="29">
        <v>1.0371900000000001</v>
      </c>
      <c r="H4082" s="29" t="s">
        <v>25</v>
      </c>
      <c r="I4082" s="29" t="s">
        <v>26</v>
      </c>
      <c r="J4082" s="29">
        <v>6.4180000000000001</v>
      </c>
      <c r="K4082" s="29" t="s">
        <v>25</v>
      </c>
      <c r="L4082" s="29" t="s">
        <v>22</v>
      </c>
      <c r="M4082" s="29" t="s">
        <v>22</v>
      </c>
    </row>
    <row r="4083" spans="1:13" ht="15" customHeight="1">
      <c r="A4083" s="29" t="s">
        <v>19</v>
      </c>
      <c r="B4083" s="29" t="s">
        <v>20</v>
      </c>
      <c r="C4083" s="29" t="s">
        <v>452</v>
      </c>
      <c r="D4083" s="29">
        <v>626</v>
      </c>
      <c r="E4083" s="29">
        <v>0.18612268500000001</v>
      </c>
      <c r="F4083" s="29" t="s">
        <v>24</v>
      </c>
      <c r="G4083" s="29">
        <v>1.75834</v>
      </c>
      <c r="H4083" s="29" t="s">
        <v>25</v>
      </c>
      <c r="I4083" s="29" t="s">
        <v>26</v>
      </c>
      <c r="J4083" s="29">
        <v>14.023999999999999</v>
      </c>
      <c r="K4083" s="29" t="s">
        <v>25</v>
      </c>
      <c r="L4083" s="29" t="s">
        <v>22</v>
      </c>
      <c r="M4083" s="29" t="s">
        <v>22</v>
      </c>
    </row>
    <row r="4084" spans="1:13" ht="15" customHeight="1">
      <c r="A4084" s="29" t="s">
        <v>19</v>
      </c>
      <c r="B4084" s="29" t="s">
        <v>20</v>
      </c>
      <c r="C4084" s="29" t="s">
        <v>1104</v>
      </c>
      <c r="D4084" s="29">
        <v>627</v>
      </c>
      <c r="E4084" s="29">
        <v>0.18866898100000001</v>
      </c>
      <c r="F4084" s="29" t="s">
        <v>24</v>
      </c>
      <c r="G4084" s="29">
        <v>0.47045999999999999</v>
      </c>
      <c r="H4084" s="29" t="s">
        <v>25</v>
      </c>
      <c r="I4084" s="29" t="s">
        <v>26</v>
      </c>
      <c r="J4084" s="29">
        <v>23.094000000000001</v>
      </c>
      <c r="K4084" s="29" t="s">
        <v>25</v>
      </c>
      <c r="L4084" s="29" t="s">
        <v>22</v>
      </c>
      <c r="M4084" s="29" t="s">
        <v>22</v>
      </c>
    </row>
    <row r="4085" spans="1:13" ht="15" customHeight="1">
      <c r="A4085" s="29" t="s">
        <v>19</v>
      </c>
      <c r="B4085" s="29" t="s">
        <v>20</v>
      </c>
      <c r="C4085" s="29" t="s">
        <v>453</v>
      </c>
      <c r="D4085" s="29">
        <v>628</v>
      </c>
      <c r="E4085" s="29">
        <v>0.19005786999999999</v>
      </c>
      <c r="F4085" s="29" t="s">
        <v>24</v>
      </c>
      <c r="G4085" s="29">
        <v>1.26817</v>
      </c>
      <c r="H4085" s="29" t="s">
        <v>25</v>
      </c>
      <c r="I4085" s="29" t="s">
        <v>26</v>
      </c>
      <c r="J4085" s="29">
        <v>1.9970000000000001</v>
      </c>
      <c r="K4085" s="29" t="s">
        <v>25</v>
      </c>
      <c r="L4085" s="29" t="s">
        <v>22</v>
      </c>
      <c r="M4085" s="29" t="s">
        <v>22</v>
      </c>
    </row>
    <row r="4086" spans="1:13" ht="15" customHeight="1">
      <c r="A4086" s="29" t="s">
        <v>19</v>
      </c>
      <c r="B4086" s="29" t="s">
        <v>20</v>
      </c>
      <c r="C4086" s="29" t="s">
        <v>454</v>
      </c>
      <c r="D4086" s="29">
        <v>629</v>
      </c>
      <c r="E4086" s="29">
        <v>0.189131944</v>
      </c>
      <c r="F4086" s="29" t="s">
        <v>24</v>
      </c>
      <c r="G4086" s="29">
        <v>1.6704000000000001</v>
      </c>
      <c r="H4086" s="29" t="s">
        <v>25</v>
      </c>
      <c r="I4086" s="29" t="s">
        <v>26</v>
      </c>
      <c r="J4086" s="29">
        <v>12.099</v>
      </c>
      <c r="K4086" s="29" t="s">
        <v>25</v>
      </c>
      <c r="L4086" s="29" t="s">
        <v>22</v>
      </c>
      <c r="M4086" s="29" t="s">
        <v>22</v>
      </c>
    </row>
    <row r="4087" spans="1:13" ht="15" customHeight="1">
      <c r="A4087" s="29" t="s">
        <v>19</v>
      </c>
      <c r="B4087" s="29" t="s">
        <v>20</v>
      </c>
      <c r="C4087" s="29" t="s">
        <v>455</v>
      </c>
      <c r="D4087" s="29">
        <v>630</v>
      </c>
      <c r="E4087" s="29">
        <v>0.190405093</v>
      </c>
      <c r="F4087" s="29" t="s">
        <v>24</v>
      </c>
      <c r="G4087" s="29">
        <v>0.59436999999999995</v>
      </c>
      <c r="H4087" s="29" t="s">
        <v>25</v>
      </c>
      <c r="I4087" s="29" t="s">
        <v>26</v>
      </c>
      <c r="J4087" s="29">
        <v>24.626999999999999</v>
      </c>
      <c r="K4087" s="29" t="s">
        <v>25</v>
      </c>
      <c r="L4087" s="29" t="s">
        <v>22</v>
      </c>
      <c r="M4087" s="29" t="s">
        <v>22</v>
      </c>
    </row>
    <row r="4088" spans="1:13" ht="15" customHeight="1">
      <c r="A4088" s="29" t="s">
        <v>19</v>
      </c>
      <c r="B4088" s="29" t="s">
        <v>20</v>
      </c>
      <c r="C4088" s="29" t="s">
        <v>456</v>
      </c>
      <c r="D4088" s="29">
        <v>631</v>
      </c>
      <c r="E4088" s="29">
        <v>0.19318287000000001</v>
      </c>
      <c r="F4088" s="29" t="s">
        <v>24</v>
      </c>
      <c r="G4088" s="29">
        <v>0.82196000000000002</v>
      </c>
      <c r="H4088" s="29" t="s">
        <v>25</v>
      </c>
      <c r="I4088" s="29" t="s">
        <v>26</v>
      </c>
      <c r="J4088" s="29">
        <v>16.882000000000001</v>
      </c>
      <c r="K4088" s="29" t="s">
        <v>25</v>
      </c>
      <c r="L4088" s="29" t="s">
        <v>22</v>
      </c>
      <c r="M4088" s="29" t="s">
        <v>22</v>
      </c>
    </row>
    <row r="4089" spans="1:13" ht="15" customHeight="1">
      <c r="A4089" s="29" t="s">
        <v>19</v>
      </c>
      <c r="B4089" s="29" t="s">
        <v>20</v>
      </c>
      <c r="C4089" s="29" t="s">
        <v>457</v>
      </c>
      <c r="D4089" s="29">
        <v>632</v>
      </c>
      <c r="E4089" s="29">
        <v>0.19237268499999999</v>
      </c>
      <c r="F4089" s="29" t="s">
        <v>24</v>
      </c>
      <c r="G4089" s="29">
        <v>1.2859</v>
      </c>
      <c r="H4089" s="29" t="s">
        <v>25</v>
      </c>
      <c r="I4089" s="29" t="s">
        <v>26</v>
      </c>
      <c r="J4089" s="29">
        <v>2.5979999999999999</v>
      </c>
      <c r="K4089" s="29" t="s">
        <v>25</v>
      </c>
      <c r="L4089" s="29" t="s">
        <v>22</v>
      </c>
      <c r="M4089" s="29" t="s">
        <v>22</v>
      </c>
    </row>
    <row r="4090" spans="1:13" ht="15" customHeight="1">
      <c r="A4090" s="29" t="s">
        <v>19</v>
      </c>
      <c r="B4090" s="29" t="s">
        <v>20</v>
      </c>
      <c r="C4090" s="29" t="s">
        <v>458</v>
      </c>
      <c r="D4090" s="29">
        <v>633</v>
      </c>
      <c r="E4090" s="29">
        <v>0.19353009299999999</v>
      </c>
      <c r="F4090" s="29" t="s">
        <v>24</v>
      </c>
      <c r="G4090" s="29">
        <v>0.98873</v>
      </c>
      <c r="H4090" s="29" t="s">
        <v>25</v>
      </c>
      <c r="I4090" s="29" t="s">
        <v>26</v>
      </c>
      <c r="J4090" s="29">
        <v>12.879</v>
      </c>
      <c r="K4090" s="29" t="s">
        <v>25</v>
      </c>
      <c r="L4090" s="29" t="s">
        <v>22</v>
      </c>
      <c r="M4090" s="29" t="s">
        <v>22</v>
      </c>
    </row>
    <row r="4091" spans="1:13" ht="15" customHeight="1">
      <c r="A4091" s="29" t="s">
        <v>19</v>
      </c>
      <c r="B4091" s="29" t="s">
        <v>20</v>
      </c>
      <c r="C4091" s="29" t="s">
        <v>459</v>
      </c>
      <c r="D4091" s="29">
        <v>634</v>
      </c>
      <c r="E4091" s="29">
        <v>0.191909722</v>
      </c>
      <c r="F4091" s="29" t="s">
        <v>24</v>
      </c>
      <c r="G4091" s="29">
        <v>1.2658</v>
      </c>
      <c r="H4091" s="29" t="s">
        <v>25</v>
      </c>
      <c r="I4091" s="29" t="s">
        <v>26</v>
      </c>
      <c r="J4091" s="29">
        <v>2.2370000000000001</v>
      </c>
      <c r="K4091" s="29" t="s">
        <v>25</v>
      </c>
      <c r="L4091" s="29" t="s">
        <v>22</v>
      </c>
      <c r="M4091" s="29" t="s">
        <v>22</v>
      </c>
    </row>
    <row r="4092" spans="1:13" ht="15" customHeight="1">
      <c r="A4092" s="29" t="s">
        <v>19</v>
      </c>
      <c r="B4092" s="29" t="s">
        <v>20</v>
      </c>
      <c r="C4092" s="29" t="s">
        <v>460</v>
      </c>
      <c r="D4092" s="29">
        <v>635</v>
      </c>
      <c r="E4092" s="29">
        <v>0.195381944</v>
      </c>
      <c r="F4092" s="29" t="s">
        <v>24</v>
      </c>
      <c r="G4092" s="29">
        <v>1.39151</v>
      </c>
      <c r="H4092" s="29" t="s">
        <v>25</v>
      </c>
      <c r="I4092" s="29" t="s">
        <v>26</v>
      </c>
      <c r="J4092" s="29">
        <v>9.0589999999999993</v>
      </c>
      <c r="K4092" s="29" t="s">
        <v>25</v>
      </c>
      <c r="L4092" s="29" t="s">
        <v>22</v>
      </c>
      <c r="M4092" s="29" t="s">
        <v>22</v>
      </c>
    </row>
    <row r="4093" spans="1:13" ht="15" customHeight="1">
      <c r="A4093" s="29" t="s">
        <v>19</v>
      </c>
      <c r="B4093" s="29" t="s">
        <v>20</v>
      </c>
      <c r="C4093" s="29" t="s">
        <v>461</v>
      </c>
      <c r="D4093" s="29">
        <v>636</v>
      </c>
      <c r="E4093" s="29">
        <v>0.19353009299999999</v>
      </c>
      <c r="F4093" s="29" t="s">
        <v>24</v>
      </c>
      <c r="G4093" s="29">
        <v>1.4005099999999999</v>
      </c>
      <c r="H4093" s="29" t="s">
        <v>25</v>
      </c>
      <c r="I4093" s="29" t="s">
        <v>26</v>
      </c>
      <c r="J4093" s="29">
        <v>8.9740000000000002</v>
      </c>
      <c r="K4093" s="29" t="s">
        <v>25</v>
      </c>
      <c r="L4093" s="29" t="s">
        <v>22</v>
      </c>
      <c r="M4093" s="29" t="s">
        <v>22</v>
      </c>
    </row>
    <row r="4094" spans="1:13" ht="15" customHeight="1">
      <c r="A4094" s="29" t="s">
        <v>19</v>
      </c>
      <c r="B4094" s="29" t="s">
        <v>20</v>
      </c>
      <c r="C4094" s="29" t="s">
        <v>462</v>
      </c>
      <c r="D4094" s="29">
        <v>700</v>
      </c>
      <c r="E4094" s="29">
        <v>0.122002315</v>
      </c>
      <c r="F4094" s="29" t="s">
        <v>24</v>
      </c>
      <c r="G4094" s="29">
        <v>1.79054</v>
      </c>
      <c r="H4094" s="29" t="s">
        <v>25</v>
      </c>
      <c r="I4094" s="29" t="s">
        <v>26</v>
      </c>
      <c r="J4094" s="29">
        <v>11.891</v>
      </c>
      <c r="K4094" s="29" t="s">
        <v>25</v>
      </c>
      <c r="L4094" s="29" t="s">
        <v>22</v>
      </c>
      <c r="M4094" s="29" t="s">
        <v>22</v>
      </c>
    </row>
    <row r="4095" spans="1:13" ht="15" customHeight="1">
      <c r="A4095" s="29" t="s">
        <v>19</v>
      </c>
      <c r="B4095" s="29" t="s">
        <v>20</v>
      </c>
      <c r="C4095" s="29" t="s">
        <v>463</v>
      </c>
      <c r="D4095" s="29">
        <v>701</v>
      </c>
      <c r="E4095" s="29">
        <v>0.124201389</v>
      </c>
      <c r="F4095" s="29" t="s">
        <v>24</v>
      </c>
      <c r="G4095" s="29">
        <v>1.14141</v>
      </c>
      <c r="H4095" s="29" t="s">
        <v>25</v>
      </c>
      <c r="I4095" s="29" t="s">
        <v>26</v>
      </c>
      <c r="J4095" s="29">
        <v>7.2839999999999998</v>
      </c>
      <c r="K4095" s="29" t="s">
        <v>25</v>
      </c>
      <c r="L4095" s="29" t="s">
        <v>22</v>
      </c>
      <c r="M4095" s="29" t="s">
        <v>22</v>
      </c>
    </row>
    <row r="4096" spans="1:13" ht="15" customHeight="1">
      <c r="A4096" s="29" t="s">
        <v>19</v>
      </c>
      <c r="B4096" s="29" t="s">
        <v>20</v>
      </c>
      <c r="C4096" s="29" t="s">
        <v>464</v>
      </c>
      <c r="D4096" s="29">
        <v>702</v>
      </c>
      <c r="E4096" s="29">
        <v>0.122581019</v>
      </c>
      <c r="F4096" s="29" t="s">
        <v>24</v>
      </c>
      <c r="G4096" s="29">
        <v>0.44541999999999998</v>
      </c>
      <c r="H4096" s="29" t="s">
        <v>25</v>
      </c>
      <c r="I4096" s="29" t="s">
        <v>26</v>
      </c>
      <c r="J4096" s="29">
        <v>26.988</v>
      </c>
      <c r="K4096" s="29" t="s">
        <v>25</v>
      </c>
      <c r="L4096" s="29" t="s">
        <v>22</v>
      </c>
      <c r="M4096" s="29" t="s">
        <v>22</v>
      </c>
    </row>
    <row r="4097" spans="1:13" ht="15" customHeight="1">
      <c r="A4097" s="29" t="s">
        <v>19</v>
      </c>
      <c r="B4097" s="29" t="s">
        <v>20</v>
      </c>
      <c r="C4097" s="29" t="s">
        <v>465</v>
      </c>
      <c r="D4097" s="29">
        <v>703</v>
      </c>
      <c r="E4097" s="29">
        <v>0.124201389</v>
      </c>
      <c r="F4097" s="29" t="s">
        <v>24</v>
      </c>
      <c r="G4097" s="29">
        <v>1.8363100000000001</v>
      </c>
      <c r="H4097" s="29" t="s">
        <v>25</v>
      </c>
      <c r="I4097" s="29" t="s">
        <v>26</v>
      </c>
      <c r="J4097" s="29">
        <v>14.792999999999999</v>
      </c>
      <c r="K4097" s="29" t="s">
        <v>25</v>
      </c>
      <c r="L4097" s="29" t="s">
        <v>22</v>
      </c>
      <c r="M4097" s="29" t="s">
        <v>22</v>
      </c>
    </row>
    <row r="4098" spans="1:13" ht="15" customHeight="1">
      <c r="A4098" s="29" t="s">
        <v>19</v>
      </c>
      <c r="B4098" s="29" t="s">
        <v>20</v>
      </c>
      <c r="C4098" s="29" t="s">
        <v>466</v>
      </c>
      <c r="D4098" s="29">
        <v>704</v>
      </c>
      <c r="E4098" s="29">
        <v>0.123622685</v>
      </c>
      <c r="F4098" s="29" t="s">
        <v>24</v>
      </c>
      <c r="G4098" s="29">
        <v>0.47552</v>
      </c>
      <c r="H4098" s="29" t="s">
        <v>25</v>
      </c>
      <c r="I4098" s="29" t="s">
        <v>26</v>
      </c>
      <c r="J4098" s="29">
        <v>24.69</v>
      </c>
      <c r="K4098" s="29" t="s">
        <v>25</v>
      </c>
      <c r="L4098" s="29" t="s">
        <v>22</v>
      </c>
      <c r="M4098" s="29" t="s">
        <v>22</v>
      </c>
    </row>
    <row r="4099" spans="1:13" ht="15" customHeight="1">
      <c r="A4099" s="29" t="s">
        <v>19</v>
      </c>
      <c r="B4099" s="29" t="s">
        <v>20</v>
      </c>
      <c r="C4099" s="29" t="s">
        <v>467</v>
      </c>
      <c r="D4099" s="29">
        <v>705</v>
      </c>
      <c r="E4099" s="29">
        <v>0.12640046299999999</v>
      </c>
      <c r="F4099" s="29" t="s">
        <v>24</v>
      </c>
      <c r="G4099" s="29">
        <v>1.8316600000000001</v>
      </c>
      <c r="H4099" s="29" t="s">
        <v>25</v>
      </c>
      <c r="I4099" s="29" t="s">
        <v>26</v>
      </c>
      <c r="J4099" s="29">
        <v>14.282999999999999</v>
      </c>
      <c r="K4099" s="29" t="s">
        <v>25</v>
      </c>
      <c r="L4099" s="29" t="s">
        <v>22</v>
      </c>
      <c r="M4099" s="29" t="s">
        <v>22</v>
      </c>
    </row>
    <row r="4100" spans="1:13" ht="15" customHeight="1">
      <c r="A4100" s="29" t="s">
        <v>19</v>
      </c>
      <c r="B4100" s="29" t="s">
        <v>20</v>
      </c>
      <c r="C4100" s="29" t="s">
        <v>468</v>
      </c>
      <c r="D4100" s="29">
        <v>706</v>
      </c>
      <c r="E4100" s="29">
        <v>0.12443287</v>
      </c>
      <c r="F4100" s="29" t="s">
        <v>24</v>
      </c>
      <c r="G4100" s="29">
        <v>1.17465</v>
      </c>
      <c r="H4100" s="29" t="s">
        <v>25</v>
      </c>
      <c r="I4100" s="29" t="s">
        <v>26</v>
      </c>
      <c r="J4100" s="29">
        <v>7.6310000000000002</v>
      </c>
      <c r="K4100" s="29" t="s">
        <v>25</v>
      </c>
      <c r="L4100" s="29" t="s">
        <v>22</v>
      </c>
      <c r="M4100" s="29" t="s">
        <v>22</v>
      </c>
    </row>
    <row r="4101" spans="1:13" ht="15" customHeight="1">
      <c r="A4101" s="29" t="s">
        <v>19</v>
      </c>
      <c r="B4101" s="29" t="s">
        <v>20</v>
      </c>
      <c r="C4101" s="29" t="s">
        <v>469</v>
      </c>
      <c r="D4101" s="29">
        <v>707</v>
      </c>
      <c r="E4101" s="29" t="s">
        <v>1105</v>
      </c>
      <c r="F4101" s="29" t="s">
        <v>24</v>
      </c>
      <c r="G4101" s="29">
        <v>0.50478999999999996</v>
      </c>
      <c r="H4101" s="29" t="s">
        <v>25</v>
      </c>
      <c r="I4101" s="29" t="s">
        <v>26</v>
      </c>
      <c r="J4101" s="29">
        <v>36.143999999999998</v>
      </c>
      <c r="K4101" s="29" t="s">
        <v>25</v>
      </c>
      <c r="L4101" s="29" t="s">
        <v>22</v>
      </c>
      <c r="M4101" s="29" t="s">
        <v>22</v>
      </c>
    </row>
    <row r="4102" spans="1:13" ht="15" customHeight="1">
      <c r="A4102" s="29" t="s">
        <v>19</v>
      </c>
      <c r="B4102" s="29" t="s">
        <v>20</v>
      </c>
      <c r="C4102" s="29" t="s">
        <v>470</v>
      </c>
      <c r="D4102" s="29">
        <v>708</v>
      </c>
      <c r="E4102" s="29">
        <v>0.128136574</v>
      </c>
      <c r="F4102" s="29" t="s">
        <v>24</v>
      </c>
      <c r="G4102" s="29">
        <v>1.7492700000000001</v>
      </c>
      <c r="H4102" s="29" t="s">
        <v>25</v>
      </c>
      <c r="I4102" s="29" t="s">
        <v>26</v>
      </c>
      <c r="J4102" s="29">
        <v>28.896000000000001</v>
      </c>
      <c r="K4102" s="29" t="s">
        <v>25</v>
      </c>
      <c r="L4102" s="29" t="s">
        <v>22</v>
      </c>
      <c r="M4102" s="29" t="s">
        <v>22</v>
      </c>
    </row>
    <row r="4103" spans="1:13" ht="15" customHeight="1">
      <c r="A4103" s="29" t="s">
        <v>19</v>
      </c>
      <c r="B4103" s="29" t="s">
        <v>20</v>
      </c>
      <c r="C4103" s="29" t="s">
        <v>471</v>
      </c>
      <c r="D4103" s="29">
        <v>709</v>
      </c>
      <c r="E4103" s="29">
        <v>0.130335648</v>
      </c>
      <c r="F4103" s="29" t="s">
        <v>24</v>
      </c>
      <c r="G4103" s="29">
        <v>1.3569800000000001</v>
      </c>
      <c r="H4103" s="29" t="s">
        <v>25</v>
      </c>
      <c r="I4103" s="29" t="s">
        <v>26</v>
      </c>
      <c r="J4103" s="29">
        <v>3.04</v>
      </c>
      <c r="K4103" s="29" t="s">
        <v>25</v>
      </c>
      <c r="L4103" s="29" t="s">
        <v>22</v>
      </c>
      <c r="M4103" s="29" t="s">
        <v>22</v>
      </c>
    </row>
    <row r="4104" spans="1:13" ht="15" customHeight="1">
      <c r="A4104" s="29" t="s">
        <v>19</v>
      </c>
      <c r="B4104" s="29" t="s">
        <v>20</v>
      </c>
      <c r="C4104" s="29" t="s">
        <v>472</v>
      </c>
      <c r="D4104" s="29">
        <v>710</v>
      </c>
      <c r="E4104" s="29">
        <v>0.12975694400000001</v>
      </c>
      <c r="F4104" s="29" t="s">
        <v>24</v>
      </c>
      <c r="G4104" s="29">
        <v>1.38778</v>
      </c>
      <c r="H4104" s="29" t="s">
        <v>25</v>
      </c>
      <c r="I4104" s="29" t="s">
        <v>26</v>
      </c>
      <c r="J4104" s="29">
        <v>21.274999999999999</v>
      </c>
      <c r="K4104" s="29" t="s">
        <v>25</v>
      </c>
      <c r="L4104" s="29" t="s">
        <v>22</v>
      </c>
      <c r="M4104" s="29" t="s">
        <v>22</v>
      </c>
    </row>
    <row r="4105" spans="1:13" ht="15" customHeight="1">
      <c r="A4105" s="29" t="s">
        <v>19</v>
      </c>
      <c r="B4105" s="29" t="s">
        <v>20</v>
      </c>
      <c r="C4105" s="29" t="s">
        <v>473</v>
      </c>
      <c r="D4105" s="29">
        <v>711</v>
      </c>
      <c r="E4105" s="29">
        <v>0.131608796</v>
      </c>
      <c r="F4105" s="29" t="s">
        <v>24</v>
      </c>
      <c r="G4105" s="29">
        <v>1.4293800000000001</v>
      </c>
      <c r="H4105" s="29" t="s">
        <v>25</v>
      </c>
      <c r="I4105" s="29" t="s">
        <v>26</v>
      </c>
      <c r="J4105" s="29">
        <v>29.271000000000001</v>
      </c>
      <c r="K4105" s="29" t="s">
        <v>25</v>
      </c>
      <c r="L4105" s="29" t="s">
        <v>22</v>
      </c>
      <c r="M4105" s="29" t="s">
        <v>22</v>
      </c>
    </row>
    <row r="4106" spans="1:13" ht="15" customHeight="1">
      <c r="A4106" s="29" t="s">
        <v>19</v>
      </c>
      <c r="B4106" s="29" t="s">
        <v>20</v>
      </c>
      <c r="C4106" s="29" t="s">
        <v>474</v>
      </c>
      <c r="D4106" s="29">
        <v>712</v>
      </c>
      <c r="E4106" s="29">
        <v>0.12767361099999999</v>
      </c>
      <c r="F4106" s="29" t="s">
        <v>24</v>
      </c>
      <c r="G4106" s="29">
        <v>1.2961499999999999</v>
      </c>
      <c r="H4106" s="29" t="s">
        <v>25</v>
      </c>
      <c r="I4106" s="29" t="s">
        <v>26</v>
      </c>
      <c r="J4106" s="29">
        <v>29.437999999999999</v>
      </c>
      <c r="K4106" s="29" t="s">
        <v>25</v>
      </c>
      <c r="L4106" s="29" t="s">
        <v>22</v>
      </c>
      <c r="M4106" s="29" t="s">
        <v>22</v>
      </c>
    </row>
    <row r="4107" spans="1:13" ht="15" customHeight="1">
      <c r="A4107" s="29" t="s">
        <v>19</v>
      </c>
      <c r="B4107" s="29" t="s">
        <v>20</v>
      </c>
      <c r="C4107" s="29" t="s">
        <v>475</v>
      </c>
      <c r="D4107" s="29">
        <v>713</v>
      </c>
      <c r="E4107" s="29">
        <v>0.12883101899999999</v>
      </c>
      <c r="F4107" s="29" t="s">
        <v>24</v>
      </c>
      <c r="G4107" s="29">
        <v>1.54406</v>
      </c>
      <c r="H4107" s="29" t="s">
        <v>25</v>
      </c>
      <c r="I4107" s="29" t="s">
        <v>26</v>
      </c>
      <c r="J4107" s="29">
        <v>13.731999999999999</v>
      </c>
      <c r="K4107" s="29" t="s">
        <v>25</v>
      </c>
      <c r="L4107" s="29" t="s">
        <v>22</v>
      </c>
      <c r="M4107" s="29" t="s">
        <v>22</v>
      </c>
    </row>
    <row r="4108" spans="1:13" ht="15" customHeight="1">
      <c r="A4108" s="29" t="s">
        <v>19</v>
      </c>
      <c r="B4108" s="29" t="s">
        <v>20</v>
      </c>
      <c r="C4108" s="29" t="s">
        <v>476</v>
      </c>
      <c r="D4108" s="29">
        <v>714</v>
      </c>
      <c r="E4108" s="29">
        <v>0.13126157399999999</v>
      </c>
      <c r="F4108" s="29" t="s">
        <v>24</v>
      </c>
      <c r="G4108" s="29">
        <v>1.39697</v>
      </c>
      <c r="H4108" s="29" t="s">
        <v>25</v>
      </c>
      <c r="I4108" s="29" t="s">
        <v>26</v>
      </c>
      <c r="J4108" s="29">
        <v>31.309000000000001</v>
      </c>
      <c r="K4108" s="29" t="s">
        <v>25</v>
      </c>
      <c r="L4108" s="29" t="s">
        <v>22</v>
      </c>
      <c r="M4108" s="29" t="s">
        <v>22</v>
      </c>
    </row>
    <row r="4109" spans="1:13" ht="15" customHeight="1">
      <c r="A4109" s="29" t="s">
        <v>19</v>
      </c>
      <c r="B4109" s="29" t="s">
        <v>20</v>
      </c>
      <c r="C4109" s="29" t="s">
        <v>477</v>
      </c>
      <c r="D4109" s="29">
        <v>715</v>
      </c>
      <c r="E4109" s="29" t="s">
        <v>1106</v>
      </c>
      <c r="F4109" s="29" t="s">
        <v>24</v>
      </c>
      <c r="G4109" s="29">
        <v>1.3311900000000001</v>
      </c>
      <c r="H4109" s="29" t="s">
        <v>25</v>
      </c>
      <c r="I4109" s="29" t="s">
        <v>26</v>
      </c>
      <c r="J4109" s="29">
        <v>4.2830000000000004</v>
      </c>
      <c r="K4109" s="29" t="s">
        <v>25</v>
      </c>
      <c r="L4109" s="29" t="s">
        <v>22</v>
      </c>
      <c r="M4109" s="29" t="s">
        <v>22</v>
      </c>
    </row>
    <row r="4110" spans="1:13" ht="15" customHeight="1">
      <c r="A4110" s="29" t="s">
        <v>19</v>
      </c>
      <c r="B4110" s="29" t="s">
        <v>20</v>
      </c>
      <c r="C4110" s="29" t="s">
        <v>478</v>
      </c>
      <c r="D4110" s="29">
        <v>716</v>
      </c>
      <c r="E4110" s="29">
        <v>0.1353125</v>
      </c>
      <c r="F4110" s="29" t="s">
        <v>24</v>
      </c>
      <c r="G4110" s="29">
        <v>1.5569999999999999</v>
      </c>
      <c r="H4110" s="29" t="s">
        <v>25</v>
      </c>
      <c r="I4110" s="29" t="s">
        <v>26</v>
      </c>
      <c r="J4110" s="29">
        <v>25.657</v>
      </c>
      <c r="K4110" s="29" t="s">
        <v>25</v>
      </c>
      <c r="L4110" s="29" t="s">
        <v>22</v>
      </c>
      <c r="M4110" s="29" t="s">
        <v>22</v>
      </c>
    </row>
    <row r="4111" spans="1:13" ht="15" customHeight="1">
      <c r="A4111" s="29" t="s">
        <v>19</v>
      </c>
      <c r="B4111" s="29" t="s">
        <v>20</v>
      </c>
      <c r="C4111" s="29" t="s">
        <v>479</v>
      </c>
      <c r="D4111" s="29">
        <v>717</v>
      </c>
      <c r="E4111" s="29">
        <v>0.13241898099999999</v>
      </c>
      <c r="F4111" s="29" t="s">
        <v>24</v>
      </c>
      <c r="G4111" s="29">
        <v>1.41239</v>
      </c>
      <c r="H4111" s="29" t="s">
        <v>25</v>
      </c>
      <c r="I4111" s="29" t="s">
        <v>26</v>
      </c>
      <c r="J4111" s="29">
        <v>32.008000000000003</v>
      </c>
      <c r="K4111" s="29" t="s">
        <v>25</v>
      </c>
      <c r="L4111" s="29" t="s">
        <v>22</v>
      </c>
      <c r="M4111" s="29" t="s">
        <v>22</v>
      </c>
    </row>
    <row r="4112" spans="1:13" ht="15" customHeight="1">
      <c r="A4112" s="29" t="s">
        <v>19</v>
      </c>
      <c r="B4112" s="29" t="s">
        <v>20</v>
      </c>
      <c r="C4112" s="29" t="s">
        <v>480</v>
      </c>
      <c r="D4112" s="29">
        <v>718</v>
      </c>
      <c r="E4112" s="29">
        <v>0.136354167</v>
      </c>
      <c r="F4112" s="29" t="s">
        <v>24</v>
      </c>
      <c r="G4112" s="29">
        <v>1.3398099999999999</v>
      </c>
      <c r="H4112" s="29" t="s">
        <v>25</v>
      </c>
      <c r="I4112" s="29" t="s">
        <v>26</v>
      </c>
      <c r="J4112" s="29">
        <v>11.24</v>
      </c>
      <c r="K4112" s="29" t="s">
        <v>25</v>
      </c>
      <c r="L4112" s="29" t="s">
        <v>22</v>
      </c>
      <c r="M4112" s="29" t="s">
        <v>22</v>
      </c>
    </row>
    <row r="4113" spans="1:13" ht="15" customHeight="1">
      <c r="A4113" s="29" t="s">
        <v>19</v>
      </c>
      <c r="B4113" s="29" t="s">
        <v>20</v>
      </c>
      <c r="C4113" s="29" t="s">
        <v>481</v>
      </c>
      <c r="D4113" s="29">
        <v>719</v>
      </c>
      <c r="E4113" s="29" t="s">
        <v>1107</v>
      </c>
      <c r="F4113" s="29" t="s">
        <v>24</v>
      </c>
      <c r="G4113" s="29">
        <v>1.4581900000000001</v>
      </c>
      <c r="H4113" s="29" t="s">
        <v>25</v>
      </c>
      <c r="I4113" s="29" t="s">
        <v>26</v>
      </c>
      <c r="J4113" s="29">
        <v>30.673999999999999</v>
      </c>
      <c r="K4113" s="29" t="s">
        <v>25</v>
      </c>
      <c r="L4113" s="29" t="s">
        <v>22</v>
      </c>
      <c r="M4113" s="29" t="s">
        <v>22</v>
      </c>
    </row>
    <row r="4114" spans="1:13" ht="15" customHeight="1">
      <c r="A4114" s="29" t="s">
        <v>19</v>
      </c>
      <c r="B4114" s="29" t="s">
        <v>20</v>
      </c>
      <c r="C4114" s="29" t="s">
        <v>1108</v>
      </c>
      <c r="D4114" s="29">
        <v>720</v>
      </c>
      <c r="E4114" s="29">
        <v>0.135081019</v>
      </c>
      <c r="F4114" s="29" t="s">
        <v>24</v>
      </c>
      <c r="G4114" s="29">
        <v>1.2306699999999999</v>
      </c>
      <c r="H4114" s="29" t="s">
        <v>25</v>
      </c>
      <c r="I4114" s="29" t="s">
        <v>26</v>
      </c>
      <c r="J4114" s="29">
        <v>25.550999999999998</v>
      </c>
      <c r="K4114" s="29" t="s">
        <v>25</v>
      </c>
      <c r="L4114" s="29" t="s">
        <v>22</v>
      </c>
      <c r="M4114" s="29" t="s">
        <v>22</v>
      </c>
    </row>
    <row r="4115" spans="1:13" ht="15" customHeight="1">
      <c r="A4115" s="29" t="s">
        <v>19</v>
      </c>
      <c r="B4115" s="29" t="s">
        <v>20</v>
      </c>
      <c r="C4115" s="29" t="s">
        <v>482</v>
      </c>
      <c r="D4115" s="29">
        <v>721</v>
      </c>
      <c r="E4115" s="29">
        <v>0.137743056</v>
      </c>
      <c r="F4115" s="29" t="s">
        <v>24</v>
      </c>
      <c r="G4115" s="29">
        <v>1.2707599999999999</v>
      </c>
      <c r="H4115" s="29" t="s">
        <v>25</v>
      </c>
      <c r="I4115" s="29" t="s">
        <v>26</v>
      </c>
      <c r="J4115" s="29">
        <v>15.602</v>
      </c>
      <c r="K4115" s="29" t="s">
        <v>25</v>
      </c>
      <c r="L4115" s="29" t="s">
        <v>22</v>
      </c>
      <c r="M4115" s="29" t="s">
        <v>22</v>
      </c>
    </row>
    <row r="4116" spans="1:13" ht="15" customHeight="1">
      <c r="A4116" s="29" t="s">
        <v>19</v>
      </c>
      <c r="B4116" s="29" t="s">
        <v>20</v>
      </c>
      <c r="C4116" s="29" t="s">
        <v>483</v>
      </c>
      <c r="D4116" s="29">
        <v>722</v>
      </c>
      <c r="E4116" s="29">
        <v>0.13589120399999999</v>
      </c>
      <c r="F4116" s="29" t="s">
        <v>24</v>
      </c>
      <c r="G4116" s="29">
        <v>1.5762499999999999</v>
      </c>
      <c r="H4116" s="29" t="s">
        <v>25</v>
      </c>
      <c r="I4116" s="29" t="s">
        <v>26</v>
      </c>
      <c r="J4116" s="29">
        <v>14.538</v>
      </c>
      <c r="K4116" s="29" t="s">
        <v>25</v>
      </c>
      <c r="L4116" s="29" t="s">
        <v>22</v>
      </c>
      <c r="M4116" s="29" t="s">
        <v>22</v>
      </c>
    </row>
    <row r="4117" spans="1:13" ht="15" customHeight="1">
      <c r="A4117" s="29" t="s">
        <v>19</v>
      </c>
      <c r="B4117" s="29" t="s">
        <v>20</v>
      </c>
      <c r="C4117" s="29" t="s">
        <v>484</v>
      </c>
      <c r="D4117" s="29">
        <v>723</v>
      </c>
      <c r="E4117" s="29" t="s">
        <v>1109</v>
      </c>
      <c r="F4117" s="29" t="s">
        <v>24</v>
      </c>
      <c r="G4117" s="29">
        <v>1.90937</v>
      </c>
      <c r="H4117" s="29" t="s">
        <v>25</v>
      </c>
      <c r="I4117" s="29" t="s">
        <v>26</v>
      </c>
      <c r="J4117" s="29">
        <v>32.944000000000003</v>
      </c>
      <c r="K4117" s="29" t="s">
        <v>25</v>
      </c>
      <c r="L4117" s="29" t="s">
        <v>22</v>
      </c>
      <c r="M4117" s="29" t="s">
        <v>22</v>
      </c>
    </row>
    <row r="4118" spans="1:13" ht="15" customHeight="1">
      <c r="A4118" s="29" t="s">
        <v>19</v>
      </c>
      <c r="B4118" s="29" t="s">
        <v>20</v>
      </c>
      <c r="C4118" s="29" t="s">
        <v>485</v>
      </c>
      <c r="D4118" s="29">
        <v>724</v>
      </c>
      <c r="E4118" s="29">
        <v>0.139826389</v>
      </c>
      <c r="F4118" s="29" t="s">
        <v>24</v>
      </c>
      <c r="G4118" s="29">
        <v>0.61860000000000004</v>
      </c>
      <c r="H4118" s="29" t="s">
        <v>25</v>
      </c>
      <c r="I4118" s="29" t="s">
        <v>26</v>
      </c>
      <c r="J4118" s="29">
        <v>27.204000000000001</v>
      </c>
      <c r="K4118" s="29" t="s">
        <v>25</v>
      </c>
      <c r="L4118" s="29" t="s">
        <v>22</v>
      </c>
      <c r="M4118" s="29" t="s">
        <v>22</v>
      </c>
    </row>
    <row r="4119" spans="1:13" ht="15" customHeight="1">
      <c r="A4119" s="29" t="s">
        <v>19</v>
      </c>
      <c r="B4119" s="29" t="s">
        <v>20</v>
      </c>
      <c r="C4119" s="29" t="s">
        <v>1110</v>
      </c>
      <c r="D4119" s="29">
        <v>725</v>
      </c>
      <c r="E4119" s="29">
        <v>0.13809027800000001</v>
      </c>
      <c r="F4119" s="29" t="s">
        <v>24</v>
      </c>
      <c r="G4119" s="29">
        <v>1.1732400000000001</v>
      </c>
      <c r="H4119" s="29" t="s">
        <v>25</v>
      </c>
      <c r="I4119" s="29" t="s">
        <v>26</v>
      </c>
      <c r="J4119" s="29">
        <v>5.9720000000000004</v>
      </c>
      <c r="K4119" s="29" t="s">
        <v>25</v>
      </c>
      <c r="L4119" s="29" t="s">
        <v>22</v>
      </c>
      <c r="M4119" s="29" t="s">
        <v>22</v>
      </c>
    </row>
    <row r="4120" spans="1:13" ht="15" customHeight="1">
      <c r="A4120" s="29" t="s">
        <v>19</v>
      </c>
      <c r="B4120" s="29" t="s">
        <v>20</v>
      </c>
      <c r="C4120" s="29" t="s">
        <v>486</v>
      </c>
      <c r="D4120" s="29">
        <v>726</v>
      </c>
      <c r="E4120" s="29" t="s">
        <v>1111</v>
      </c>
      <c r="F4120" s="29" t="s">
        <v>24</v>
      </c>
      <c r="G4120" s="29">
        <v>1.6698299999999999</v>
      </c>
      <c r="H4120" s="29" t="s">
        <v>25</v>
      </c>
      <c r="I4120" s="29" t="s">
        <v>26</v>
      </c>
      <c r="J4120" s="29">
        <v>11.173</v>
      </c>
      <c r="K4120" s="29" t="s">
        <v>25</v>
      </c>
      <c r="L4120" s="29" t="s">
        <v>22</v>
      </c>
      <c r="M4120" s="29" t="s">
        <v>22</v>
      </c>
    </row>
    <row r="4121" spans="1:13" ht="15" customHeight="1">
      <c r="A4121" s="29" t="s">
        <v>19</v>
      </c>
      <c r="B4121" s="29" t="s">
        <v>20</v>
      </c>
      <c r="C4121" s="29" t="s">
        <v>1112</v>
      </c>
      <c r="D4121" s="29">
        <v>727</v>
      </c>
      <c r="E4121" s="29">
        <v>0.14283564800000001</v>
      </c>
      <c r="F4121" s="29" t="s">
        <v>24</v>
      </c>
      <c r="G4121" s="29">
        <v>0.41966999999999999</v>
      </c>
      <c r="H4121" s="29" t="s">
        <v>25</v>
      </c>
      <c r="I4121" s="29" t="s">
        <v>26</v>
      </c>
      <c r="J4121" s="29">
        <v>27.09</v>
      </c>
      <c r="K4121" s="29" t="s">
        <v>25</v>
      </c>
      <c r="L4121" s="29" t="s">
        <v>22</v>
      </c>
      <c r="M4121" s="29" t="s">
        <v>22</v>
      </c>
    </row>
    <row r="4122" spans="1:13" ht="15" customHeight="1">
      <c r="A4122" s="29" t="s">
        <v>19</v>
      </c>
      <c r="B4122" s="29" t="s">
        <v>20</v>
      </c>
      <c r="C4122" s="29" t="s">
        <v>487</v>
      </c>
      <c r="D4122" s="29">
        <v>728</v>
      </c>
      <c r="E4122" s="29">
        <v>0.14063657399999999</v>
      </c>
      <c r="F4122" s="29" t="s">
        <v>24</v>
      </c>
      <c r="G4122" s="29">
        <v>1.0975299999999999</v>
      </c>
      <c r="H4122" s="29" t="s">
        <v>25</v>
      </c>
      <c r="I4122" s="29" t="s">
        <v>26</v>
      </c>
      <c r="J4122" s="29">
        <v>8.4290000000000003</v>
      </c>
      <c r="K4122" s="29" t="s">
        <v>25</v>
      </c>
      <c r="L4122" s="29" t="s">
        <v>22</v>
      </c>
      <c r="M4122" s="29" t="s">
        <v>22</v>
      </c>
    </row>
    <row r="4123" spans="1:13" ht="15" customHeight="1">
      <c r="A4123" s="29" t="s">
        <v>19</v>
      </c>
      <c r="B4123" s="29" t="s">
        <v>20</v>
      </c>
      <c r="C4123" s="29" t="s">
        <v>1113</v>
      </c>
      <c r="D4123" s="29">
        <v>729</v>
      </c>
      <c r="E4123" s="29" t="s">
        <v>1114</v>
      </c>
      <c r="F4123" s="29" t="s">
        <v>24</v>
      </c>
      <c r="G4123" s="29">
        <v>1.7939400000000001</v>
      </c>
      <c r="H4123" s="29" t="s">
        <v>25</v>
      </c>
      <c r="I4123" s="29" t="s">
        <v>26</v>
      </c>
      <c r="J4123" s="29">
        <v>12.022</v>
      </c>
      <c r="K4123" s="29" t="s">
        <v>25</v>
      </c>
      <c r="L4123" s="29" t="s">
        <v>22</v>
      </c>
      <c r="M4123" s="29" t="s">
        <v>22</v>
      </c>
    </row>
    <row r="4124" spans="1:13" ht="15" customHeight="1">
      <c r="A4124" s="29" t="s">
        <v>19</v>
      </c>
      <c r="B4124" s="29" t="s">
        <v>20</v>
      </c>
      <c r="C4124" s="29" t="s">
        <v>488</v>
      </c>
      <c r="D4124" s="29">
        <v>730</v>
      </c>
      <c r="E4124" s="29">
        <v>0.13994213</v>
      </c>
      <c r="F4124" s="29" t="s">
        <v>24</v>
      </c>
      <c r="G4124" s="29">
        <v>0.43897999999999998</v>
      </c>
      <c r="H4124" s="29" t="s">
        <v>25</v>
      </c>
      <c r="I4124" s="29" t="s">
        <v>26</v>
      </c>
      <c r="J4124" s="29">
        <v>26.635000000000002</v>
      </c>
      <c r="K4124" s="29" t="s">
        <v>25</v>
      </c>
      <c r="L4124" s="29" t="s">
        <v>22</v>
      </c>
      <c r="M4124" s="29" t="s">
        <v>22</v>
      </c>
    </row>
    <row r="4125" spans="1:13" ht="15" customHeight="1">
      <c r="A4125" s="29" t="s">
        <v>19</v>
      </c>
      <c r="B4125" s="29" t="s">
        <v>20</v>
      </c>
      <c r="C4125" s="29" t="s">
        <v>1115</v>
      </c>
      <c r="D4125" s="29">
        <v>731</v>
      </c>
      <c r="E4125" s="29">
        <v>0.14445601899999999</v>
      </c>
      <c r="F4125" s="29" t="s">
        <v>24</v>
      </c>
      <c r="G4125" s="29">
        <v>1.2544</v>
      </c>
      <c r="H4125" s="29" t="s">
        <v>25</v>
      </c>
      <c r="I4125" s="29" t="s">
        <v>26</v>
      </c>
      <c r="J4125" s="29">
        <v>3.7149999999999999</v>
      </c>
      <c r="K4125" s="29" t="s">
        <v>25</v>
      </c>
      <c r="L4125" s="29" t="s">
        <v>22</v>
      </c>
      <c r="M4125" s="29" t="s">
        <v>22</v>
      </c>
    </row>
    <row r="4126" spans="1:13" ht="15" customHeight="1">
      <c r="A4126" s="29" t="s">
        <v>19</v>
      </c>
      <c r="B4126" s="29" t="s">
        <v>20</v>
      </c>
      <c r="C4126" s="29" t="s">
        <v>489</v>
      </c>
      <c r="D4126" s="29">
        <v>732</v>
      </c>
      <c r="E4126" s="29" t="s">
        <v>1116</v>
      </c>
      <c r="F4126" s="29" t="s">
        <v>24</v>
      </c>
      <c r="G4126" s="29">
        <v>1.8335600000000001</v>
      </c>
      <c r="H4126" s="29" t="s">
        <v>25</v>
      </c>
      <c r="I4126" s="29" t="s">
        <v>26</v>
      </c>
      <c r="J4126" s="29">
        <v>13.696</v>
      </c>
      <c r="K4126" s="29" t="s">
        <v>25</v>
      </c>
      <c r="L4126" s="29" t="s">
        <v>22</v>
      </c>
      <c r="M4126" s="29" t="s">
        <v>22</v>
      </c>
    </row>
    <row r="4127" spans="1:13" ht="15" customHeight="1">
      <c r="A4127" s="29" t="s">
        <v>19</v>
      </c>
      <c r="B4127" s="29" t="s">
        <v>20</v>
      </c>
      <c r="C4127" s="29" t="s">
        <v>490</v>
      </c>
      <c r="D4127" s="29">
        <v>733</v>
      </c>
      <c r="E4127" s="29">
        <v>0.14318286999999999</v>
      </c>
      <c r="F4127" s="29" t="s">
        <v>24</v>
      </c>
      <c r="G4127" s="29">
        <v>0.47677000000000003</v>
      </c>
      <c r="H4127" s="29" t="s">
        <v>25</v>
      </c>
      <c r="I4127" s="29" t="s">
        <v>26</v>
      </c>
      <c r="J4127" s="29">
        <v>28.411999999999999</v>
      </c>
      <c r="K4127" s="29" t="s">
        <v>25</v>
      </c>
      <c r="L4127" s="29" t="s">
        <v>22</v>
      </c>
      <c r="M4127" s="29" t="s">
        <v>22</v>
      </c>
    </row>
    <row r="4128" spans="1:13" ht="15" customHeight="1">
      <c r="A4128" s="29" t="s">
        <v>19</v>
      </c>
      <c r="B4128" s="29" t="s">
        <v>20</v>
      </c>
      <c r="C4128" s="29" t="s">
        <v>491</v>
      </c>
      <c r="D4128" s="29">
        <v>734</v>
      </c>
      <c r="E4128" s="29">
        <v>0.14434027799999999</v>
      </c>
      <c r="F4128" s="29" t="s">
        <v>24</v>
      </c>
      <c r="G4128" s="29">
        <v>0.70030999999999999</v>
      </c>
      <c r="H4128" s="29" t="s">
        <v>25</v>
      </c>
      <c r="I4128" s="29" t="s">
        <v>26</v>
      </c>
      <c r="J4128" s="29">
        <v>22.006</v>
      </c>
      <c r="K4128" s="29" t="s">
        <v>25</v>
      </c>
      <c r="L4128" s="29" t="s">
        <v>22</v>
      </c>
      <c r="M4128" s="29" t="s">
        <v>22</v>
      </c>
    </row>
    <row r="4129" spans="1:13" ht="15" customHeight="1">
      <c r="A4129" s="29" t="s">
        <v>19</v>
      </c>
      <c r="B4129" s="29" t="s">
        <v>20</v>
      </c>
      <c r="C4129" s="29" t="s">
        <v>1117</v>
      </c>
      <c r="D4129" s="29">
        <v>735</v>
      </c>
      <c r="E4129" s="29" t="s">
        <v>1118</v>
      </c>
      <c r="F4129" s="29" t="s">
        <v>24</v>
      </c>
      <c r="G4129" s="29">
        <v>1.3401700000000001</v>
      </c>
      <c r="H4129" s="29" t="s">
        <v>25</v>
      </c>
      <c r="I4129" s="29" t="s">
        <v>26</v>
      </c>
      <c r="J4129" s="29">
        <v>2.786</v>
      </c>
      <c r="K4129" s="29" t="s">
        <v>25</v>
      </c>
      <c r="L4129" s="29" t="s">
        <v>22</v>
      </c>
      <c r="M4129" s="29" t="s">
        <v>22</v>
      </c>
    </row>
    <row r="4130" spans="1:13" ht="15" customHeight="1">
      <c r="A4130" s="29" t="s">
        <v>19</v>
      </c>
      <c r="B4130" s="29" t="s">
        <v>20</v>
      </c>
      <c r="C4130" s="29" t="s">
        <v>492</v>
      </c>
      <c r="D4130" s="29">
        <v>736</v>
      </c>
      <c r="E4130" s="29">
        <v>0.14688657399999999</v>
      </c>
      <c r="F4130" s="29" t="s">
        <v>24</v>
      </c>
      <c r="G4130" s="29">
        <v>1.7912300000000001</v>
      </c>
      <c r="H4130" s="29" t="s">
        <v>25</v>
      </c>
      <c r="I4130" s="29" t="s">
        <v>26</v>
      </c>
      <c r="J4130" s="29">
        <v>15.648999999999999</v>
      </c>
      <c r="K4130" s="29" t="s">
        <v>25</v>
      </c>
      <c r="L4130" s="29" t="s">
        <v>22</v>
      </c>
      <c r="M4130" s="29" t="s">
        <v>22</v>
      </c>
    </row>
    <row r="4131" spans="1:13" ht="15" customHeight="1">
      <c r="A4131" s="29" t="s">
        <v>19</v>
      </c>
      <c r="B4131" s="29" t="s">
        <v>20</v>
      </c>
      <c r="C4131" s="29" t="s">
        <v>493</v>
      </c>
      <c r="D4131" s="29">
        <v>737</v>
      </c>
      <c r="E4131" s="29">
        <v>0.14885416700000001</v>
      </c>
      <c r="F4131" s="29" t="s">
        <v>24</v>
      </c>
      <c r="G4131" s="29">
        <v>0.87568999999999997</v>
      </c>
      <c r="H4131" s="29" t="s">
        <v>25</v>
      </c>
      <c r="I4131" s="29" t="s">
        <v>26</v>
      </c>
      <c r="J4131" s="29">
        <v>29.297999999999998</v>
      </c>
      <c r="K4131" s="29" t="s">
        <v>25</v>
      </c>
      <c r="L4131" s="29" t="s">
        <v>22</v>
      </c>
      <c r="M4131" s="29" t="s">
        <v>22</v>
      </c>
    </row>
    <row r="4132" spans="1:13" ht="15" customHeight="1">
      <c r="A4132" s="29" t="s">
        <v>19</v>
      </c>
      <c r="B4132" s="29" t="s">
        <v>20</v>
      </c>
      <c r="C4132" s="29" t="s">
        <v>494</v>
      </c>
      <c r="D4132" s="29">
        <v>738</v>
      </c>
      <c r="E4132" s="29">
        <v>0.14665509299999999</v>
      </c>
      <c r="F4132" s="29" t="s">
        <v>24</v>
      </c>
      <c r="G4132" s="29">
        <v>1.3355399999999999</v>
      </c>
      <c r="H4132" s="29" t="s">
        <v>25</v>
      </c>
      <c r="I4132" s="29" t="s">
        <v>26</v>
      </c>
      <c r="J4132" s="29">
        <v>5.29</v>
      </c>
      <c r="K4132" s="29" t="s">
        <v>25</v>
      </c>
      <c r="L4132" s="29" t="s">
        <v>22</v>
      </c>
      <c r="M4132" s="29" t="s">
        <v>22</v>
      </c>
    </row>
    <row r="4133" spans="1:13" ht="15" customHeight="1">
      <c r="A4133" s="29" t="s">
        <v>19</v>
      </c>
      <c r="B4133" s="29" t="s">
        <v>20</v>
      </c>
      <c r="C4133" s="29" t="s">
        <v>495</v>
      </c>
      <c r="D4133" s="29">
        <v>739</v>
      </c>
      <c r="E4133" s="29">
        <v>0.149548611</v>
      </c>
      <c r="F4133" s="29" t="s">
        <v>24</v>
      </c>
      <c r="G4133" s="29">
        <v>1.52549</v>
      </c>
      <c r="H4133" s="29" t="s">
        <v>25</v>
      </c>
      <c r="I4133" s="29" t="s">
        <v>26</v>
      </c>
      <c r="J4133" s="29">
        <v>10.335000000000001</v>
      </c>
      <c r="K4133" s="29" t="s">
        <v>25</v>
      </c>
      <c r="L4133" s="29" t="s">
        <v>22</v>
      </c>
      <c r="M4133" s="29" t="s">
        <v>22</v>
      </c>
    </row>
    <row r="4134" spans="1:13" ht="15" customHeight="1">
      <c r="A4134" s="29" t="s">
        <v>19</v>
      </c>
      <c r="B4134" s="29" t="s">
        <v>20</v>
      </c>
      <c r="C4134" s="29" t="s">
        <v>496</v>
      </c>
      <c r="D4134" s="29">
        <v>740</v>
      </c>
      <c r="E4134" s="29" t="s">
        <v>1028</v>
      </c>
      <c r="F4134" s="29" t="s">
        <v>24</v>
      </c>
      <c r="G4134" s="29">
        <v>1.05067</v>
      </c>
      <c r="H4134" s="29" t="s">
        <v>25</v>
      </c>
      <c r="I4134" s="29" t="s">
        <v>26</v>
      </c>
      <c r="J4134" s="29">
        <v>33.06</v>
      </c>
      <c r="K4134" s="29" t="s">
        <v>25</v>
      </c>
      <c r="L4134" s="29" t="s">
        <v>22</v>
      </c>
      <c r="M4134" s="29" t="s">
        <v>22</v>
      </c>
    </row>
    <row r="4135" spans="1:13" ht="15" customHeight="1">
      <c r="A4135" s="29" t="s">
        <v>19</v>
      </c>
      <c r="B4135" s="29" t="s">
        <v>20</v>
      </c>
      <c r="C4135" s="29" t="s">
        <v>497</v>
      </c>
      <c r="D4135" s="29">
        <v>741</v>
      </c>
      <c r="E4135" s="29">
        <v>0.14989583300000001</v>
      </c>
      <c r="F4135" s="29" t="s">
        <v>24</v>
      </c>
      <c r="G4135" s="29">
        <v>1.3133600000000001</v>
      </c>
      <c r="H4135" s="29" t="s">
        <v>25</v>
      </c>
      <c r="I4135" s="29" t="s">
        <v>26</v>
      </c>
      <c r="J4135" s="29">
        <v>6.2930000000000001</v>
      </c>
      <c r="K4135" s="29" t="s">
        <v>25</v>
      </c>
      <c r="L4135" s="29" t="s">
        <v>22</v>
      </c>
      <c r="M4135" s="29" t="s">
        <v>22</v>
      </c>
    </row>
    <row r="4136" spans="1:13" ht="15" customHeight="1">
      <c r="A4136" s="29" t="s">
        <v>19</v>
      </c>
      <c r="B4136" s="29" t="s">
        <v>20</v>
      </c>
      <c r="C4136" s="29" t="s">
        <v>498</v>
      </c>
      <c r="D4136" s="29">
        <v>742</v>
      </c>
      <c r="E4136" s="29">
        <v>0.14781250000000001</v>
      </c>
      <c r="F4136" s="29" t="s">
        <v>24</v>
      </c>
      <c r="G4136" s="29">
        <v>1.5118</v>
      </c>
      <c r="H4136" s="29" t="s">
        <v>25</v>
      </c>
      <c r="I4136" s="29" t="s">
        <v>26</v>
      </c>
      <c r="J4136" s="29">
        <v>14.231</v>
      </c>
      <c r="K4136" s="29" t="s">
        <v>25</v>
      </c>
      <c r="L4136" s="29" t="s">
        <v>22</v>
      </c>
      <c r="M4136" s="29" t="s">
        <v>22</v>
      </c>
    </row>
    <row r="4137" spans="1:13" ht="15" customHeight="1">
      <c r="A4137" s="29" t="s">
        <v>19</v>
      </c>
      <c r="B4137" s="29" t="s">
        <v>20</v>
      </c>
      <c r="C4137" s="29" t="s">
        <v>499</v>
      </c>
      <c r="D4137" s="29">
        <v>743</v>
      </c>
      <c r="E4137" s="29">
        <v>0.15174768499999999</v>
      </c>
      <c r="F4137" s="29" t="s">
        <v>24</v>
      </c>
      <c r="G4137" s="29">
        <v>1.6968099999999999</v>
      </c>
      <c r="H4137" s="29" t="s">
        <v>25</v>
      </c>
      <c r="I4137" s="29" t="s">
        <v>26</v>
      </c>
      <c r="J4137" s="29">
        <v>34.206000000000003</v>
      </c>
      <c r="K4137" s="29" t="s">
        <v>25</v>
      </c>
      <c r="L4137" s="29" t="s">
        <v>22</v>
      </c>
      <c r="M4137" s="29" t="s">
        <v>22</v>
      </c>
    </row>
    <row r="4138" spans="1:13" ht="15" customHeight="1">
      <c r="A4138" s="29" t="s">
        <v>19</v>
      </c>
      <c r="B4138" s="29" t="s">
        <v>20</v>
      </c>
      <c r="C4138" s="29" t="s">
        <v>1119</v>
      </c>
      <c r="D4138" s="29">
        <v>744</v>
      </c>
      <c r="E4138" s="29">
        <v>0.14908564799999999</v>
      </c>
      <c r="F4138" s="29" t="s">
        <v>24</v>
      </c>
      <c r="G4138" s="29">
        <v>1.0755300000000001</v>
      </c>
      <c r="H4138" s="29" t="s">
        <v>25</v>
      </c>
      <c r="I4138" s="29" t="s">
        <v>26</v>
      </c>
      <c r="J4138" s="29">
        <v>29.527999999999999</v>
      </c>
      <c r="K4138" s="29" t="s">
        <v>25</v>
      </c>
      <c r="L4138" s="29" t="s">
        <v>22</v>
      </c>
      <c r="M4138" s="29" t="s">
        <v>22</v>
      </c>
    </row>
    <row r="4139" spans="1:13" ht="15" customHeight="1">
      <c r="A4139" s="29" t="s">
        <v>19</v>
      </c>
      <c r="B4139" s="29" t="s">
        <v>20</v>
      </c>
      <c r="C4139" s="29" t="s">
        <v>500</v>
      </c>
      <c r="D4139" s="29">
        <v>745</v>
      </c>
      <c r="E4139" s="29">
        <v>0.15255787000000001</v>
      </c>
      <c r="F4139" s="29" t="s">
        <v>24</v>
      </c>
      <c r="G4139" s="29">
        <v>1.2885599999999999</v>
      </c>
      <c r="H4139" s="29" t="s">
        <v>25</v>
      </c>
      <c r="I4139" s="29" t="s">
        <v>26</v>
      </c>
      <c r="J4139" s="29">
        <v>9.6189999999999998</v>
      </c>
      <c r="K4139" s="29" t="s">
        <v>25</v>
      </c>
      <c r="L4139" s="29" t="s">
        <v>22</v>
      </c>
      <c r="M4139" s="29" t="s">
        <v>22</v>
      </c>
    </row>
    <row r="4140" spans="1:13" ht="15" customHeight="1">
      <c r="A4140" s="29" t="s">
        <v>19</v>
      </c>
      <c r="B4140" s="29" t="s">
        <v>20</v>
      </c>
      <c r="C4140" s="29" t="s">
        <v>501</v>
      </c>
      <c r="D4140" s="29">
        <v>746</v>
      </c>
      <c r="E4140" s="29">
        <v>0.14920138899999999</v>
      </c>
      <c r="F4140" s="29" t="s">
        <v>24</v>
      </c>
      <c r="G4140" s="29">
        <v>1.4308700000000001</v>
      </c>
      <c r="H4140" s="29" t="s">
        <v>25</v>
      </c>
      <c r="I4140" s="29" t="s">
        <v>26</v>
      </c>
      <c r="J4140" s="29">
        <v>4.4740000000000002</v>
      </c>
      <c r="K4140" s="29" t="s">
        <v>25</v>
      </c>
      <c r="L4140" s="29" t="s">
        <v>22</v>
      </c>
      <c r="M4140" s="29" t="s">
        <v>22</v>
      </c>
    </row>
    <row r="4141" spans="1:13" ht="15" customHeight="1">
      <c r="A4141" s="29" t="s">
        <v>19</v>
      </c>
      <c r="B4141" s="29" t="s">
        <v>20</v>
      </c>
      <c r="C4141" s="29" t="s">
        <v>502</v>
      </c>
      <c r="D4141" s="29">
        <v>747</v>
      </c>
      <c r="E4141" s="29">
        <v>0.153252315</v>
      </c>
      <c r="F4141" s="29" t="s">
        <v>24</v>
      </c>
      <c r="G4141" s="29">
        <v>1.6939599999999999</v>
      </c>
      <c r="H4141" s="29" t="s">
        <v>25</v>
      </c>
      <c r="I4141" s="29" t="s">
        <v>26</v>
      </c>
      <c r="J4141" s="29">
        <v>30.754999999999999</v>
      </c>
      <c r="K4141" s="29" t="s">
        <v>25</v>
      </c>
      <c r="L4141" s="29" t="s">
        <v>22</v>
      </c>
      <c r="M4141" s="29" t="s">
        <v>22</v>
      </c>
    </row>
    <row r="4142" spans="1:13" ht="15" customHeight="1">
      <c r="A4142" s="29" t="s">
        <v>19</v>
      </c>
      <c r="B4142" s="29" t="s">
        <v>20</v>
      </c>
      <c r="C4142" s="29" t="s">
        <v>1120</v>
      </c>
      <c r="D4142" s="29">
        <v>748</v>
      </c>
      <c r="E4142" s="29">
        <v>0.15383101900000001</v>
      </c>
      <c r="F4142" s="29" t="s">
        <v>24</v>
      </c>
      <c r="G4142" s="29">
        <v>1.0778399999999999</v>
      </c>
      <c r="H4142" s="29" t="s">
        <v>25</v>
      </c>
      <c r="I4142" s="29" t="s">
        <v>26</v>
      </c>
      <c r="J4142" s="29">
        <v>31.201000000000001</v>
      </c>
      <c r="K4142" s="29" t="s">
        <v>25</v>
      </c>
      <c r="L4142" s="29" t="s">
        <v>22</v>
      </c>
      <c r="M4142" s="29" t="s">
        <v>22</v>
      </c>
    </row>
    <row r="4143" spans="1:13" ht="15" customHeight="1">
      <c r="A4143" s="29" t="s">
        <v>19</v>
      </c>
      <c r="B4143" s="29" t="s">
        <v>20</v>
      </c>
      <c r="C4143" s="29" t="s">
        <v>503</v>
      </c>
      <c r="D4143" s="29">
        <v>749</v>
      </c>
      <c r="E4143" s="29">
        <v>0.15116898100000001</v>
      </c>
      <c r="F4143" s="29" t="s">
        <v>24</v>
      </c>
      <c r="G4143" s="29">
        <v>1.2693399999999999</v>
      </c>
      <c r="H4143" s="29" t="s">
        <v>25</v>
      </c>
      <c r="I4143" s="29" t="s">
        <v>26</v>
      </c>
      <c r="J4143" s="29">
        <v>11.28</v>
      </c>
      <c r="K4143" s="29" t="s">
        <v>25</v>
      </c>
      <c r="L4143" s="29" t="s">
        <v>22</v>
      </c>
      <c r="M4143" s="29" t="s">
        <v>22</v>
      </c>
    </row>
    <row r="4144" spans="1:13" ht="15" customHeight="1">
      <c r="A4144" s="29" t="s">
        <v>19</v>
      </c>
      <c r="B4144" s="29" t="s">
        <v>20</v>
      </c>
      <c r="C4144" s="29" t="s">
        <v>504</v>
      </c>
      <c r="D4144" s="29">
        <v>750</v>
      </c>
      <c r="E4144" s="29">
        <v>0.154641204</v>
      </c>
      <c r="F4144" s="29" t="s">
        <v>24</v>
      </c>
      <c r="G4144" s="29">
        <v>1.4687699999999999</v>
      </c>
      <c r="H4144" s="29" t="s">
        <v>25</v>
      </c>
      <c r="I4144" s="29" t="s">
        <v>26</v>
      </c>
      <c r="J4144" s="29">
        <v>9.1649999999999991</v>
      </c>
      <c r="K4144" s="29" t="s">
        <v>25</v>
      </c>
      <c r="L4144" s="29" t="s">
        <v>22</v>
      </c>
      <c r="M4144" s="29" t="s">
        <v>22</v>
      </c>
    </row>
    <row r="4145" spans="1:13" ht="15" customHeight="1">
      <c r="A4145" s="29" t="s">
        <v>19</v>
      </c>
      <c r="B4145" s="29" t="s">
        <v>20</v>
      </c>
      <c r="C4145" s="29" t="s">
        <v>505</v>
      </c>
      <c r="D4145" s="29">
        <v>751</v>
      </c>
      <c r="E4145" s="29">
        <v>0.15174768499999999</v>
      </c>
      <c r="F4145" s="29" t="s">
        <v>24</v>
      </c>
      <c r="G4145" s="29">
        <v>1.6247100000000001</v>
      </c>
      <c r="H4145" s="29" t="s">
        <v>25</v>
      </c>
      <c r="I4145" s="29" t="s">
        <v>26</v>
      </c>
      <c r="J4145" s="29">
        <v>24.503</v>
      </c>
      <c r="K4145" s="29" t="s">
        <v>25</v>
      </c>
      <c r="L4145" s="29" t="s">
        <v>22</v>
      </c>
      <c r="M4145" s="29" t="s">
        <v>22</v>
      </c>
    </row>
    <row r="4146" spans="1:13" ht="15" customHeight="1">
      <c r="A4146" s="29" t="s">
        <v>19</v>
      </c>
      <c r="B4146" s="29" t="s">
        <v>20</v>
      </c>
      <c r="C4146" s="29" t="s">
        <v>506</v>
      </c>
      <c r="D4146" s="29">
        <v>752</v>
      </c>
      <c r="E4146" s="29">
        <v>0.15406249999999999</v>
      </c>
      <c r="F4146" s="29" t="s">
        <v>24</v>
      </c>
      <c r="G4146" s="29">
        <v>1.04288</v>
      </c>
      <c r="H4146" s="29" t="s">
        <v>25</v>
      </c>
      <c r="I4146" s="29" t="s">
        <v>26</v>
      </c>
      <c r="J4146" s="29">
        <v>31.408999999999999</v>
      </c>
      <c r="K4146" s="29" t="s">
        <v>25</v>
      </c>
      <c r="L4146" s="29" t="s">
        <v>22</v>
      </c>
      <c r="M4146" s="29" t="s">
        <v>22</v>
      </c>
    </row>
    <row r="4147" spans="1:13" ht="15" customHeight="1">
      <c r="A4147" s="29" t="s">
        <v>19</v>
      </c>
      <c r="B4147" s="29" t="s">
        <v>20</v>
      </c>
      <c r="C4147" s="29" t="s">
        <v>507</v>
      </c>
      <c r="D4147" s="29">
        <v>753</v>
      </c>
      <c r="E4147" s="29" t="s">
        <v>1084</v>
      </c>
      <c r="F4147" s="29" t="s">
        <v>24</v>
      </c>
      <c r="G4147" s="29">
        <v>1.2423999999999999</v>
      </c>
      <c r="H4147" s="29" t="s">
        <v>25</v>
      </c>
      <c r="I4147" s="29" t="s">
        <v>26</v>
      </c>
      <c r="J4147" s="29">
        <v>13.574</v>
      </c>
      <c r="K4147" s="29" t="s">
        <v>25</v>
      </c>
      <c r="L4147" s="29" t="s">
        <v>22</v>
      </c>
      <c r="M4147" s="29" t="s">
        <v>22</v>
      </c>
    </row>
    <row r="4148" spans="1:13" ht="15" customHeight="1">
      <c r="A4148" s="29" t="s">
        <v>19</v>
      </c>
      <c r="B4148" s="29" t="s">
        <v>20</v>
      </c>
      <c r="C4148" s="29" t="s">
        <v>508</v>
      </c>
      <c r="D4148" s="29">
        <v>754</v>
      </c>
      <c r="E4148" s="29">
        <v>0.155451389</v>
      </c>
      <c r="F4148" s="29" t="s">
        <v>24</v>
      </c>
      <c r="G4148" s="29">
        <v>1.4821299999999999</v>
      </c>
      <c r="H4148" s="29" t="s">
        <v>25</v>
      </c>
      <c r="I4148" s="29" t="s">
        <v>26</v>
      </c>
      <c r="J4148" s="29">
        <v>8.9429999999999996</v>
      </c>
      <c r="K4148" s="29" t="s">
        <v>25</v>
      </c>
      <c r="L4148" s="29" t="s">
        <v>22</v>
      </c>
      <c r="M4148" s="29" t="s">
        <v>22</v>
      </c>
    </row>
    <row r="4149" spans="1:13" ht="15" customHeight="1">
      <c r="A4149" s="29" t="s">
        <v>19</v>
      </c>
      <c r="B4149" s="29" t="s">
        <v>20</v>
      </c>
      <c r="C4149" s="29" t="s">
        <v>509</v>
      </c>
      <c r="D4149" s="29">
        <v>755</v>
      </c>
      <c r="E4149" s="29">
        <v>0.153252315</v>
      </c>
      <c r="F4149" s="29" t="s">
        <v>24</v>
      </c>
      <c r="G4149" s="29">
        <v>1.76085</v>
      </c>
      <c r="H4149" s="29" t="s">
        <v>25</v>
      </c>
      <c r="I4149" s="29" t="s">
        <v>26</v>
      </c>
      <c r="J4149" s="29">
        <v>33.325000000000003</v>
      </c>
      <c r="K4149" s="29" t="s">
        <v>25</v>
      </c>
      <c r="L4149" s="29" t="s">
        <v>22</v>
      </c>
      <c r="M4149" s="29" t="s">
        <v>22</v>
      </c>
    </row>
    <row r="4150" spans="1:13" ht="15" customHeight="1">
      <c r="A4150" s="29" t="s">
        <v>19</v>
      </c>
      <c r="B4150" s="29" t="s">
        <v>20</v>
      </c>
      <c r="C4150" s="29" t="s">
        <v>1121</v>
      </c>
      <c r="D4150" s="29">
        <v>756</v>
      </c>
      <c r="E4150" s="29">
        <v>0.15626157399999999</v>
      </c>
      <c r="F4150" s="29" t="s">
        <v>24</v>
      </c>
      <c r="G4150" s="29">
        <v>1.0587</v>
      </c>
      <c r="H4150" s="29" t="s">
        <v>25</v>
      </c>
      <c r="I4150" s="29" t="s">
        <v>26</v>
      </c>
      <c r="J4150" s="29">
        <v>33.866</v>
      </c>
      <c r="K4150" s="29" t="s">
        <v>25</v>
      </c>
      <c r="L4150" s="29" t="s">
        <v>22</v>
      </c>
      <c r="M4150" s="29" t="s">
        <v>22</v>
      </c>
    </row>
    <row r="4151" spans="1:13" ht="15" customHeight="1">
      <c r="A4151" s="29" t="s">
        <v>19</v>
      </c>
      <c r="B4151" s="29" t="s">
        <v>20</v>
      </c>
      <c r="C4151" s="29" t="s">
        <v>510</v>
      </c>
      <c r="D4151" s="29">
        <v>757</v>
      </c>
      <c r="E4151" s="29" t="s">
        <v>1122</v>
      </c>
      <c r="F4151" s="29" t="s">
        <v>24</v>
      </c>
      <c r="G4151" s="29">
        <v>1.21861</v>
      </c>
      <c r="H4151" s="29" t="s">
        <v>25</v>
      </c>
      <c r="I4151" s="29" t="s">
        <v>26</v>
      </c>
      <c r="J4151" s="29">
        <v>18.443999999999999</v>
      </c>
      <c r="K4151" s="29" t="s">
        <v>25</v>
      </c>
      <c r="L4151" s="29" t="s">
        <v>22</v>
      </c>
      <c r="M4151" s="29" t="s">
        <v>22</v>
      </c>
    </row>
    <row r="4152" spans="1:13" ht="15" customHeight="1">
      <c r="A4152" s="29" t="s">
        <v>19</v>
      </c>
      <c r="B4152" s="29" t="s">
        <v>20</v>
      </c>
      <c r="C4152" s="29" t="s">
        <v>511</v>
      </c>
      <c r="D4152" s="29">
        <v>758</v>
      </c>
      <c r="E4152" s="29">
        <v>0.15753472199999999</v>
      </c>
      <c r="F4152" s="29" t="s">
        <v>24</v>
      </c>
      <c r="G4152" s="29">
        <v>1.46411</v>
      </c>
      <c r="H4152" s="29" t="s">
        <v>25</v>
      </c>
      <c r="I4152" s="29" t="s">
        <v>26</v>
      </c>
      <c r="J4152" s="29">
        <v>6.5659999999999998</v>
      </c>
      <c r="K4152" s="29" t="s">
        <v>25</v>
      </c>
      <c r="L4152" s="29" t="s">
        <v>22</v>
      </c>
      <c r="M4152" s="29" t="s">
        <v>22</v>
      </c>
    </row>
    <row r="4153" spans="1:13" ht="15" customHeight="1">
      <c r="A4153" s="29" t="s">
        <v>19</v>
      </c>
      <c r="B4153" s="29" t="s">
        <v>20</v>
      </c>
      <c r="C4153" s="29" t="s">
        <v>512</v>
      </c>
      <c r="D4153" s="29">
        <v>759</v>
      </c>
      <c r="E4153" s="29" t="s">
        <v>1123</v>
      </c>
      <c r="F4153" s="29" t="s">
        <v>24</v>
      </c>
      <c r="G4153" s="29">
        <v>1.59598</v>
      </c>
      <c r="H4153" s="29" t="s">
        <v>25</v>
      </c>
      <c r="I4153" s="29" t="s">
        <v>26</v>
      </c>
      <c r="J4153" s="29">
        <v>19.623999999999999</v>
      </c>
      <c r="K4153" s="29" t="s">
        <v>25</v>
      </c>
      <c r="L4153" s="29" t="s">
        <v>22</v>
      </c>
      <c r="M4153" s="29" t="s">
        <v>22</v>
      </c>
    </row>
    <row r="4154" spans="1:13" ht="15" customHeight="1">
      <c r="A4154" s="29" t="s">
        <v>19</v>
      </c>
      <c r="B4154" s="29" t="s">
        <v>20</v>
      </c>
      <c r="C4154" s="29" t="s">
        <v>513</v>
      </c>
      <c r="D4154" s="29">
        <v>760</v>
      </c>
      <c r="E4154" s="29">
        <v>0.15707175900000001</v>
      </c>
      <c r="F4154" s="29" t="s">
        <v>24</v>
      </c>
      <c r="G4154" s="29">
        <v>1.17648</v>
      </c>
      <c r="H4154" s="29" t="s">
        <v>25</v>
      </c>
      <c r="I4154" s="29" t="s">
        <v>26</v>
      </c>
      <c r="J4154" s="29">
        <v>21.968</v>
      </c>
      <c r="K4154" s="29" t="s">
        <v>25</v>
      </c>
      <c r="L4154" s="29" t="s">
        <v>22</v>
      </c>
      <c r="M4154" s="29" t="s">
        <v>22</v>
      </c>
    </row>
    <row r="4155" spans="1:13" ht="15" customHeight="1">
      <c r="A4155" s="29" t="s">
        <v>19</v>
      </c>
      <c r="B4155" s="29" t="s">
        <v>20</v>
      </c>
      <c r="C4155" s="29" t="s">
        <v>514</v>
      </c>
      <c r="D4155" s="29">
        <v>761</v>
      </c>
      <c r="E4155" s="29">
        <v>0.15741898100000001</v>
      </c>
      <c r="F4155" s="29" t="s">
        <v>24</v>
      </c>
      <c r="G4155" s="29">
        <v>1.68025</v>
      </c>
      <c r="H4155" s="29" t="s">
        <v>25</v>
      </c>
      <c r="I4155" s="29" t="s">
        <v>26</v>
      </c>
      <c r="J4155" s="29">
        <v>28.193000000000001</v>
      </c>
      <c r="K4155" s="29" t="s">
        <v>25</v>
      </c>
      <c r="L4155" s="29" t="s">
        <v>22</v>
      </c>
      <c r="M4155" s="29" t="s">
        <v>22</v>
      </c>
    </row>
    <row r="4156" spans="1:13" ht="15" customHeight="1">
      <c r="A4156" s="29" t="s">
        <v>19</v>
      </c>
      <c r="B4156" s="29" t="s">
        <v>20</v>
      </c>
      <c r="C4156" s="29" t="s">
        <v>515</v>
      </c>
      <c r="D4156" s="29">
        <v>762</v>
      </c>
      <c r="E4156" s="29">
        <v>0.16019675899999999</v>
      </c>
      <c r="F4156" s="29" t="s">
        <v>24</v>
      </c>
      <c r="G4156" s="29">
        <v>1.1611899999999999</v>
      </c>
      <c r="H4156" s="29" t="s">
        <v>25</v>
      </c>
      <c r="I4156" s="29" t="s">
        <v>26</v>
      </c>
      <c r="J4156" s="29">
        <v>24.026</v>
      </c>
      <c r="K4156" s="29" t="s">
        <v>25</v>
      </c>
      <c r="L4156" s="29" t="s">
        <v>22</v>
      </c>
      <c r="M4156" s="29" t="s">
        <v>22</v>
      </c>
    </row>
    <row r="4157" spans="1:13" ht="15" customHeight="1">
      <c r="A4157" s="29" t="s">
        <v>19</v>
      </c>
      <c r="B4157" s="29" t="s">
        <v>20</v>
      </c>
      <c r="C4157" s="29" t="s">
        <v>516</v>
      </c>
      <c r="D4157" s="29">
        <v>763</v>
      </c>
      <c r="E4157" s="29">
        <v>0.159270833</v>
      </c>
      <c r="F4157" s="29" t="s">
        <v>24</v>
      </c>
      <c r="G4157" s="29">
        <v>1.66082</v>
      </c>
      <c r="H4157" s="29" t="s">
        <v>25</v>
      </c>
      <c r="I4157" s="29" t="s">
        <v>26</v>
      </c>
      <c r="J4157" s="29">
        <v>26.106999999999999</v>
      </c>
      <c r="K4157" s="29" t="s">
        <v>25</v>
      </c>
      <c r="L4157" s="29" t="s">
        <v>22</v>
      </c>
      <c r="M4157" s="29" t="s">
        <v>22</v>
      </c>
    </row>
    <row r="4158" spans="1:13" ht="15" customHeight="1">
      <c r="A4158" s="29" t="s">
        <v>19</v>
      </c>
      <c r="B4158" s="29" t="s">
        <v>20</v>
      </c>
      <c r="C4158" s="29" t="s">
        <v>517</v>
      </c>
      <c r="D4158" s="29">
        <v>764</v>
      </c>
      <c r="E4158" s="29">
        <v>0.16239583299999999</v>
      </c>
      <c r="F4158" s="29" t="s">
        <v>24</v>
      </c>
      <c r="G4158" s="29">
        <v>1.07986</v>
      </c>
      <c r="H4158" s="29" t="s">
        <v>25</v>
      </c>
      <c r="I4158" s="29" t="s">
        <v>26</v>
      </c>
      <c r="J4158" s="29">
        <v>32.213000000000001</v>
      </c>
      <c r="K4158" s="29" t="s">
        <v>25</v>
      </c>
      <c r="L4158" s="29" t="s">
        <v>22</v>
      </c>
      <c r="M4158" s="29" t="s">
        <v>22</v>
      </c>
    </row>
    <row r="4159" spans="1:13" ht="15" customHeight="1">
      <c r="A4159" s="29" t="s">
        <v>19</v>
      </c>
      <c r="B4159" s="29" t="s">
        <v>20</v>
      </c>
      <c r="C4159" s="29" t="s">
        <v>518</v>
      </c>
      <c r="D4159" s="29">
        <v>765</v>
      </c>
      <c r="E4159" s="29">
        <v>0.16228009299999999</v>
      </c>
      <c r="F4159" s="29" t="s">
        <v>24</v>
      </c>
      <c r="G4159" s="29">
        <v>1.5407500000000001</v>
      </c>
      <c r="H4159" s="29" t="s">
        <v>25</v>
      </c>
      <c r="I4159" s="29" t="s">
        <v>26</v>
      </c>
      <c r="J4159" s="29">
        <v>14.246</v>
      </c>
      <c r="K4159" s="29" t="s">
        <v>25</v>
      </c>
      <c r="L4159" s="29" t="s">
        <v>22</v>
      </c>
      <c r="M4159" s="29" t="s">
        <v>22</v>
      </c>
    </row>
    <row r="4160" spans="1:13" ht="15" customHeight="1">
      <c r="A4160" s="29" t="s">
        <v>19</v>
      </c>
      <c r="B4160" s="29" t="s">
        <v>20</v>
      </c>
      <c r="C4160" s="29" t="s">
        <v>1124</v>
      </c>
      <c r="D4160" s="29">
        <v>766</v>
      </c>
      <c r="E4160" s="29">
        <v>0.1603125</v>
      </c>
      <c r="F4160" s="29" t="s">
        <v>24</v>
      </c>
      <c r="G4160" s="29">
        <v>1.7411000000000001</v>
      </c>
      <c r="H4160" s="29" t="s">
        <v>25</v>
      </c>
      <c r="I4160" s="29" t="s">
        <v>26</v>
      </c>
      <c r="J4160" s="29">
        <v>34.162999999999997</v>
      </c>
      <c r="K4160" s="29" t="s">
        <v>25</v>
      </c>
      <c r="L4160" s="29" t="s">
        <v>22</v>
      </c>
      <c r="M4160" s="29" t="s">
        <v>22</v>
      </c>
    </row>
    <row r="4161" spans="1:13" ht="15" customHeight="1">
      <c r="A4161" s="29" t="s">
        <v>19</v>
      </c>
      <c r="B4161" s="29" t="s">
        <v>20</v>
      </c>
      <c r="C4161" s="29" t="s">
        <v>519</v>
      </c>
      <c r="D4161" s="29">
        <v>767</v>
      </c>
      <c r="E4161" s="29">
        <v>0.16447916700000001</v>
      </c>
      <c r="F4161" s="29" t="s">
        <v>24</v>
      </c>
      <c r="G4161" s="29">
        <v>1.1068100000000001</v>
      </c>
      <c r="H4161" s="29" t="s">
        <v>25</v>
      </c>
      <c r="I4161" s="29" t="s">
        <v>26</v>
      </c>
      <c r="J4161" s="29">
        <v>31.321999999999999</v>
      </c>
      <c r="K4161" s="29" t="s">
        <v>25</v>
      </c>
      <c r="L4161" s="29" t="s">
        <v>22</v>
      </c>
      <c r="M4161" s="29" t="s">
        <v>22</v>
      </c>
    </row>
    <row r="4162" spans="1:13" ht="15" customHeight="1">
      <c r="A4162" s="29" t="s">
        <v>19</v>
      </c>
      <c r="B4162" s="29" t="s">
        <v>20</v>
      </c>
      <c r="C4162" s="29" t="s">
        <v>520</v>
      </c>
      <c r="D4162" s="29">
        <v>768</v>
      </c>
      <c r="E4162" s="29">
        <v>0.161585648</v>
      </c>
      <c r="F4162" s="29" t="s">
        <v>24</v>
      </c>
      <c r="G4162" s="29">
        <v>1.2882800000000001</v>
      </c>
      <c r="H4162" s="29" t="s">
        <v>25</v>
      </c>
      <c r="I4162" s="29" t="s">
        <v>26</v>
      </c>
      <c r="J4162" s="29">
        <v>11.457000000000001</v>
      </c>
      <c r="K4162" s="29" t="s">
        <v>25</v>
      </c>
      <c r="L4162" s="29" t="s">
        <v>22</v>
      </c>
      <c r="M4162" s="29" t="s">
        <v>22</v>
      </c>
    </row>
    <row r="4163" spans="1:13" ht="15" customHeight="1">
      <c r="A4163" s="29" t="s">
        <v>19</v>
      </c>
      <c r="B4163" s="29" t="s">
        <v>20</v>
      </c>
      <c r="C4163" s="29" t="s">
        <v>521</v>
      </c>
      <c r="D4163" s="29">
        <v>769</v>
      </c>
      <c r="E4163" s="29">
        <v>0.16228009299999999</v>
      </c>
      <c r="F4163" s="29" t="s">
        <v>24</v>
      </c>
      <c r="G4163" s="29">
        <v>1.41276</v>
      </c>
      <c r="H4163" s="29" t="s">
        <v>25</v>
      </c>
      <c r="I4163" s="29" t="s">
        <v>26</v>
      </c>
      <c r="J4163" s="29">
        <v>3.2639999999999998</v>
      </c>
      <c r="K4163" s="29" t="s">
        <v>25</v>
      </c>
      <c r="L4163" s="29" t="s">
        <v>22</v>
      </c>
      <c r="M4163" s="29" t="s">
        <v>22</v>
      </c>
    </row>
    <row r="4164" spans="1:13" ht="15" customHeight="1">
      <c r="A4164" s="29" t="s">
        <v>19</v>
      </c>
      <c r="B4164" s="29" t="s">
        <v>20</v>
      </c>
      <c r="C4164" s="29" t="s">
        <v>522</v>
      </c>
      <c r="D4164" s="29">
        <v>770</v>
      </c>
      <c r="E4164" s="29">
        <v>0.16609953699999999</v>
      </c>
      <c r="F4164" s="29" t="s">
        <v>24</v>
      </c>
      <c r="G4164" s="29">
        <v>1.56264</v>
      </c>
      <c r="H4164" s="29" t="s">
        <v>25</v>
      </c>
      <c r="I4164" s="29" t="s">
        <v>26</v>
      </c>
      <c r="J4164" s="29">
        <v>18.797000000000001</v>
      </c>
      <c r="K4164" s="29" t="s">
        <v>25</v>
      </c>
      <c r="L4164" s="29" t="s">
        <v>22</v>
      </c>
      <c r="M4164" s="29" t="s">
        <v>22</v>
      </c>
    </row>
    <row r="4165" spans="1:13" ht="15" customHeight="1">
      <c r="A4165" s="29" t="s">
        <v>19</v>
      </c>
      <c r="B4165" s="29" t="s">
        <v>20</v>
      </c>
      <c r="C4165" s="29" t="s">
        <v>523</v>
      </c>
      <c r="D4165" s="29">
        <v>771</v>
      </c>
      <c r="E4165" s="29">
        <v>0.16829861099999999</v>
      </c>
      <c r="F4165" s="29" t="s">
        <v>24</v>
      </c>
      <c r="G4165" s="29">
        <v>1.20984</v>
      </c>
      <c r="H4165" s="29" t="s">
        <v>25</v>
      </c>
      <c r="I4165" s="29" t="s">
        <v>26</v>
      </c>
      <c r="J4165" s="29">
        <v>17.405999999999999</v>
      </c>
      <c r="K4165" s="29" t="s">
        <v>25</v>
      </c>
      <c r="L4165" s="29" t="s">
        <v>22</v>
      </c>
      <c r="M4165" s="29" t="s">
        <v>22</v>
      </c>
    </row>
    <row r="4166" spans="1:13" ht="15" customHeight="1">
      <c r="A4166" s="29" t="s">
        <v>19</v>
      </c>
      <c r="B4166" s="29" t="s">
        <v>20</v>
      </c>
      <c r="C4166" s="29" t="s">
        <v>524</v>
      </c>
      <c r="D4166" s="29">
        <v>772</v>
      </c>
      <c r="E4166" s="29">
        <v>0.16609953699999999</v>
      </c>
      <c r="F4166" s="29" t="s">
        <v>24</v>
      </c>
      <c r="G4166" s="29">
        <v>1.39446</v>
      </c>
      <c r="H4166" s="29" t="s">
        <v>25</v>
      </c>
      <c r="I4166" s="29" t="s">
        <v>26</v>
      </c>
      <c r="J4166" s="29">
        <v>3.403</v>
      </c>
      <c r="K4166" s="29" t="s">
        <v>25</v>
      </c>
      <c r="L4166" s="29" t="s">
        <v>22</v>
      </c>
      <c r="M4166" s="29" t="s">
        <v>22</v>
      </c>
    </row>
    <row r="4167" spans="1:13" ht="15" customHeight="1">
      <c r="A4167" s="29" t="s">
        <v>19</v>
      </c>
      <c r="B4167" s="29" t="s">
        <v>20</v>
      </c>
      <c r="C4167" s="29" t="s">
        <v>1125</v>
      </c>
      <c r="D4167" s="29">
        <v>773</v>
      </c>
      <c r="E4167" s="29">
        <v>0.16934027800000001</v>
      </c>
      <c r="F4167" s="29" t="s">
        <v>24</v>
      </c>
      <c r="G4167" s="29">
        <v>1.4925999999999999</v>
      </c>
      <c r="H4167" s="29" t="s">
        <v>25</v>
      </c>
      <c r="I4167" s="29" t="s">
        <v>26</v>
      </c>
      <c r="J4167" s="29">
        <v>12.769</v>
      </c>
      <c r="K4167" s="29" t="s">
        <v>25</v>
      </c>
      <c r="L4167" s="29" t="s">
        <v>22</v>
      </c>
      <c r="M4167" s="29" t="s">
        <v>22</v>
      </c>
    </row>
    <row r="4168" spans="1:13" ht="15" customHeight="1">
      <c r="A4168" s="29" t="s">
        <v>19</v>
      </c>
      <c r="B4168" s="29" t="s">
        <v>20</v>
      </c>
      <c r="C4168" s="29" t="s">
        <v>525</v>
      </c>
      <c r="D4168" s="29">
        <v>774</v>
      </c>
      <c r="E4168" s="29">
        <v>0.16968749999999999</v>
      </c>
      <c r="F4168" s="29" t="s">
        <v>24</v>
      </c>
      <c r="G4168" s="29">
        <v>1.4922800000000001</v>
      </c>
      <c r="H4168" s="29" t="s">
        <v>25</v>
      </c>
      <c r="I4168" s="29" t="s">
        <v>26</v>
      </c>
      <c r="J4168" s="29">
        <v>12.75</v>
      </c>
      <c r="K4168" s="29" t="s">
        <v>25</v>
      </c>
      <c r="L4168" s="29" t="s">
        <v>22</v>
      </c>
      <c r="M4168" s="29" t="s">
        <v>22</v>
      </c>
    </row>
    <row r="4169" spans="1:13" ht="15" customHeight="1">
      <c r="A4169" s="29" t="s">
        <v>19</v>
      </c>
      <c r="B4169" s="29" t="s">
        <v>20</v>
      </c>
      <c r="C4169" s="29" t="s">
        <v>526</v>
      </c>
      <c r="D4169" s="29">
        <v>775</v>
      </c>
      <c r="E4169" s="29">
        <v>0.16968749999999999</v>
      </c>
      <c r="F4169" s="29" t="s">
        <v>24</v>
      </c>
      <c r="G4169" s="29">
        <v>1.38906</v>
      </c>
      <c r="H4169" s="29" t="s">
        <v>25</v>
      </c>
      <c r="I4169" s="29" t="s">
        <v>26</v>
      </c>
      <c r="J4169" s="29">
        <v>3.2469999999999999</v>
      </c>
      <c r="K4169" s="29" t="s">
        <v>25</v>
      </c>
      <c r="L4169" s="29" t="s">
        <v>22</v>
      </c>
      <c r="M4169" s="29" t="s">
        <v>22</v>
      </c>
    </row>
    <row r="4170" spans="1:13" ht="15" customHeight="1">
      <c r="A4170" s="29" t="s">
        <v>19</v>
      </c>
      <c r="B4170" s="29" t="s">
        <v>20</v>
      </c>
      <c r="C4170" s="29" t="s">
        <v>527</v>
      </c>
      <c r="D4170" s="29">
        <v>776</v>
      </c>
      <c r="E4170" s="29">
        <v>0.16737268499999999</v>
      </c>
      <c r="F4170" s="29" t="s">
        <v>24</v>
      </c>
      <c r="G4170" s="29">
        <v>1.20807</v>
      </c>
      <c r="H4170" s="29" t="s">
        <v>25</v>
      </c>
      <c r="I4170" s="29" t="s">
        <v>26</v>
      </c>
      <c r="J4170" s="29">
        <v>17.384</v>
      </c>
      <c r="K4170" s="29" t="s">
        <v>25</v>
      </c>
      <c r="L4170" s="29" t="s">
        <v>22</v>
      </c>
      <c r="M4170" s="29" t="s">
        <v>22</v>
      </c>
    </row>
    <row r="4171" spans="1:13" ht="15" customHeight="1">
      <c r="A4171" s="29" t="s">
        <v>19</v>
      </c>
      <c r="B4171" s="29" t="s">
        <v>20</v>
      </c>
      <c r="C4171" s="29" t="s">
        <v>528</v>
      </c>
      <c r="D4171" s="29">
        <v>777</v>
      </c>
      <c r="E4171" s="29">
        <v>0.17153935200000001</v>
      </c>
      <c r="F4171" s="29" t="s">
        <v>24</v>
      </c>
      <c r="G4171" s="29">
        <v>1.06562</v>
      </c>
      <c r="H4171" s="29" t="s">
        <v>25</v>
      </c>
      <c r="I4171" s="29" t="s">
        <v>26</v>
      </c>
      <c r="J4171" s="29">
        <v>33.518000000000001</v>
      </c>
      <c r="K4171" s="29" t="s">
        <v>25</v>
      </c>
      <c r="L4171" s="29" t="s">
        <v>22</v>
      </c>
      <c r="M4171" s="29" t="s">
        <v>22</v>
      </c>
    </row>
    <row r="4172" spans="1:13" ht="15" customHeight="1">
      <c r="A4172" s="29" t="s">
        <v>19</v>
      </c>
      <c r="B4172" s="29" t="s">
        <v>20</v>
      </c>
      <c r="C4172" s="29" t="s">
        <v>529</v>
      </c>
      <c r="D4172" s="29">
        <v>778</v>
      </c>
      <c r="E4172" s="29">
        <v>0.17096064799999999</v>
      </c>
      <c r="F4172" s="29" t="s">
        <v>24</v>
      </c>
      <c r="G4172" s="29">
        <v>1.6912100000000001</v>
      </c>
      <c r="H4172" s="29" t="s">
        <v>25</v>
      </c>
      <c r="I4172" s="29" t="s">
        <v>26</v>
      </c>
      <c r="J4172" s="29">
        <v>30.436</v>
      </c>
      <c r="K4172" s="29" t="s">
        <v>25</v>
      </c>
      <c r="L4172" s="29" t="s">
        <v>22</v>
      </c>
      <c r="M4172" s="29" t="s">
        <v>22</v>
      </c>
    </row>
    <row r="4173" spans="1:13" ht="15" customHeight="1">
      <c r="A4173" s="29" t="s">
        <v>19</v>
      </c>
      <c r="B4173" s="29" t="s">
        <v>20</v>
      </c>
      <c r="C4173" s="29" t="s">
        <v>530</v>
      </c>
      <c r="D4173" s="29">
        <v>779</v>
      </c>
      <c r="E4173" s="29">
        <v>0.17420138900000001</v>
      </c>
      <c r="F4173" s="29" t="s">
        <v>24</v>
      </c>
      <c r="G4173" s="29">
        <v>1.5643899999999999</v>
      </c>
      <c r="H4173" s="29" t="s">
        <v>25</v>
      </c>
      <c r="I4173" s="29" t="s">
        <v>26</v>
      </c>
      <c r="J4173" s="29">
        <v>16.748000000000001</v>
      </c>
      <c r="K4173" s="29" t="s">
        <v>25</v>
      </c>
      <c r="L4173" s="29" t="s">
        <v>22</v>
      </c>
      <c r="M4173" s="29" t="s">
        <v>22</v>
      </c>
    </row>
    <row r="4174" spans="1:13" ht="15" customHeight="1">
      <c r="A4174" s="29" t="s">
        <v>19</v>
      </c>
      <c r="B4174" s="29" t="s">
        <v>20</v>
      </c>
      <c r="C4174" s="29" t="s">
        <v>531</v>
      </c>
      <c r="D4174" s="29">
        <v>780</v>
      </c>
      <c r="E4174" s="29">
        <v>0.17188657399999999</v>
      </c>
      <c r="F4174" s="29" t="s">
        <v>24</v>
      </c>
      <c r="G4174" s="29">
        <v>1.3773299999999999</v>
      </c>
      <c r="H4174" s="29" t="s">
        <v>25</v>
      </c>
      <c r="I4174" s="29" t="s">
        <v>26</v>
      </c>
      <c r="J4174" s="29">
        <v>3.835</v>
      </c>
      <c r="K4174" s="29" t="s">
        <v>25</v>
      </c>
      <c r="L4174" s="29" t="s">
        <v>22</v>
      </c>
      <c r="M4174" s="29" t="s">
        <v>22</v>
      </c>
    </row>
    <row r="4175" spans="1:13" ht="15" customHeight="1">
      <c r="A4175" s="29" t="s">
        <v>19</v>
      </c>
      <c r="B4175" s="29" t="s">
        <v>20</v>
      </c>
      <c r="C4175" s="29" t="s">
        <v>532</v>
      </c>
      <c r="D4175" s="29">
        <v>781</v>
      </c>
      <c r="E4175" s="29">
        <v>0.170034722</v>
      </c>
      <c r="F4175" s="29" t="s">
        <v>24</v>
      </c>
      <c r="G4175" s="29">
        <v>1.1789000000000001</v>
      </c>
      <c r="H4175" s="29" t="s">
        <v>25</v>
      </c>
      <c r="I4175" s="29" t="s">
        <v>26</v>
      </c>
      <c r="J4175" s="29">
        <v>23.417999999999999</v>
      </c>
      <c r="K4175" s="29" t="s">
        <v>25</v>
      </c>
      <c r="L4175" s="29" t="s">
        <v>22</v>
      </c>
      <c r="M4175" s="29" t="s">
        <v>22</v>
      </c>
    </row>
    <row r="4176" spans="1:13" ht="15" customHeight="1">
      <c r="A4176" s="29" t="s">
        <v>19</v>
      </c>
      <c r="B4176" s="29" t="s">
        <v>20</v>
      </c>
      <c r="C4176" s="29" t="s">
        <v>1126</v>
      </c>
      <c r="D4176" s="29">
        <v>782</v>
      </c>
      <c r="E4176" s="29">
        <v>0.17188657399999999</v>
      </c>
      <c r="F4176" s="29" t="s">
        <v>24</v>
      </c>
      <c r="G4176" s="29">
        <v>1.6046499999999999</v>
      </c>
      <c r="H4176" s="29" t="s">
        <v>25</v>
      </c>
      <c r="I4176" s="29" t="s">
        <v>26</v>
      </c>
      <c r="J4176" s="29">
        <v>20.518000000000001</v>
      </c>
      <c r="K4176" s="29" t="s">
        <v>25</v>
      </c>
      <c r="L4176" s="29" t="s">
        <v>22</v>
      </c>
      <c r="M4176" s="29" t="s">
        <v>22</v>
      </c>
    </row>
    <row r="4177" spans="1:13" ht="15" customHeight="1">
      <c r="A4177" s="29" t="s">
        <v>19</v>
      </c>
      <c r="B4177" s="29" t="s">
        <v>20</v>
      </c>
      <c r="C4177" s="29" t="s">
        <v>533</v>
      </c>
      <c r="D4177" s="29">
        <v>783</v>
      </c>
      <c r="E4177" s="29">
        <v>0.172581019</v>
      </c>
      <c r="F4177" s="29" t="s">
        <v>24</v>
      </c>
      <c r="G4177" s="29">
        <v>1.1437200000000001</v>
      </c>
      <c r="H4177" s="29" t="s">
        <v>25</v>
      </c>
      <c r="I4177" s="29" t="s">
        <v>26</v>
      </c>
      <c r="J4177" s="29">
        <v>25.8</v>
      </c>
      <c r="K4177" s="29" t="s">
        <v>25</v>
      </c>
      <c r="L4177" s="29" t="s">
        <v>22</v>
      </c>
      <c r="M4177" s="29" t="s">
        <v>22</v>
      </c>
    </row>
    <row r="4178" spans="1:13" ht="15" customHeight="1">
      <c r="A4178" s="29" t="s">
        <v>19</v>
      </c>
      <c r="B4178" s="29" t="s">
        <v>20</v>
      </c>
      <c r="C4178" s="29" t="s">
        <v>534</v>
      </c>
      <c r="D4178" s="29">
        <v>784</v>
      </c>
      <c r="E4178" s="29">
        <v>0.17767361100000001</v>
      </c>
      <c r="F4178" s="29" t="s">
        <v>24</v>
      </c>
      <c r="G4178" s="29">
        <v>1.14408</v>
      </c>
      <c r="H4178" s="29" t="s">
        <v>25</v>
      </c>
      <c r="I4178" s="29" t="s">
        <v>26</v>
      </c>
      <c r="J4178" s="29">
        <v>25.853000000000002</v>
      </c>
      <c r="K4178" s="29" t="s">
        <v>25</v>
      </c>
      <c r="L4178" s="29" t="s">
        <v>22</v>
      </c>
      <c r="M4178" s="29" t="s">
        <v>22</v>
      </c>
    </row>
    <row r="4179" spans="1:13" ht="15" customHeight="1">
      <c r="A4179" s="29" t="s">
        <v>19</v>
      </c>
      <c r="B4179" s="29" t="s">
        <v>20</v>
      </c>
      <c r="C4179" s="29" t="s">
        <v>1127</v>
      </c>
      <c r="D4179" s="29" t="s">
        <v>135</v>
      </c>
      <c r="F4179" s="29" t="s">
        <v>136</v>
      </c>
      <c r="G4179" s="29">
        <v>-56.1</v>
      </c>
      <c r="H4179" s="29" t="s">
        <v>137</v>
      </c>
      <c r="I4179" s="29" t="s">
        <v>138</v>
      </c>
      <c r="L4179" s="29" t="s">
        <v>22</v>
      </c>
      <c r="M4179" s="29" t="s">
        <v>22</v>
      </c>
    </row>
    <row r="4180" spans="1:13" ht="15" customHeight="1">
      <c r="A4180" s="29" t="s">
        <v>19</v>
      </c>
      <c r="B4180" s="29" t="s">
        <v>20</v>
      </c>
      <c r="C4180" s="29" t="s">
        <v>1128</v>
      </c>
      <c r="D4180" s="29" t="s">
        <v>1656</v>
      </c>
      <c r="E4180" s="31">
        <v>0.11983796296296297</v>
      </c>
      <c r="F4180" s="29" t="s">
        <v>22</v>
      </c>
      <c r="I4180" s="29" t="s">
        <v>22</v>
      </c>
      <c r="L4180" s="29" t="s">
        <v>22</v>
      </c>
      <c r="M4180" s="29" t="s">
        <v>22</v>
      </c>
    </row>
    <row r="4181" spans="1:13" ht="15" customHeight="1">
      <c r="A4181" s="29" t="s">
        <v>19</v>
      </c>
      <c r="B4181" s="29" t="s">
        <v>20</v>
      </c>
      <c r="C4181" s="29" t="s">
        <v>1129</v>
      </c>
      <c r="D4181" s="29" t="s">
        <v>1018</v>
      </c>
      <c r="E4181" s="29" t="s">
        <v>1019</v>
      </c>
      <c r="F4181" s="29" t="s">
        <v>22</v>
      </c>
      <c r="I4181" s="29" t="s">
        <v>22</v>
      </c>
      <c r="L4181" s="29" t="s">
        <v>22</v>
      </c>
      <c r="M4181" s="29" t="s">
        <v>22</v>
      </c>
    </row>
    <row r="4182" spans="1:13" ht="15" customHeight="1">
      <c r="A4182" s="29" t="s">
        <v>19</v>
      </c>
      <c r="B4182" s="29" t="s">
        <v>20</v>
      </c>
      <c r="C4182" s="29" t="s">
        <v>535</v>
      </c>
      <c r="D4182" s="29">
        <v>785</v>
      </c>
      <c r="E4182" s="29">
        <v>0.13947916699999999</v>
      </c>
      <c r="F4182" s="29" t="s">
        <v>24</v>
      </c>
      <c r="G4182" s="29">
        <v>1.58358</v>
      </c>
      <c r="H4182" s="29" t="s">
        <v>25</v>
      </c>
      <c r="I4182" s="29" t="s">
        <v>26</v>
      </c>
      <c r="J4182" s="29">
        <v>25.242000000000001</v>
      </c>
      <c r="K4182" s="29" t="s">
        <v>25</v>
      </c>
      <c r="L4182" s="29" t="s">
        <v>22</v>
      </c>
      <c r="M4182" s="29" t="s">
        <v>22</v>
      </c>
    </row>
    <row r="4183" spans="1:13" ht="15" customHeight="1">
      <c r="A4183" s="29" t="s">
        <v>19</v>
      </c>
      <c r="B4183" s="29" t="s">
        <v>20</v>
      </c>
      <c r="C4183" s="29" t="s">
        <v>536</v>
      </c>
      <c r="D4183" s="29">
        <v>786</v>
      </c>
      <c r="E4183" s="29">
        <v>0.14028935200000001</v>
      </c>
      <c r="F4183" s="29" t="s">
        <v>24</v>
      </c>
      <c r="G4183" s="29">
        <v>1.0850900000000001</v>
      </c>
      <c r="H4183" s="29" t="s">
        <v>25</v>
      </c>
      <c r="I4183" s="29" t="s">
        <v>26</v>
      </c>
      <c r="J4183" s="29">
        <v>24.853000000000002</v>
      </c>
      <c r="K4183" s="29" t="s">
        <v>25</v>
      </c>
      <c r="L4183" s="29" t="s">
        <v>22</v>
      </c>
      <c r="M4183" s="29" t="s">
        <v>22</v>
      </c>
    </row>
    <row r="4184" spans="1:13" ht="15" customHeight="1">
      <c r="A4184" s="29" t="s">
        <v>19</v>
      </c>
      <c r="B4184" s="29" t="s">
        <v>20</v>
      </c>
      <c r="C4184" s="29" t="s">
        <v>537</v>
      </c>
      <c r="D4184" s="29">
        <v>787</v>
      </c>
      <c r="E4184" s="29">
        <v>0.13947916699999999</v>
      </c>
      <c r="F4184" s="29" t="s">
        <v>24</v>
      </c>
      <c r="G4184" s="29">
        <v>1.56542</v>
      </c>
      <c r="H4184" s="29" t="s">
        <v>25</v>
      </c>
      <c r="I4184" s="29" t="s">
        <v>26</v>
      </c>
      <c r="J4184" s="29">
        <v>24.202999999999999</v>
      </c>
      <c r="K4184" s="29" t="s">
        <v>25</v>
      </c>
      <c r="L4184" s="29" t="s">
        <v>22</v>
      </c>
      <c r="M4184" s="29" t="s">
        <v>22</v>
      </c>
    </row>
    <row r="4185" spans="1:13" ht="15" customHeight="1">
      <c r="A4185" s="29" t="s">
        <v>19</v>
      </c>
      <c r="B4185" s="29" t="s">
        <v>20</v>
      </c>
      <c r="C4185" s="29" t="s">
        <v>538</v>
      </c>
      <c r="D4185" s="29">
        <v>788</v>
      </c>
      <c r="E4185" s="29" t="s">
        <v>1130</v>
      </c>
      <c r="F4185" s="29" t="s">
        <v>24</v>
      </c>
      <c r="G4185" s="29">
        <v>1.06002</v>
      </c>
      <c r="H4185" s="29" t="s">
        <v>25</v>
      </c>
      <c r="I4185" s="29" t="s">
        <v>26</v>
      </c>
      <c r="J4185" s="29">
        <v>25.949000000000002</v>
      </c>
      <c r="K4185" s="29" t="s">
        <v>25</v>
      </c>
      <c r="L4185" s="29" t="s">
        <v>22</v>
      </c>
      <c r="M4185" s="29" t="s">
        <v>22</v>
      </c>
    </row>
    <row r="4186" spans="1:13" ht="15" customHeight="1">
      <c r="A4186" s="29" t="s">
        <v>19</v>
      </c>
      <c r="B4186" s="29" t="s">
        <v>20</v>
      </c>
      <c r="C4186" s="29" t="s">
        <v>539</v>
      </c>
      <c r="D4186" s="29">
        <v>789</v>
      </c>
      <c r="E4186" s="29" t="s">
        <v>1131</v>
      </c>
      <c r="F4186" s="29" t="s">
        <v>24</v>
      </c>
      <c r="G4186" s="29">
        <v>1.59311</v>
      </c>
      <c r="H4186" s="29" t="s">
        <v>25</v>
      </c>
      <c r="I4186" s="29" t="s">
        <v>26</v>
      </c>
      <c r="J4186" s="29">
        <v>27.331</v>
      </c>
      <c r="K4186" s="29" t="s">
        <v>25</v>
      </c>
      <c r="L4186" s="29" t="s">
        <v>22</v>
      </c>
      <c r="M4186" s="29" t="s">
        <v>22</v>
      </c>
    </row>
    <row r="4187" spans="1:13" ht="15" customHeight="1">
      <c r="A4187" s="29" t="s">
        <v>19</v>
      </c>
      <c r="B4187" s="29" t="s">
        <v>20</v>
      </c>
      <c r="C4187" s="29" t="s">
        <v>540</v>
      </c>
      <c r="D4187" s="29">
        <v>790</v>
      </c>
      <c r="E4187" s="29">
        <v>0.144918981</v>
      </c>
      <c r="F4187" s="29" t="s">
        <v>24</v>
      </c>
      <c r="G4187" s="29">
        <v>1.46224</v>
      </c>
      <c r="H4187" s="29" t="s">
        <v>25</v>
      </c>
      <c r="I4187" s="29" t="s">
        <v>26</v>
      </c>
      <c r="J4187" s="29">
        <v>14.041</v>
      </c>
      <c r="K4187" s="29" t="s">
        <v>25</v>
      </c>
      <c r="L4187" s="29" t="s">
        <v>22</v>
      </c>
      <c r="M4187" s="29" t="s">
        <v>22</v>
      </c>
    </row>
    <row r="4188" spans="1:13" ht="15" customHeight="1">
      <c r="A4188" s="29" t="s">
        <v>19</v>
      </c>
      <c r="B4188" s="29" t="s">
        <v>20</v>
      </c>
      <c r="C4188" s="29" t="s">
        <v>541</v>
      </c>
      <c r="D4188" s="29">
        <v>791</v>
      </c>
      <c r="E4188" s="29">
        <v>0.143761574</v>
      </c>
      <c r="F4188" s="29" t="s">
        <v>24</v>
      </c>
      <c r="G4188" s="29">
        <v>1.2158</v>
      </c>
      <c r="H4188" s="29" t="s">
        <v>25</v>
      </c>
      <c r="I4188" s="29" t="s">
        <v>26</v>
      </c>
      <c r="J4188" s="29">
        <v>10.787000000000001</v>
      </c>
      <c r="K4188" s="29" t="s">
        <v>25</v>
      </c>
      <c r="L4188" s="29" t="s">
        <v>22</v>
      </c>
      <c r="M4188" s="29" t="s">
        <v>22</v>
      </c>
    </row>
    <row r="4189" spans="1:13" ht="15" customHeight="1">
      <c r="A4189" s="29" t="s">
        <v>19</v>
      </c>
      <c r="B4189" s="29" t="s">
        <v>20</v>
      </c>
      <c r="C4189" s="29" t="s">
        <v>542</v>
      </c>
      <c r="D4189" s="29">
        <v>792</v>
      </c>
      <c r="E4189" s="29">
        <v>0.147118056</v>
      </c>
      <c r="F4189" s="29" t="s">
        <v>24</v>
      </c>
      <c r="G4189" s="29">
        <v>1.0562800000000001</v>
      </c>
      <c r="H4189" s="29" t="s">
        <v>25</v>
      </c>
      <c r="I4189" s="29" t="s">
        <v>26</v>
      </c>
      <c r="J4189" s="29">
        <v>26.143999999999998</v>
      </c>
      <c r="K4189" s="29" t="s">
        <v>25</v>
      </c>
      <c r="L4189" s="29" t="s">
        <v>22</v>
      </c>
      <c r="M4189" s="29" t="s">
        <v>22</v>
      </c>
    </row>
    <row r="4190" spans="1:13" ht="15" customHeight="1">
      <c r="A4190" s="29" t="s">
        <v>19</v>
      </c>
      <c r="B4190" s="29" t="s">
        <v>20</v>
      </c>
      <c r="C4190" s="29" t="s">
        <v>543</v>
      </c>
      <c r="D4190" s="29">
        <v>793</v>
      </c>
      <c r="E4190" s="29">
        <v>0.14656250000000001</v>
      </c>
      <c r="F4190" s="29" t="s">
        <v>24</v>
      </c>
      <c r="G4190" s="29">
        <v>1.69062</v>
      </c>
      <c r="H4190" s="29" t="s">
        <v>25</v>
      </c>
      <c r="I4190" s="29" t="s">
        <v>26</v>
      </c>
      <c r="J4190" s="29">
        <v>34.530999999999999</v>
      </c>
      <c r="K4190" s="29" t="s">
        <v>25</v>
      </c>
      <c r="L4190" s="29" t="s">
        <v>22</v>
      </c>
      <c r="M4190" s="29" t="s">
        <v>22</v>
      </c>
    </row>
    <row r="4191" spans="1:13" ht="15" customHeight="1">
      <c r="A4191" s="29" t="s">
        <v>19</v>
      </c>
      <c r="B4191" s="29" t="s">
        <v>20</v>
      </c>
      <c r="C4191" s="29" t="s">
        <v>544</v>
      </c>
      <c r="D4191" s="29">
        <v>794</v>
      </c>
      <c r="E4191" s="29">
        <v>0.144826389</v>
      </c>
      <c r="F4191" s="29" t="s">
        <v>24</v>
      </c>
      <c r="G4191" s="29">
        <v>1.4108799999999999</v>
      </c>
      <c r="H4191" s="29" t="s">
        <v>25</v>
      </c>
      <c r="I4191" s="29" t="s">
        <v>26</v>
      </c>
      <c r="J4191" s="29">
        <v>10.028</v>
      </c>
      <c r="K4191" s="29" t="s">
        <v>25</v>
      </c>
      <c r="L4191" s="29" t="s">
        <v>22</v>
      </c>
      <c r="M4191" s="29" t="s">
        <v>22</v>
      </c>
    </row>
    <row r="4192" spans="1:13" ht="15" customHeight="1">
      <c r="A4192" s="29" t="s">
        <v>19</v>
      </c>
      <c r="B4192" s="29" t="s">
        <v>20</v>
      </c>
      <c r="C4192" s="29" t="s">
        <v>545</v>
      </c>
      <c r="D4192" s="29">
        <v>795</v>
      </c>
      <c r="E4192" s="29" t="s">
        <v>1132</v>
      </c>
      <c r="F4192" s="29" t="s">
        <v>24</v>
      </c>
      <c r="G4192" s="29">
        <v>1.1693100000000001</v>
      </c>
      <c r="H4192" s="29" t="s">
        <v>25</v>
      </c>
      <c r="I4192" s="29" t="s">
        <v>26</v>
      </c>
      <c r="J4192" s="29">
        <v>12.385</v>
      </c>
      <c r="K4192" s="29" t="s">
        <v>25</v>
      </c>
      <c r="L4192" s="29" t="s">
        <v>22</v>
      </c>
      <c r="M4192" s="29" t="s">
        <v>22</v>
      </c>
    </row>
    <row r="4193" spans="1:13" ht="15" customHeight="1">
      <c r="A4193" s="29" t="s">
        <v>19</v>
      </c>
      <c r="B4193" s="29" t="s">
        <v>20</v>
      </c>
      <c r="C4193" s="29" t="s">
        <v>546</v>
      </c>
      <c r="D4193" s="29">
        <v>796</v>
      </c>
      <c r="E4193" s="29">
        <v>0.14934027799999999</v>
      </c>
      <c r="F4193" s="29" t="s">
        <v>24</v>
      </c>
      <c r="G4193" s="29">
        <v>0.96947000000000005</v>
      </c>
      <c r="H4193" s="29" t="s">
        <v>25</v>
      </c>
      <c r="I4193" s="29" t="s">
        <v>26</v>
      </c>
      <c r="J4193" s="29">
        <v>30.285</v>
      </c>
      <c r="K4193" s="29" t="s">
        <v>25</v>
      </c>
      <c r="L4193" s="29" t="s">
        <v>22</v>
      </c>
      <c r="M4193" s="29" t="s">
        <v>22</v>
      </c>
    </row>
    <row r="4194" spans="1:13" ht="15" customHeight="1">
      <c r="A4194" s="29" t="s">
        <v>19</v>
      </c>
      <c r="B4194" s="29" t="s">
        <v>20</v>
      </c>
      <c r="C4194" s="29" t="s">
        <v>547</v>
      </c>
      <c r="D4194" s="29">
        <v>797</v>
      </c>
      <c r="E4194" s="29">
        <v>0.148298611</v>
      </c>
      <c r="F4194" s="29" t="s">
        <v>24</v>
      </c>
      <c r="G4194" s="29">
        <v>1.6320699999999999</v>
      </c>
      <c r="H4194" s="29" t="s">
        <v>25</v>
      </c>
      <c r="I4194" s="29" t="s">
        <v>26</v>
      </c>
      <c r="J4194" s="29">
        <v>34.17</v>
      </c>
      <c r="K4194" s="29" t="s">
        <v>25</v>
      </c>
      <c r="L4194" s="29" t="s">
        <v>22</v>
      </c>
      <c r="M4194" s="29" t="s">
        <v>22</v>
      </c>
    </row>
    <row r="4195" spans="1:13" ht="15" customHeight="1">
      <c r="A4195" s="29" t="s">
        <v>19</v>
      </c>
      <c r="B4195" s="29" t="s">
        <v>20</v>
      </c>
      <c r="C4195" s="29" t="s">
        <v>548</v>
      </c>
      <c r="D4195" s="29">
        <v>798</v>
      </c>
      <c r="E4195" s="29">
        <v>0.147372685</v>
      </c>
      <c r="F4195" s="29" t="s">
        <v>24</v>
      </c>
      <c r="G4195" s="29">
        <v>1.47505</v>
      </c>
      <c r="H4195" s="29" t="s">
        <v>25</v>
      </c>
      <c r="I4195" s="29" t="s">
        <v>26</v>
      </c>
      <c r="J4195" s="29">
        <v>18.655000000000001</v>
      </c>
      <c r="K4195" s="29" t="s">
        <v>25</v>
      </c>
      <c r="L4195" s="29" t="s">
        <v>22</v>
      </c>
      <c r="M4195" s="29" t="s">
        <v>22</v>
      </c>
    </row>
    <row r="4196" spans="1:13" ht="15" customHeight="1">
      <c r="A4196" s="29" t="s">
        <v>19</v>
      </c>
      <c r="B4196" s="29" t="s">
        <v>20</v>
      </c>
      <c r="C4196" s="29" t="s">
        <v>549</v>
      </c>
      <c r="D4196" s="29">
        <v>799</v>
      </c>
      <c r="E4196" s="29" t="s">
        <v>1133</v>
      </c>
      <c r="F4196" s="29" t="s">
        <v>24</v>
      </c>
      <c r="G4196" s="29">
        <v>1.27681</v>
      </c>
      <c r="H4196" s="29" t="s">
        <v>25</v>
      </c>
      <c r="I4196" s="29" t="s">
        <v>26</v>
      </c>
      <c r="J4196" s="29">
        <v>2.343</v>
      </c>
      <c r="K4196" s="29" t="s">
        <v>25</v>
      </c>
      <c r="L4196" s="29" t="s">
        <v>22</v>
      </c>
      <c r="M4196" s="29" t="s">
        <v>22</v>
      </c>
    </row>
    <row r="4197" spans="1:13" ht="15" customHeight="1">
      <c r="A4197" s="29" t="s">
        <v>19</v>
      </c>
      <c r="B4197" s="29" t="s">
        <v>20</v>
      </c>
      <c r="C4197" s="29" t="s">
        <v>550</v>
      </c>
      <c r="D4197" s="29">
        <v>800</v>
      </c>
      <c r="E4197" s="29">
        <v>0.15281249999999999</v>
      </c>
      <c r="F4197" s="29" t="s">
        <v>24</v>
      </c>
      <c r="G4197" s="29">
        <v>1.0760799999999999</v>
      </c>
      <c r="H4197" s="29" t="s">
        <v>25</v>
      </c>
      <c r="I4197" s="29" t="s">
        <v>26</v>
      </c>
      <c r="J4197" s="29">
        <v>21.588999999999999</v>
      </c>
      <c r="K4197" s="29" t="s">
        <v>25</v>
      </c>
      <c r="L4197" s="29" t="s">
        <v>22</v>
      </c>
      <c r="M4197" s="29" t="s">
        <v>22</v>
      </c>
    </row>
    <row r="4198" spans="1:13" ht="15" customHeight="1">
      <c r="A4198" s="29" t="s">
        <v>19</v>
      </c>
      <c r="B4198" s="29" t="s">
        <v>20</v>
      </c>
      <c r="C4198" s="29" t="s">
        <v>551</v>
      </c>
      <c r="D4198" s="29">
        <v>801</v>
      </c>
      <c r="E4198" s="29">
        <v>0.15049768499999999</v>
      </c>
      <c r="F4198" s="29" t="s">
        <v>24</v>
      </c>
      <c r="G4198" s="29">
        <v>1.58585</v>
      </c>
      <c r="H4198" s="29" t="s">
        <v>25</v>
      </c>
      <c r="I4198" s="29" t="s">
        <v>26</v>
      </c>
      <c r="J4198" s="29">
        <v>29.907</v>
      </c>
      <c r="K4198" s="29" t="s">
        <v>25</v>
      </c>
      <c r="L4198" s="29" t="s">
        <v>22</v>
      </c>
      <c r="M4198" s="29" t="s">
        <v>22</v>
      </c>
    </row>
    <row r="4199" spans="1:13" ht="15" customHeight="1">
      <c r="A4199" s="29" t="s">
        <v>19</v>
      </c>
      <c r="B4199" s="29" t="s">
        <v>20</v>
      </c>
      <c r="C4199" s="29" t="s">
        <v>552</v>
      </c>
      <c r="D4199" s="29">
        <v>802</v>
      </c>
      <c r="E4199" s="29" t="s">
        <v>1134</v>
      </c>
      <c r="F4199" s="29" t="s">
        <v>24</v>
      </c>
      <c r="G4199" s="29">
        <v>1.3276300000000001</v>
      </c>
      <c r="H4199" s="29" t="s">
        <v>25</v>
      </c>
      <c r="I4199" s="29" t="s">
        <v>26</v>
      </c>
      <c r="J4199" s="29">
        <v>3.6059999999999999</v>
      </c>
      <c r="K4199" s="29" t="s">
        <v>25</v>
      </c>
      <c r="L4199" s="29" t="s">
        <v>22</v>
      </c>
      <c r="M4199" s="29" t="s">
        <v>22</v>
      </c>
    </row>
    <row r="4200" spans="1:13" ht="15" customHeight="1">
      <c r="A4200" s="29" t="s">
        <v>19</v>
      </c>
      <c r="B4200" s="29" t="s">
        <v>20</v>
      </c>
      <c r="C4200" s="29" t="s">
        <v>553</v>
      </c>
      <c r="D4200" s="29">
        <v>803</v>
      </c>
      <c r="E4200" s="29">
        <v>0.15362268500000001</v>
      </c>
      <c r="F4200" s="29" t="s">
        <v>24</v>
      </c>
      <c r="G4200" s="29">
        <v>1.1841900000000001</v>
      </c>
      <c r="H4200" s="29" t="s">
        <v>25</v>
      </c>
      <c r="I4200" s="29" t="s">
        <v>26</v>
      </c>
      <c r="J4200" s="29">
        <v>10.456</v>
      </c>
      <c r="K4200" s="29" t="s">
        <v>25</v>
      </c>
      <c r="L4200" s="29" t="s">
        <v>22</v>
      </c>
      <c r="M4200" s="29" t="s">
        <v>22</v>
      </c>
    </row>
    <row r="4201" spans="1:13" ht="15" customHeight="1">
      <c r="A4201" s="29" t="s">
        <v>19</v>
      </c>
      <c r="B4201" s="29" t="s">
        <v>20</v>
      </c>
      <c r="C4201" s="29" t="s">
        <v>554</v>
      </c>
      <c r="D4201" s="29">
        <v>804</v>
      </c>
      <c r="E4201" s="29">
        <v>0.154664352</v>
      </c>
      <c r="F4201" s="29" t="s">
        <v>24</v>
      </c>
      <c r="G4201" s="29">
        <v>0.98704999999999998</v>
      </c>
      <c r="H4201" s="29" t="s">
        <v>25</v>
      </c>
      <c r="I4201" s="29" t="s">
        <v>26</v>
      </c>
      <c r="J4201" s="29">
        <v>30.396000000000001</v>
      </c>
      <c r="K4201" s="29" t="s">
        <v>25</v>
      </c>
      <c r="L4201" s="29" t="s">
        <v>22</v>
      </c>
      <c r="M4201" s="29" t="s">
        <v>22</v>
      </c>
    </row>
    <row r="4202" spans="1:13" ht="15" customHeight="1">
      <c r="A4202" s="29" t="s">
        <v>19</v>
      </c>
      <c r="B4202" s="29" t="s">
        <v>20</v>
      </c>
      <c r="C4202" s="29" t="s">
        <v>555</v>
      </c>
      <c r="D4202" s="29">
        <v>805</v>
      </c>
      <c r="E4202" s="29">
        <v>0.15350694400000001</v>
      </c>
      <c r="F4202" s="29" t="s">
        <v>24</v>
      </c>
      <c r="G4202" s="29">
        <v>1.60578</v>
      </c>
      <c r="H4202" s="29" t="s">
        <v>25</v>
      </c>
      <c r="I4202" s="29" t="s">
        <v>26</v>
      </c>
      <c r="J4202" s="29">
        <v>32.792999999999999</v>
      </c>
      <c r="K4202" s="29" t="s">
        <v>25</v>
      </c>
      <c r="L4202" s="29" t="s">
        <v>22</v>
      </c>
      <c r="M4202" s="29" t="s">
        <v>22</v>
      </c>
    </row>
    <row r="4203" spans="1:13" ht="15" customHeight="1">
      <c r="A4203" s="29" t="s">
        <v>19</v>
      </c>
      <c r="B4203" s="29" t="s">
        <v>20</v>
      </c>
      <c r="C4203" s="29" t="s">
        <v>556</v>
      </c>
      <c r="D4203" s="29">
        <v>806</v>
      </c>
      <c r="E4203" s="29" t="s">
        <v>1135</v>
      </c>
      <c r="F4203" s="29" t="s">
        <v>24</v>
      </c>
      <c r="G4203" s="29">
        <v>1.40221</v>
      </c>
      <c r="H4203" s="29" t="s">
        <v>25</v>
      </c>
      <c r="I4203" s="29" t="s">
        <v>26</v>
      </c>
      <c r="J4203" s="29">
        <v>12.84</v>
      </c>
      <c r="K4203" s="29" t="s">
        <v>25</v>
      </c>
      <c r="L4203" s="29" t="s">
        <v>22</v>
      </c>
      <c r="M4203" s="29" t="s">
        <v>22</v>
      </c>
    </row>
    <row r="4204" spans="1:13" ht="15" customHeight="1">
      <c r="A4204" s="29" t="s">
        <v>19</v>
      </c>
      <c r="B4204" s="29" t="s">
        <v>20</v>
      </c>
      <c r="C4204" s="29" t="s">
        <v>557</v>
      </c>
      <c r="D4204" s="29">
        <v>807</v>
      </c>
      <c r="E4204" s="29">
        <v>0.15744213000000001</v>
      </c>
      <c r="F4204" s="29" t="s">
        <v>24</v>
      </c>
      <c r="G4204" s="29">
        <v>1.20807</v>
      </c>
      <c r="H4204" s="29" t="s">
        <v>25</v>
      </c>
      <c r="I4204" s="29" t="s">
        <v>26</v>
      </c>
      <c r="J4204" s="29">
        <v>7.5730000000000004</v>
      </c>
      <c r="K4204" s="29" t="s">
        <v>25</v>
      </c>
      <c r="L4204" s="29" t="s">
        <v>22</v>
      </c>
      <c r="M4204" s="29" t="s">
        <v>22</v>
      </c>
    </row>
    <row r="4205" spans="1:13" ht="15" customHeight="1">
      <c r="A4205" s="29" t="s">
        <v>19</v>
      </c>
      <c r="B4205" s="29" t="s">
        <v>20</v>
      </c>
      <c r="C4205" s="29" t="s">
        <v>558</v>
      </c>
      <c r="D4205" s="29">
        <v>808</v>
      </c>
      <c r="E4205" s="29">
        <v>0.156747685</v>
      </c>
      <c r="F4205" s="29" t="s">
        <v>24</v>
      </c>
      <c r="G4205" s="29">
        <v>0.93967999999999996</v>
      </c>
      <c r="H4205" s="29" t="s">
        <v>25</v>
      </c>
      <c r="I4205" s="29" t="s">
        <v>26</v>
      </c>
      <c r="J4205" s="29">
        <v>34.427999999999997</v>
      </c>
      <c r="K4205" s="29" t="s">
        <v>25</v>
      </c>
      <c r="L4205" s="29" t="s">
        <v>22</v>
      </c>
      <c r="M4205" s="29" t="s">
        <v>22</v>
      </c>
    </row>
    <row r="4206" spans="1:13" ht="15" customHeight="1">
      <c r="A4206" s="29" t="s">
        <v>19</v>
      </c>
      <c r="B4206" s="29" t="s">
        <v>20</v>
      </c>
      <c r="C4206" s="29" t="s">
        <v>559</v>
      </c>
      <c r="D4206" s="29">
        <v>809</v>
      </c>
      <c r="E4206" s="29">
        <v>0.15501157400000001</v>
      </c>
      <c r="F4206" s="29" t="s">
        <v>24</v>
      </c>
      <c r="G4206" s="29">
        <v>1.74068</v>
      </c>
      <c r="H4206" s="29" t="s">
        <v>25</v>
      </c>
      <c r="I4206" s="29" t="s">
        <v>26</v>
      </c>
      <c r="J4206" s="29">
        <v>30.169</v>
      </c>
      <c r="K4206" s="29" t="s">
        <v>25</v>
      </c>
      <c r="L4206" s="29" t="s">
        <v>22</v>
      </c>
      <c r="M4206" s="29" t="s">
        <v>22</v>
      </c>
    </row>
    <row r="4207" spans="1:13" ht="15" customHeight="1">
      <c r="A4207" s="29" t="s">
        <v>19</v>
      </c>
      <c r="B4207" s="29" t="s">
        <v>20</v>
      </c>
      <c r="C4207" s="29" t="s">
        <v>560</v>
      </c>
      <c r="D4207" s="29">
        <v>810</v>
      </c>
      <c r="E4207" s="29">
        <v>0.159178241</v>
      </c>
      <c r="F4207" s="29" t="s">
        <v>24</v>
      </c>
      <c r="G4207" s="29">
        <v>1.5587899999999999</v>
      </c>
      <c r="H4207" s="29" t="s">
        <v>25</v>
      </c>
      <c r="I4207" s="29" t="s">
        <v>26</v>
      </c>
      <c r="J4207" s="29">
        <v>15.167</v>
      </c>
      <c r="K4207" s="29" t="s">
        <v>25</v>
      </c>
      <c r="L4207" s="29" t="s">
        <v>22</v>
      </c>
      <c r="M4207" s="29" t="s">
        <v>22</v>
      </c>
    </row>
    <row r="4208" spans="1:13" ht="15" customHeight="1">
      <c r="A4208" s="29" t="s">
        <v>19</v>
      </c>
      <c r="B4208" s="29" t="s">
        <v>20</v>
      </c>
      <c r="C4208" s="29" t="s">
        <v>561</v>
      </c>
      <c r="D4208" s="29">
        <v>811</v>
      </c>
      <c r="E4208" s="29">
        <v>0.159178241</v>
      </c>
      <c r="F4208" s="29" t="s">
        <v>24</v>
      </c>
      <c r="G4208" s="29">
        <v>1.1134200000000001</v>
      </c>
      <c r="H4208" s="29" t="s">
        <v>25</v>
      </c>
      <c r="I4208" s="29" t="s">
        <v>26</v>
      </c>
      <c r="J4208" s="29">
        <v>9.4339999999999993</v>
      </c>
      <c r="K4208" s="29" t="s">
        <v>25</v>
      </c>
      <c r="L4208" s="29" t="s">
        <v>22</v>
      </c>
      <c r="M4208" s="29" t="s">
        <v>22</v>
      </c>
    </row>
    <row r="4209" spans="1:13" ht="15" customHeight="1">
      <c r="A4209" s="29" t="s">
        <v>19</v>
      </c>
      <c r="B4209" s="29" t="s">
        <v>20</v>
      </c>
      <c r="C4209" s="29" t="s">
        <v>562</v>
      </c>
      <c r="D4209" s="29">
        <v>812</v>
      </c>
      <c r="E4209" s="29">
        <v>0.15848379600000001</v>
      </c>
      <c r="F4209" s="29" t="s">
        <v>24</v>
      </c>
      <c r="G4209" s="29">
        <v>0.67008000000000001</v>
      </c>
      <c r="H4209" s="29" t="s">
        <v>25</v>
      </c>
      <c r="I4209" s="29" t="s">
        <v>26</v>
      </c>
      <c r="J4209" s="29">
        <v>26.856999999999999</v>
      </c>
      <c r="K4209" s="29" t="s">
        <v>25</v>
      </c>
      <c r="L4209" s="29" t="s">
        <v>22</v>
      </c>
      <c r="M4209" s="29" t="s">
        <v>22</v>
      </c>
    </row>
    <row r="4210" spans="1:13" ht="15" customHeight="1">
      <c r="A4210" s="29" t="s">
        <v>19</v>
      </c>
      <c r="B4210" s="29" t="s">
        <v>20</v>
      </c>
      <c r="C4210" s="29" t="s">
        <v>563</v>
      </c>
      <c r="D4210" s="29">
        <v>813</v>
      </c>
      <c r="E4210" s="29">
        <v>0.16195601900000001</v>
      </c>
      <c r="F4210" s="29" t="s">
        <v>24</v>
      </c>
      <c r="G4210" s="29">
        <v>1.8281000000000001</v>
      </c>
      <c r="H4210" s="29" t="s">
        <v>25</v>
      </c>
      <c r="I4210" s="29" t="s">
        <v>26</v>
      </c>
      <c r="J4210" s="29">
        <v>16.212</v>
      </c>
      <c r="K4210" s="29" t="s">
        <v>25</v>
      </c>
      <c r="L4210" s="29" t="s">
        <v>22</v>
      </c>
      <c r="M4210" s="29" t="s">
        <v>22</v>
      </c>
    </row>
    <row r="4211" spans="1:13" ht="15" customHeight="1">
      <c r="A4211" s="29" t="s">
        <v>19</v>
      </c>
      <c r="B4211" s="29" t="s">
        <v>20</v>
      </c>
      <c r="C4211" s="29" t="s">
        <v>564</v>
      </c>
      <c r="D4211" s="29">
        <v>814</v>
      </c>
      <c r="E4211" s="29">
        <v>0.161724537</v>
      </c>
      <c r="F4211" s="29" t="s">
        <v>24</v>
      </c>
      <c r="G4211" s="29">
        <v>1.19512</v>
      </c>
      <c r="H4211" s="29" t="s">
        <v>25</v>
      </c>
      <c r="I4211" s="29" t="s">
        <v>26</v>
      </c>
      <c r="J4211" s="29">
        <v>4.2190000000000003</v>
      </c>
      <c r="K4211" s="29" t="s">
        <v>25</v>
      </c>
      <c r="L4211" s="29" t="s">
        <v>22</v>
      </c>
      <c r="M4211" s="29" t="s">
        <v>22</v>
      </c>
    </row>
    <row r="4212" spans="1:13" ht="15" customHeight="1">
      <c r="A4212" s="29" t="s">
        <v>19</v>
      </c>
      <c r="B4212" s="29" t="s">
        <v>20</v>
      </c>
      <c r="C4212" s="29" t="s">
        <v>565</v>
      </c>
      <c r="D4212" s="29">
        <v>815</v>
      </c>
      <c r="E4212" s="29">
        <v>0.16137731499999999</v>
      </c>
      <c r="F4212" s="29" t="s">
        <v>24</v>
      </c>
      <c r="G4212" s="29">
        <v>0.38869999999999999</v>
      </c>
      <c r="H4212" s="29" t="s">
        <v>25</v>
      </c>
      <c r="I4212" s="29" t="s">
        <v>26</v>
      </c>
      <c r="J4212" s="29">
        <v>26.975000000000001</v>
      </c>
      <c r="K4212" s="29" t="s">
        <v>25</v>
      </c>
      <c r="L4212" s="29" t="s">
        <v>22</v>
      </c>
      <c r="M4212" s="29" t="s">
        <v>22</v>
      </c>
    </row>
    <row r="4213" spans="1:13" ht="15" customHeight="1">
      <c r="A4213" s="29" t="s">
        <v>19</v>
      </c>
      <c r="B4213" s="29" t="s">
        <v>20</v>
      </c>
      <c r="C4213" s="29" t="s">
        <v>566</v>
      </c>
      <c r="D4213" s="29">
        <v>816</v>
      </c>
      <c r="E4213" s="29" t="s">
        <v>1136</v>
      </c>
      <c r="F4213" s="29" t="s">
        <v>24</v>
      </c>
      <c r="G4213" s="29">
        <v>1.7910600000000001</v>
      </c>
      <c r="H4213" s="29" t="s">
        <v>25</v>
      </c>
      <c r="I4213" s="29" t="s">
        <v>26</v>
      </c>
      <c r="J4213" s="29">
        <v>13.965</v>
      </c>
      <c r="K4213" s="29" t="s">
        <v>25</v>
      </c>
      <c r="L4213" s="29" t="s">
        <v>22</v>
      </c>
      <c r="M4213" s="29" t="s">
        <v>22</v>
      </c>
    </row>
    <row r="4214" spans="1:13" ht="15" customHeight="1">
      <c r="A4214" s="29" t="s">
        <v>19</v>
      </c>
      <c r="B4214" s="29" t="s">
        <v>20</v>
      </c>
      <c r="C4214" s="29" t="s">
        <v>567</v>
      </c>
      <c r="D4214" s="29">
        <v>817</v>
      </c>
      <c r="E4214" s="29">
        <v>0.164270833</v>
      </c>
      <c r="F4214" s="29" t="s">
        <v>24</v>
      </c>
      <c r="G4214" s="29">
        <v>0.97048000000000001</v>
      </c>
      <c r="H4214" s="29" t="s">
        <v>25</v>
      </c>
      <c r="I4214" s="29" t="s">
        <v>26</v>
      </c>
      <c r="J4214" s="29">
        <v>9.7639999999999993</v>
      </c>
      <c r="K4214" s="29" t="s">
        <v>25</v>
      </c>
      <c r="L4214" s="29" t="s">
        <v>22</v>
      </c>
      <c r="M4214" s="29" t="s">
        <v>22</v>
      </c>
    </row>
    <row r="4215" spans="1:13" ht="15" customHeight="1">
      <c r="A4215" s="29" t="s">
        <v>19</v>
      </c>
      <c r="B4215" s="29" t="s">
        <v>20</v>
      </c>
      <c r="C4215" s="29" t="s">
        <v>568</v>
      </c>
      <c r="D4215" s="29">
        <v>818</v>
      </c>
      <c r="E4215" s="29">
        <v>0.162766204</v>
      </c>
      <c r="F4215" s="29" t="s">
        <v>24</v>
      </c>
      <c r="G4215" s="29">
        <v>0.27193000000000001</v>
      </c>
      <c r="H4215" s="29" t="s">
        <v>25</v>
      </c>
      <c r="I4215" s="29" t="s">
        <v>26</v>
      </c>
      <c r="J4215" s="29">
        <v>29.681999999999999</v>
      </c>
      <c r="K4215" s="29" t="s">
        <v>25</v>
      </c>
      <c r="L4215" s="29" t="s">
        <v>22</v>
      </c>
      <c r="M4215" s="29" t="s">
        <v>22</v>
      </c>
    </row>
    <row r="4216" spans="1:13" ht="15" customHeight="1">
      <c r="A4216" s="29" t="s">
        <v>19</v>
      </c>
      <c r="B4216" s="29" t="s">
        <v>20</v>
      </c>
      <c r="C4216" s="29" t="s">
        <v>569</v>
      </c>
      <c r="D4216" s="29">
        <v>819</v>
      </c>
      <c r="E4216" s="29">
        <v>0.166469907</v>
      </c>
      <c r="F4216" s="29" t="s">
        <v>24</v>
      </c>
      <c r="G4216" s="29">
        <v>1.89185</v>
      </c>
      <c r="H4216" s="29" t="s">
        <v>25</v>
      </c>
      <c r="I4216" s="29" t="s">
        <v>26</v>
      </c>
      <c r="J4216" s="29">
        <v>18.212</v>
      </c>
      <c r="K4216" s="29" t="s">
        <v>25</v>
      </c>
      <c r="L4216" s="29" t="s">
        <v>22</v>
      </c>
      <c r="M4216" s="29" t="s">
        <v>22</v>
      </c>
    </row>
    <row r="4217" spans="1:13" ht="15" customHeight="1">
      <c r="A4217" s="29" t="s">
        <v>19</v>
      </c>
      <c r="B4217" s="29" t="s">
        <v>20</v>
      </c>
      <c r="C4217" s="29" t="s">
        <v>570</v>
      </c>
      <c r="D4217" s="29">
        <v>820</v>
      </c>
      <c r="E4217" s="29">
        <v>0.167511574</v>
      </c>
      <c r="F4217" s="29" t="s">
        <v>24</v>
      </c>
      <c r="G4217" s="29">
        <v>0.69711999999999996</v>
      </c>
      <c r="H4217" s="29" t="s">
        <v>25</v>
      </c>
      <c r="I4217" s="29" t="s">
        <v>26</v>
      </c>
      <c r="J4217" s="29">
        <v>17.475999999999999</v>
      </c>
      <c r="K4217" s="29" t="s">
        <v>25</v>
      </c>
      <c r="L4217" s="29" t="s">
        <v>22</v>
      </c>
      <c r="M4217" s="29" t="s">
        <v>22</v>
      </c>
    </row>
    <row r="4218" spans="1:13" ht="15" customHeight="1">
      <c r="A4218" s="29" t="s">
        <v>19</v>
      </c>
      <c r="B4218" s="29" t="s">
        <v>20</v>
      </c>
      <c r="C4218" s="29" t="s">
        <v>571</v>
      </c>
      <c r="D4218" s="29">
        <v>821</v>
      </c>
      <c r="E4218" s="29">
        <v>0.167511574</v>
      </c>
      <c r="F4218" s="29" t="s">
        <v>24</v>
      </c>
      <c r="G4218" s="29">
        <v>0.17907000000000001</v>
      </c>
      <c r="H4218" s="29" t="s">
        <v>25</v>
      </c>
      <c r="I4218" s="29" t="s">
        <v>26</v>
      </c>
      <c r="J4218" s="29">
        <v>37.526000000000003</v>
      </c>
      <c r="K4218" s="29" t="s">
        <v>25</v>
      </c>
      <c r="L4218" s="29" t="s">
        <v>22</v>
      </c>
      <c r="M4218" s="29" t="s">
        <v>22</v>
      </c>
    </row>
    <row r="4219" spans="1:13" ht="15" customHeight="1">
      <c r="A4219" s="29" t="s">
        <v>19</v>
      </c>
      <c r="B4219" s="29" t="s">
        <v>20</v>
      </c>
      <c r="C4219" s="29" t="s">
        <v>572</v>
      </c>
      <c r="D4219" s="29">
        <v>822</v>
      </c>
      <c r="E4219" s="29">
        <v>0.16820601900000001</v>
      </c>
      <c r="F4219" s="29" t="s">
        <v>24</v>
      </c>
      <c r="G4219" s="29">
        <v>1.7738799999999999</v>
      </c>
      <c r="H4219" s="29" t="s">
        <v>25</v>
      </c>
      <c r="I4219" s="29" t="s">
        <v>26</v>
      </c>
      <c r="J4219" s="29">
        <v>31.32</v>
      </c>
      <c r="K4219" s="29" t="s">
        <v>25</v>
      </c>
      <c r="L4219" s="29" t="s">
        <v>22</v>
      </c>
      <c r="M4219" s="29" t="s">
        <v>22</v>
      </c>
    </row>
    <row r="4220" spans="1:13" ht="15" customHeight="1">
      <c r="A4220" s="29" t="s">
        <v>19</v>
      </c>
      <c r="B4220" s="29" t="s">
        <v>20</v>
      </c>
      <c r="C4220" s="29" t="s">
        <v>573</v>
      </c>
      <c r="D4220" s="29">
        <v>823</v>
      </c>
      <c r="E4220" s="29">
        <v>0.17063657400000001</v>
      </c>
      <c r="F4220" s="29" t="s">
        <v>24</v>
      </c>
      <c r="G4220" s="29">
        <v>1.0716399999999999</v>
      </c>
      <c r="H4220" s="29" t="s">
        <v>25</v>
      </c>
      <c r="I4220" s="29" t="s">
        <v>26</v>
      </c>
      <c r="J4220" s="29">
        <v>29.800999999999998</v>
      </c>
      <c r="K4220" s="29" t="s">
        <v>25</v>
      </c>
      <c r="L4220" s="29" t="s">
        <v>22</v>
      </c>
      <c r="M4220" s="29" t="s">
        <v>22</v>
      </c>
    </row>
    <row r="4221" spans="1:13" ht="15" customHeight="1">
      <c r="A4221" s="29" t="s">
        <v>19</v>
      </c>
      <c r="B4221" s="29" t="s">
        <v>20</v>
      </c>
      <c r="C4221" s="29" t="s">
        <v>574</v>
      </c>
      <c r="D4221" s="29">
        <v>824</v>
      </c>
      <c r="E4221" s="29">
        <v>0.17005787</v>
      </c>
      <c r="F4221" s="29" t="s">
        <v>24</v>
      </c>
      <c r="G4221" s="29">
        <v>1.3805099999999999</v>
      </c>
      <c r="H4221" s="29" t="s">
        <v>25</v>
      </c>
      <c r="I4221" s="29" t="s">
        <v>26</v>
      </c>
      <c r="J4221" s="29">
        <v>34.607999999999997</v>
      </c>
      <c r="K4221" s="29" t="s">
        <v>25</v>
      </c>
      <c r="L4221" s="29" t="s">
        <v>22</v>
      </c>
      <c r="M4221" s="29" t="s">
        <v>22</v>
      </c>
    </row>
    <row r="4222" spans="1:13" ht="15" customHeight="1">
      <c r="A4222" s="29" t="s">
        <v>19</v>
      </c>
      <c r="B4222" s="29" t="s">
        <v>20</v>
      </c>
      <c r="C4222" s="29" t="s">
        <v>575</v>
      </c>
      <c r="D4222" s="29">
        <v>825</v>
      </c>
      <c r="E4222" s="29">
        <v>0.168668981</v>
      </c>
      <c r="F4222" s="29" t="s">
        <v>24</v>
      </c>
      <c r="G4222" s="29">
        <v>1.3303100000000001</v>
      </c>
      <c r="H4222" s="29" t="s">
        <v>25</v>
      </c>
      <c r="I4222" s="29" t="s">
        <v>26</v>
      </c>
      <c r="J4222" s="29">
        <v>19.827999999999999</v>
      </c>
      <c r="K4222" s="29" t="s">
        <v>25</v>
      </c>
      <c r="L4222" s="29" t="s">
        <v>22</v>
      </c>
      <c r="M4222" s="29" t="s">
        <v>22</v>
      </c>
    </row>
    <row r="4223" spans="1:13" ht="15" customHeight="1">
      <c r="A4223" s="29" t="s">
        <v>19</v>
      </c>
      <c r="B4223" s="29" t="s">
        <v>20</v>
      </c>
      <c r="C4223" s="29" t="s">
        <v>576</v>
      </c>
      <c r="D4223" s="29">
        <v>826</v>
      </c>
      <c r="E4223" s="29">
        <v>0.17214120399999999</v>
      </c>
      <c r="F4223" s="29" t="s">
        <v>24</v>
      </c>
      <c r="G4223" s="29">
        <v>1.3080700000000001</v>
      </c>
      <c r="H4223" s="29" t="s">
        <v>25</v>
      </c>
      <c r="I4223" s="29" t="s">
        <v>26</v>
      </c>
      <c r="J4223" s="29">
        <v>32.594000000000001</v>
      </c>
      <c r="K4223" s="29" t="s">
        <v>25</v>
      </c>
      <c r="L4223" s="29" t="s">
        <v>22</v>
      </c>
      <c r="M4223" s="29" t="s">
        <v>22</v>
      </c>
    </row>
    <row r="4224" spans="1:13" ht="15" customHeight="1">
      <c r="A4224" s="29" t="s">
        <v>19</v>
      </c>
      <c r="B4224" s="29" t="s">
        <v>20</v>
      </c>
      <c r="C4224" s="29" t="s">
        <v>577</v>
      </c>
      <c r="D4224" s="29">
        <v>827</v>
      </c>
      <c r="E4224" s="29">
        <v>0.172372685</v>
      </c>
      <c r="F4224" s="29" t="s">
        <v>24</v>
      </c>
      <c r="G4224" s="29">
        <v>1.4867900000000001</v>
      </c>
      <c r="H4224" s="29" t="s">
        <v>25</v>
      </c>
      <c r="I4224" s="29" t="s">
        <v>26</v>
      </c>
      <c r="J4224" s="29">
        <v>28.814</v>
      </c>
      <c r="K4224" s="29" t="s">
        <v>25</v>
      </c>
      <c r="L4224" s="29" t="s">
        <v>22</v>
      </c>
      <c r="M4224" s="29" t="s">
        <v>22</v>
      </c>
    </row>
    <row r="4225" spans="1:13" ht="15" customHeight="1">
      <c r="A4225" s="29" t="s">
        <v>19</v>
      </c>
      <c r="B4225" s="29" t="s">
        <v>20</v>
      </c>
      <c r="C4225" s="29" t="s">
        <v>578</v>
      </c>
      <c r="D4225" s="29">
        <v>828</v>
      </c>
      <c r="E4225" s="29">
        <v>0.173877315</v>
      </c>
      <c r="F4225" s="29" t="s">
        <v>24</v>
      </c>
      <c r="G4225" s="29">
        <v>1.3401099999999999</v>
      </c>
      <c r="H4225" s="29" t="s">
        <v>25</v>
      </c>
      <c r="I4225" s="29" t="s">
        <v>26</v>
      </c>
      <c r="J4225" s="29">
        <v>19.187999999999999</v>
      </c>
      <c r="K4225" s="29" t="s">
        <v>25</v>
      </c>
      <c r="L4225" s="29" t="s">
        <v>22</v>
      </c>
      <c r="M4225" s="29" t="s">
        <v>22</v>
      </c>
    </row>
    <row r="4226" spans="1:13" ht="15" customHeight="1">
      <c r="A4226" s="29" t="s">
        <v>19</v>
      </c>
      <c r="B4226" s="29" t="s">
        <v>20</v>
      </c>
      <c r="C4226" s="29" t="s">
        <v>579</v>
      </c>
      <c r="D4226" s="29">
        <v>829</v>
      </c>
      <c r="E4226" s="29">
        <v>0.17526620400000001</v>
      </c>
      <c r="F4226" s="29" t="s">
        <v>24</v>
      </c>
      <c r="G4226" s="29">
        <v>1.5079</v>
      </c>
      <c r="H4226" s="29" t="s">
        <v>25</v>
      </c>
      <c r="I4226" s="29" t="s">
        <v>26</v>
      </c>
      <c r="J4226" s="29">
        <v>28.684999999999999</v>
      </c>
      <c r="K4226" s="29" t="s">
        <v>25</v>
      </c>
      <c r="L4226" s="29" t="s">
        <v>22</v>
      </c>
      <c r="M4226" s="29" t="s">
        <v>22</v>
      </c>
    </row>
    <row r="4227" spans="1:13" ht="15" customHeight="1">
      <c r="A4227" s="29" t="s">
        <v>19</v>
      </c>
      <c r="B4227" s="29" t="s">
        <v>20</v>
      </c>
      <c r="C4227" s="29" t="s">
        <v>580</v>
      </c>
      <c r="D4227" s="29">
        <v>830</v>
      </c>
      <c r="E4227" s="29">
        <v>0.17688657399999999</v>
      </c>
      <c r="F4227" s="29" t="s">
        <v>24</v>
      </c>
      <c r="G4227" s="29">
        <v>1.2661199999999999</v>
      </c>
      <c r="H4227" s="29" t="s">
        <v>25</v>
      </c>
      <c r="I4227" s="29" t="s">
        <v>26</v>
      </c>
      <c r="J4227" s="29">
        <v>19.062999999999999</v>
      </c>
      <c r="K4227" s="29" t="s">
        <v>25</v>
      </c>
      <c r="L4227" s="29" t="s">
        <v>22</v>
      </c>
      <c r="M4227" s="29" t="s">
        <v>22</v>
      </c>
    </row>
    <row r="4228" spans="1:13" ht="15" customHeight="1">
      <c r="A4228" s="29" t="s">
        <v>19</v>
      </c>
      <c r="B4228" s="29" t="s">
        <v>20</v>
      </c>
      <c r="C4228" s="29" t="s">
        <v>581</v>
      </c>
      <c r="D4228" s="29">
        <v>831</v>
      </c>
      <c r="E4228" s="29">
        <v>0.17677083299999999</v>
      </c>
      <c r="F4228" s="29" t="s">
        <v>24</v>
      </c>
      <c r="G4228" s="29">
        <v>1.0853900000000001</v>
      </c>
      <c r="H4228" s="29" t="s">
        <v>25</v>
      </c>
      <c r="I4228" s="29" t="s">
        <v>26</v>
      </c>
      <c r="J4228" s="29">
        <v>30.742000000000001</v>
      </c>
      <c r="K4228" s="29" t="s">
        <v>25</v>
      </c>
      <c r="L4228" s="29" t="s">
        <v>22</v>
      </c>
      <c r="M4228" s="29" t="s">
        <v>22</v>
      </c>
    </row>
    <row r="4229" spans="1:13" ht="15" customHeight="1">
      <c r="A4229" s="29" t="s">
        <v>19</v>
      </c>
      <c r="B4229" s="29" t="s">
        <v>20</v>
      </c>
      <c r="C4229" s="29" t="s">
        <v>582</v>
      </c>
      <c r="D4229" s="29">
        <v>832</v>
      </c>
      <c r="E4229" s="29">
        <v>0.17515046300000001</v>
      </c>
      <c r="F4229" s="29" t="s">
        <v>24</v>
      </c>
      <c r="G4229" s="29">
        <v>1.18299</v>
      </c>
      <c r="H4229" s="29" t="s">
        <v>25</v>
      </c>
      <c r="I4229" s="29" t="s">
        <v>26</v>
      </c>
      <c r="J4229" s="29">
        <v>10.949</v>
      </c>
      <c r="K4229" s="29" t="s">
        <v>25</v>
      </c>
      <c r="L4229" s="29" t="s">
        <v>22</v>
      </c>
      <c r="M4229" s="29" t="s">
        <v>22</v>
      </c>
    </row>
    <row r="4230" spans="1:13" ht="15" customHeight="1">
      <c r="A4230" s="29" t="s">
        <v>19</v>
      </c>
      <c r="B4230" s="29" t="s">
        <v>20</v>
      </c>
      <c r="C4230" s="29" t="s">
        <v>583</v>
      </c>
      <c r="D4230" s="29">
        <v>833</v>
      </c>
      <c r="E4230" s="29">
        <v>0.18001157400000001</v>
      </c>
      <c r="F4230" s="29" t="s">
        <v>24</v>
      </c>
      <c r="G4230" s="29">
        <v>1.4135800000000001</v>
      </c>
      <c r="H4230" s="29" t="s">
        <v>25</v>
      </c>
      <c r="I4230" s="29" t="s">
        <v>26</v>
      </c>
      <c r="J4230" s="29">
        <v>9.7349999999999994</v>
      </c>
      <c r="K4230" s="29" t="s">
        <v>25</v>
      </c>
      <c r="L4230" s="29" t="s">
        <v>22</v>
      </c>
      <c r="M4230" s="29" t="s">
        <v>22</v>
      </c>
    </row>
    <row r="4231" spans="1:13" ht="15" customHeight="1">
      <c r="A4231" s="29" t="s">
        <v>19</v>
      </c>
      <c r="B4231" s="29" t="s">
        <v>20</v>
      </c>
      <c r="C4231" s="29" t="s">
        <v>584</v>
      </c>
      <c r="D4231" s="29">
        <v>834</v>
      </c>
      <c r="E4231" s="29" t="s">
        <v>1137</v>
      </c>
      <c r="F4231" s="29" t="s">
        <v>24</v>
      </c>
      <c r="G4231" s="29">
        <v>0.68406</v>
      </c>
      <c r="H4231" s="29" t="s">
        <v>25</v>
      </c>
      <c r="I4231" s="29" t="s">
        <v>26</v>
      </c>
      <c r="J4231" s="29">
        <v>30.047999999999998</v>
      </c>
      <c r="K4231" s="29" t="s">
        <v>25</v>
      </c>
      <c r="L4231" s="29" t="s">
        <v>22</v>
      </c>
      <c r="M4231" s="29" t="s">
        <v>22</v>
      </c>
    </row>
    <row r="4232" spans="1:13" ht="15" customHeight="1">
      <c r="A4232" s="29" t="s">
        <v>19</v>
      </c>
      <c r="B4232" s="29" t="s">
        <v>20</v>
      </c>
      <c r="C4232" s="29" t="s">
        <v>585</v>
      </c>
      <c r="D4232" s="29">
        <v>835</v>
      </c>
      <c r="E4232" s="29" t="s">
        <v>1138</v>
      </c>
      <c r="F4232" s="29" t="s">
        <v>24</v>
      </c>
      <c r="G4232" s="29">
        <v>1.7169399999999999</v>
      </c>
      <c r="H4232" s="29" t="s">
        <v>25</v>
      </c>
      <c r="I4232" s="29" t="s">
        <v>26</v>
      </c>
      <c r="J4232" s="29">
        <v>13.112</v>
      </c>
      <c r="K4232" s="29" t="s">
        <v>25</v>
      </c>
      <c r="L4232" s="29" t="s">
        <v>22</v>
      </c>
      <c r="M4232" s="29" t="s">
        <v>22</v>
      </c>
    </row>
    <row r="4233" spans="1:13" ht="15" customHeight="1">
      <c r="A4233" s="29" t="s">
        <v>19</v>
      </c>
      <c r="B4233" s="29" t="s">
        <v>20</v>
      </c>
      <c r="C4233" s="29" t="s">
        <v>586</v>
      </c>
      <c r="D4233" s="29">
        <v>836</v>
      </c>
      <c r="E4233" s="29">
        <v>0.18024305600000001</v>
      </c>
      <c r="F4233" s="29" t="s">
        <v>24</v>
      </c>
      <c r="G4233" s="29">
        <v>0.51356999999999997</v>
      </c>
      <c r="H4233" s="29" t="s">
        <v>25</v>
      </c>
      <c r="I4233" s="29" t="s">
        <v>26</v>
      </c>
      <c r="J4233" s="29">
        <v>27.199000000000002</v>
      </c>
      <c r="K4233" s="29" t="s">
        <v>25</v>
      </c>
      <c r="L4233" s="29" t="s">
        <v>22</v>
      </c>
      <c r="M4233" s="29" t="s">
        <v>22</v>
      </c>
    </row>
    <row r="4234" spans="1:13" ht="15" customHeight="1">
      <c r="A4234" s="29" t="s">
        <v>19</v>
      </c>
      <c r="B4234" s="29" t="s">
        <v>20</v>
      </c>
      <c r="C4234" s="29" t="s">
        <v>587</v>
      </c>
      <c r="D4234" s="29">
        <v>837</v>
      </c>
      <c r="E4234" s="29">
        <v>0.18174768499999999</v>
      </c>
      <c r="F4234" s="29" t="s">
        <v>24</v>
      </c>
      <c r="G4234" s="29">
        <v>1.72465</v>
      </c>
      <c r="H4234" s="29" t="s">
        <v>25</v>
      </c>
      <c r="I4234" s="29" t="s">
        <v>26</v>
      </c>
      <c r="J4234" s="29">
        <v>12.872999999999999</v>
      </c>
      <c r="K4234" s="29" t="s">
        <v>25</v>
      </c>
      <c r="L4234" s="29" t="s">
        <v>22</v>
      </c>
      <c r="M4234" s="29" t="s">
        <v>22</v>
      </c>
    </row>
    <row r="4235" spans="1:13" ht="15" customHeight="1">
      <c r="A4235" s="29" t="s">
        <v>19</v>
      </c>
      <c r="B4235" s="29" t="s">
        <v>20</v>
      </c>
      <c r="C4235" s="29" t="s">
        <v>588</v>
      </c>
      <c r="D4235" s="29">
        <v>838</v>
      </c>
      <c r="E4235" s="29">
        <v>0.184525463</v>
      </c>
      <c r="F4235" s="29" t="s">
        <v>24</v>
      </c>
      <c r="G4235" s="29">
        <v>0.20407</v>
      </c>
      <c r="H4235" s="29" t="s">
        <v>25</v>
      </c>
      <c r="I4235" s="29" t="s">
        <v>26</v>
      </c>
      <c r="J4235" s="29">
        <v>30.895</v>
      </c>
      <c r="K4235" s="29" t="s">
        <v>25</v>
      </c>
      <c r="L4235" s="29" t="s">
        <v>22</v>
      </c>
      <c r="M4235" s="29" t="s">
        <v>22</v>
      </c>
    </row>
    <row r="4236" spans="1:13" ht="15" customHeight="1">
      <c r="A4236" s="29" t="s">
        <v>19</v>
      </c>
      <c r="B4236" s="29" t="s">
        <v>20</v>
      </c>
      <c r="C4236" s="29" t="s">
        <v>589</v>
      </c>
      <c r="D4236" s="29">
        <v>839</v>
      </c>
      <c r="E4236" s="29">
        <v>0.18406249999999999</v>
      </c>
      <c r="F4236" s="29" t="s">
        <v>24</v>
      </c>
      <c r="G4236" s="29">
        <v>0.80335999999999996</v>
      </c>
      <c r="H4236" s="29" t="s">
        <v>25</v>
      </c>
      <c r="I4236" s="29" t="s">
        <v>26</v>
      </c>
      <c r="J4236" s="29">
        <v>13.164999999999999</v>
      </c>
      <c r="K4236" s="29" t="s">
        <v>25</v>
      </c>
      <c r="L4236" s="29" t="s">
        <v>22</v>
      </c>
      <c r="M4236" s="29" t="s">
        <v>22</v>
      </c>
    </row>
    <row r="4237" spans="1:13" ht="15" customHeight="1">
      <c r="A4237" s="29" t="s">
        <v>19</v>
      </c>
      <c r="B4237" s="29" t="s">
        <v>20</v>
      </c>
      <c r="C4237" s="29" t="s">
        <v>590</v>
      </c>
      <c r="D4237" s="29">
        <v>840</v>
      </c>
      <c r="E4237" s="29">
        <v>0.18406249999999999</v>
      </c>
      <c r="F4237" s="29" t="s">
        <v>24</v>
      </c>
      <c r="G4237" s="29">
        <v>1.50569</v>
      </c>
      <c r="H4237" s="29" t="s">
        <v>25</v>
      </c>
      <c r="I4237" s="29" t="s">
        <v>26</v>
      </c>
      <c r="J4237" s="29">
        <v>7.234</v>
      </c>
      <c r="K4237" s="29" t="s">
        <v>25</v>
      </c>
      <c r="L4237" s="29" t="s">
        <v>22</v>
      </c>
      <c r="M4237" s="29" t="s">
        <v>22</v>
      </c>
    </row>
    <row r="4238" spans="1:13" ht="15" customHeight="1">
      <c r="A4238" s="29" t="s">
        <v>19</v>
      </c>
      <c r="B4238" s="29" t="s">
        <v>20</v>
      </c>
      <c r="C4238" s="29" t="s">
        <v>591</v>
      </c>
      <c r="D4238" s="29">
        <v>841</v>
      </c>
      <c r="E4238" s="29">
        <v>0.18776620399999999</v>
      </c>
      <c r="F4238" s="29" t="s">
        <v>24</v>
      </c>
      <c r="G4238" s="29">
        <v>0.89542999999999995</v>
      </c>
      <c r="H4238" s="29" t="s">
        <v>25</v>
      </c>
      <c r="I4238" s="29" t="s">
        <v>26</v>
      </c>
      <c r="J4238" s="29">
        <v>10.627000000000001</v>
      </c>
      <c r="K4238" s="29" t="s">
        <v>25</v>
      </c>
      <c r="L4238" s="29" t="s">
        <v>22</v>
      </c>
      <c r="M4238" s="29" t="s">
        <v>22</v>
      </c>
    </row>
    <row r="4239" spans="1:13" ht="15" customHeight="1">
      <c r="A4239" s="29" t="s">
        <v>19</v>
      </c>
      <c r="B4239" s="29" t="s">
        <v>20</v>
      </c>
      <c r="C4239" s="29" t="s">
        <v>592</v>
      </c>
      <c r="D4239" s="29">
        <v>842</v>
      </c>
      <c r="E4239" s="29">
        <v>0.18649305599999999</v>
      </c>
      <c r="F4239" s="29" t="s">
        <v>24</v>
      </c>
      <c r="G4239" s="29">
        <v>1.5589299999999999</v>
      </c>
      <c r="H4239" s="29" t="s">
        <v>25</v>
      </c>
      <c r="I4239" s="29" t="s">
        <v>26</v>
      </c>
      <c r="J4239" s="29">
        <v>8.6159999999999997</v>
      </c>
      <c r="K4239" s="29" t="s">
        <v>25</v>
      </c>
      <c r="L4239" s="29" t="s">
        <v>22</v>
      </c>
      <c r="M4239" s="29" t="s">
        <v>22</v>
      </c>
    </row>
    <row r="4240" spans="1:13" ht="15" customHeight="1">
      <c r="A4240" s="29" t="s">
        <v>19</v>
      </c>
      <c r="B4240" s="29" t="s">
        <v>20</v>
      </c>
      <c r="C4240" s="29" t="s">
        <v>593</v>
      </c>
      <c r="D4240" s="29">
        <v>843</v>
      </c>
      <c r="E4240" s="29">
        <v>0.18776620399999999</v>
      </c>
      <c r="F4240" s="29" t="s">
        <v>24</v>
      </c>
      <c r="G4240" s="29">
        <v>1.55081</v>
      </c>
      <c r="H4240" s="29" t="s">
        <v>25</v>
      </c>
      <c r="I4240" s="29" t="s">
        <v>26</v>
      </c>
      <c r="J4240" s="29">
        <v>8.6660000000000004</v>
      </c>
      <c r="K4240" s="29" t="s">
        <v>25</v>
      </c>
      <c r="L4240" s="29" t="s">
        <v>22</v>
      </c>
      <c r="M4240" s="29" t="s">
        <v>22</v>
      </c>
    </row>
    <row r="4241" spans="1:13" ht="15" customHeight="1">
      <c r="A4241" s="29" t="s">
        <v>19</v>
      </c>
      <c r="B4241" s="29" t="s">
        <v>20</v>
      </c>
      <c r="C4241" s="29" t="s">
        <v>594</v>
      </c>
      <c r="D4241" s="29">
        <v>611001</v>
      </c>
      <c r="E4241" s="29">
        <v>0.115428241</v>
      </c>
      <c r="F4241" s="29" t="s">
        <v>24</v>
      </c>
      <c r="G4241" s="29">
        <v>0.29341</v>
      </c>
      <c r="H4241" s="29" t="s">
        <v>25</v>
      </c>
      <c r="I4241" s="29" t="s">
        <v>26</v>
      </c>
      <c r="J4241" s="29">
        <v>29.628</v>
      </c>
      <c r="K4241" s="29" t="s">
        <v>25</v>
      </c>
      <c r="L4241" s="29" t="s">
        <v>22</v>
      </c>
      <c r="M4241" s="29" t="s">
        <v>22</v>
      </c>
    </row>
    <row r="4242" spans="1:13" ht="15" customHeight="1">
      <c r="A4242" s="29" t="s">
        <v>19</v>
      </c>
      <c r="B4242" s="29" t="s">
        <v>20</v>
      </c>
      <c r="C4242" s="29" t="s">
        <v>595</v>
      </c>
      <c r="D4242" s="29">
        <v>611002</v>
      </c>
      <c r="E4242" s="29">
        <v>0.11508101900000001</v>
      </c>
      <c r="F4242" s="29" t="s">
        <v>24</v>
      </c>
      <c r="G4242" s="29">
        <v>1.0405199999999999</v>
      </c>
      <c r="H4242" s="29" t="s">
        <v>25</v>
      </c>
      <c r="I4242" s="29" t="s">
        <v>26</v>
      </c>
      <c r="J4242" s="29">
        <v>8.7550000000000008</v>
      </c>
      <c r="K4242" s="29" t="s">
        <v>25</v>
      </c>
      <c r="L4242" s="29" t="s">
        <v>22</v>
      </c>
      <c r="M4242" s="29" t="s">
        <v>22</v>
      </c>
    </row>
    <row r="4243" spans="1:13" ht="15" customHeight="1">
      <c r="A4243" s="29" t="s">
        <v>19</v>
      </c>
      <c r="B4243" s="29" t="s">
        <v>20</v>
      </c>
      <c r="C4243" s="29" t="s">
        <v>596</v>
      </c>
      <c r="D4243" s="29">
        <v>611003</v>
      </c>
      <c r="E4243" s="29">
        <v>0.120289352</v>
      </c>
      <c r="F4243" s="29" t="s">
        <v>24</v>
      </c>
      <c r="G4243" s="29">
        <v>1.47587</v>
      </c>
      <c r="H4243" s="29" t="s">
        <v>25</v>
      </c>
      <c r="I4243" s="29" t="s">
        <v>26</v>
      </c>
      <c r="J4243" s="29">
        <v>4.51</v>
      </c>
      <c r="K4243" s="29" t="s">
        <v>25</v>
      </c>
      <c r="L4243" s="29" t="s">
        <v>22</v>
      </c>
      <c r="M4243" s="29" t="s">
        <v>22</v>
      </c>
    </row>
    <row r="4244" spans="1:13" ht="15" customHeight="1">
      <c r="A4244" s="29" t="s">
        <v>19</v>
      </c>
      <c r="B4244" s="29" t="s">
        <v>20</v>
      </c>
      <c r="C4244" s="29" t="s">
        <v>597</v>
      </c>
      <c r="D4244" s="29">
        <v>611004</v>
      </c>
      <c r="E4244" s="29">
        <v>0.11866898100000001</v>
      </c>
      <c r="F4244" s="29" t="s">
        <v>24</v>
      </c>
      <c r="G4244" s="29">
        <v>1.7730900000000001</v>
      </c>
      <c r="H4244" s="29" t="s">
        <v>25</v>
      </c>
      <c r="I4244" s="29" t="s">
        <v>26</v>
      </c>
      <c r="J4244" s="29">
        <v>12.739000000000001</v>
      </c>
      <c r="K4244" s="29" t="s">
        <v>25</v>
      </c>
      <c r="L4244" s="29" t="s">
        <v>22</v>
      </c>
      <c r="M4244" s="29" t="s">
        <v>22</v>
      </c>
    </row>
    <row r="4245" spans="1:13" ht="15" customHeight="1">
      <c r="A4245" s="29" t="s">
        <v>19</v>
      </c>
      <c r="B4245" s="29" t="s">
        <v>20</v>
      </c>
      <c r="C4245" s="29" t="s">
        <v>598</v>
      </c>
      <c r="D4245" s="29">
        <v>611005</v>
      </c>
      <c r="E4245" s="29">
        <v>0.117974537</v>
      </c>
      <c r="F4245" s="29" t="s">
        <v>24</v>
      </c>
      <c r="G4245" s="29">
        <v>0.18607000000000001</v>
      </c>
      <c r="H4245" s="29" t="s">
        <v>25</v>
      </c>
      <c r="I4245" s="29" t="s">
        <v>26</v>
      </c>
      <c r="J4245" s="29">
        <v>33.158000000000001</v>
      </c>
      <c r="K4245" s="29" t="s">
        <v>25</v>
      </c>
      <c r="L4245" s="29" t="s">
        <v>22</v>
      </c>
      <c r="M4245" s="29" t="s">
        <v>22</v>
      </c>
    </row>
    <row r="4246" spans="1:13" ht="15" customHeight="1">
      <c r="A4246" s="29" t="s">
        <v>19</v>
      </c>
      <c r="B4246" s="29" t="s">
        <v>20</v>
      </c>
      <c r="C4246" s="29" t="s">
        <v>599</v>
      </c>
      <c r="D4246" s="29">
        <v>611006</v>
      </c>
      <c r="E4246" s="29">
        <v>0.1215625</v>
      </c>
      <c r="F4246" s="29" t="s">
        <v>24</v>
      </c>
      <c r="G4246" s="29">
        <v>0.88177000000000005</v>
      </c>
      <c r="H4246" s="29" t="s">
        <v>25</v>
      </c>
      <c r="I4246" s="29" t="s">
        <v>26</v>
      </c>
      <c r="J4246" s="29">
        <v>13.231999999999999</v>
      </c>
      <c r="K4246" s="29" t="s">
        <v>25</v>
      </c>
      <c r="L4246" s="29" t="s">
        <v>22</v>
      </c>
      <c r="M4246" s="29" t="s">
        <v>22</v>
      </c>
    </row>
    <row r="4247" spans="1:13" ht="15" customHeight="1">
      <c r="A4247" s="29" t="s">
        <v>19</v>
      </c>
      <c r="B4247" s="29" t="s">
        <v>20</v>
      </c>
      <c r="C4247" s="29" t="s">
        <v>600</v>
      </c>
      <c r="D4247" s="29">
        <v>611007</v>
      </c>
      <c r="E4247" s="29">
        <v>0.118900463</v>
      </c>
      <c r="F4247" s="29" t="s">
        <v>24</v>
      </c>
      <c r="G4247" s="29">
        <v>1.45702</v>
      </c>
      <c r="H4247" s="29" t="s">
        <v>25</v>
      </c>
      <c r="I4247" s="29" t="s">
        <v>26</v>
      </c>
      <c r="J4247" s="29">
        <v>3.3809999999999998</v>
      </c>
      <c r="K4247" s="29" t="s">
        <v>25</v>
      </c>
      <c r="L4247" s="29" t="s">
        <v>22</v>
      </c>
      <c r="M4247" s="29" t="s">
        <v>22</v>
      </c>
    </row>
    <row r="4248" spans="1:13" ht="15" customHeight="1">
      <c r="A4248" s="29" t="s">
        <v>19</v>
      </c>
      <c r="B4248" s="29" t="s">
        <v>20</v>
      </c>
      <c r="C4248" s="29" t="s">
        <v>601</v>
      </c>
      <c r="D4248" s="29">
        <v>611008</v>
      </c>
      <c r="E4248" s="29">
        <v>0.1215625</v>
      </c>
      <c r="F4248" s="29" t="s">
        <v>24</v>
      </c>
      <c r="G4248" s="29">
        <v>1.57118</v>
      </c>
      <c r="H4248" s="29" t="s">
        <v>25</v>
      </c>
      <c r="I4248" s="29" t="s">
        <v>26</v>
      </c>
      <c r="J4248" s="29">
        <v>7.1219999999999999</v>
      </c>
      <c r="K4248" s="29" t="s">
        <v>25</v>
      </c>
      <c r="L4248" s="29" t="s">
        <v>22</v>
      </c>
      <c r="M4248" s="29" t="s">
        <v>22</v>
      </c>
    </row>
    <row r="4249" spans="1:13" ht="15" customHeight="1">
      <c r="A4249" s="29" t="s">
        <v>19</v>
      </c>
      <c r="B4249" s="29" t="s">
        <v>20</v>
      </c>
      <c r="C4249" s="29" t="s">
        <v>602</v>
      </c>
      <c r="D4249" s="29">
        <v>611009</v>
      </c>
      <c r="E4249" s="29" t="s">
        <v>1139</v>
      </c>
      <c r="F4249" s="29" t="s">
        <v>24</v>
      </c>
      <c r="G4249" s="29">
        <v>0.19402</v>
      </c>
      <c r="H4249" s="29" t="s">
        <v>25</v>
      </c>
      <c r="I4249" s="29" t="s">
        <v>26</v>
      </c>
      <c r="J4249" s="29">
        <v>32.756999999999998</v>
      </c>
      <c r="K4249" s="29" t="s">
        <v>25</v>
      </c>
      <c r="L4249" s="29" t="s">
        <v>22</v>
      </c>
      <c r="M4249" s="29" t="s">
        <v>22</v>
      </c>
    </row>
    <row r="4250" spans="1:13" ht="15" customHeight="1">
      <c r="A4250" s="29" t="s">
        <v>19</v>
      </c>
      <c r="B4250" s="29" t="s">
        <v>20</v>
      </c>
      <c r="C4250" s="29" t="s">
        <v>603</v>
      </c>
      <c r="D4250" s="29">
        <v>611010</v>
      </c>
      <c r="E4250" s="29">
        <v>0.120868056</v>
      </c>
      <c r="F4250" s="29" t="s">
        <v>24</v>
      </c>
      <c r="G4250" s="29">
        <v>1.9082600000000001</v>
      </c>
      <c r="H4250" s="29" t="s">
        <v>25</v>
      </c>
      <c r="I4250" s="29" t="s">
        <v>26</v>
      </c>
      <c r="J4250" s="29">
        <v>15.43</v>
      </c>
      <c r="K4250" s="29" t="s">
        <v>25</v>
      </c>
      <c r="L4250" s="29" t="s">
        <v>22</v>
      </c>
      <c r="M4250" s="29" t="s">
        <v>22</v>
      </c>
    </row>
    <row r="4251" spans="1:13" ht="15" customHeight="1">
      <c r="A4251" s="29" t="s">
        <v>19</v>
      </c>
      <c r="B4251" s="29" t="s">
        <v>20</v>
      </c>
      <c r="C4251" s="29" t="s">
        <v>604</v>
      </c>
      <c r="D4251" s="29">
        <v>611011</v>
      </c>
      <c r="E4251" s="29">
        <v>0.124224537</v>
      </c>
      <c r="F4251" s="29" t="s">
        <v>24</v>
      </c>
      <c r="G4251" s="29">
        <v>0.92847000000000002</v>
      </c>
      <c r="H4251" s="29" t="s">
        <v>25</v>
      </c>
      <c r="I4251" s="29" t="s">
        <v>26</v>
      </c>
      <c r="J4251" s="29">
        <v>36.189</v>
      </c>
      <c r="K4251" s="29" t="s">
        <v>25</v>
      </c>
      <c r="L4251" s="29" t="s">
        <v>22</v>
      </c>
      <c r="M4251" s="29" t="s">
        <v>22</v>
      </c>
    </row>
    <row r="4252" spans="1:13" ht="15" customHeight="1">
      <c r="A4252" s="29" t="s">
        <v>19</v>
      </c>
      <c r="B4252" s="29" t="s">
        <v>20</v>
      </c>
      <c r="C4252" s="29" t="s">
        <v>605</v>
      </c>
      <c r="D4252" s="29">
        <v>611012</v>
      </c>
      <c r="E4252" s="29">
        <v>0.124803241</v>
      </c>
      <c r="F4252" s="29" t="s">
        <v>24</v>
      </c>
      <c r="G4252" s="29">
        <v>1.3206899999999999</v>
      </c>
      <c r="H4252" s="29" t="s">
        <v>25</v>
      </c>
      <c r="I4252" s="29" t="s">
        <v>26</v>
      </c>
      <c r="J4252" s="29">
        <v>6.3739999999999997</v>
      </c>
      <c r="K4252" s="29" t="s">
        <v>25</v>
      </c>
      <c r="L4252" s="29" t="s">
        <v>22</v>
      </c>
      <c r="M4252" s="29" t="s">
        <v>22</v>
      </c>
    </row>
    <row r="4253" spans="1:13" ht="15" customHeight="1">
      <c r="A4253" s="29" t="s">
        <v>19</v>
      </c>
      <c r="B4253" s="29" t="s">
        <v>20</v>
      </c>
      <c r="C4253" s="29" t="s">
        <v>606</v>
      </c>
      <c r="D4253" s="29">
        <v>611013</v>
      </c>
      <c r="E4253" s="29">
        <v>0.123993056</v>
      </c>
      <c r="F4253" s="29" t="s">
        <v>24</v>
      </c>
      <c r="G4253" s="29">
        <v>1.55644</v>
      </c>
      <c r="H4253" s="29" t="s">
        <v>25</v>
      </c>
      <c r="I4253" s="29" t="s">
        <v>26</v>
      </c>
      <c r="J4253" s="29">
        <v>34.445</v>
      </c>
      <c r="K4253" s="29" t="s">
        <v>25</v>
      </c>
      <c r="L4253" s="29" t="s">
        <v>22</v>
      </c>
      <c r="M4253" s="29" t="s">
        <v>22</v>
      </c>
    </row>
    <row r="4254" spans="1:13" ht="15" customHeight="1">
      <c r="A4254" s="29" t="s">
        <v>19</v>
      </c>
      <c r="B4254" s="29" t="s">
        <v>20</v>
      </c>
      <c r="C4254" s="29" t="s">
        <v>607</v>
      </c>
      <c r="D4254" s="29">
        <v>611014</v>
      </c>
      <c r="E4254" s="29">
        <v>0.127002315</v>
      </c>
      <c r="F4254" s="29" t="s">
        <v>24</v>
      </c>
      <c r="G4254" s="29">
        <v>1.3902699999999999</v>
      </c>
      <c r="H4254" s="29" t="s">
        <v>25</v>
      </c>
      <c r="I4254" s="29" t="s">
        <v>26</v>
      </c>
      <c r="J4254" s="29">
        <v>19.87</v>
      </c>
      <c r="K4254" s="29" t="s">
        <v>25</v>
      </c>
      <c r="L4254" s="29" t="s">
        <v>22</v>
      </c>
      <c r="M4254" s="29" t="s">
        <v>22</v>
      </c>
    </row>
    <row r="4255" spans="1:13" ht="15" customHeight="1">
      <c r="A4255" s="29" t="s">
        <v>19</v>
      </c>
      <c r="B4255" s="29" t="s">
        <v>20</v>
      </c>
      <c r="C4255" s="29" t="s">
        <v>608</v>
      </c>
      <c r="D4255" s="29">
        <v>611015</v>
      </c>
      <c r="E4255" s="29" t="s">
        <v>1140</v>
      </c>
      <c r="F4255" s="29" t="s">
        <v>24</v>
      </c>
      <c r="G4255" s="29">
        <v>1.24197</v>
      </c>
      <c r="H4255" s="29" t="s">
        <v>25</v>
      </c>
      <c r="I4255" s="29" t="s">
        <v>26</v>
      </c>
      <c r="J4255" s="29">
        <v>20.030999999999999</v>
      </c>
      <c r="K4255" s="29" t="s">
        <v>25</v>
      </c>
      <c r="L4255" s="29" t="s">
        <v>22</v>
      </c>
      <c r="M4255" s="29" t="s">
        <v>22</v>
      </c>
    </row>
    <row r="4256" spans="1:13" ht="15" customHeight="1">
      <c r="A4256" s="29" t="s">
        <v>19</v>
      </c>
      <c r="B4256" s="29" t="s">
        <v>20</v>
      </c>
      <c r="C4256" s="29" t="s">
        <v>609</v>
      </c>
      <c r="D4256" s="29">
        <v>611016</v>
      </c>
      <c r="E4256" s="29">
        <v>0.12896990699999999</v>
      </c>
      <c r="F4256" s="29" t="s">
        <v>24</v>
      </c>
      <c r="G4256" s="29">
        <v>1.3920699999999999</v>
      </c>
      <c r="H4256" s="29" t="s">
        <v>25</v>
      </c>
      <c r="I4256" s="29" t="s">
        <v>26</v>
      </c>
      <c r="J4256" s="29">
        <v>30.387</v>
      </c>
      <c r="K4256" s="29" t="s">
        <v>25</v>
      </c>
      <c r="L4256" s="29" t="s">
        <v>22</v>
      </c>
      <c r="M4256" s="29" t="s">
        <v>22</v>
      </c>
    </row>
    <row r="4257" spans="1:13" ht="15" customHeight="1">
      <c r="A4257" s="29" t="s">
        <v>19</v>
      </c>
      <c r="B4257" s="29" t="s">
        <v>20</v>
      </c>
      <c r="C4257" s="29" t="s">
        <v>610</v>
      </c>
      <c r="D4257" s="29">
        <v>611017</v>
      </c>
      <c r="E4257" s="29">
        <v>0.127002315</v>
      </c>
      <c r="F4257" s="29" t="s">
        <v>24</v>
      </c>
      <c r="G4257" s="29">
        <v>1.2555799999999999</v>
      </c>
      <c r="H4257" s="29" t="s">
        <v>25</v>
      </c>
      <c r="I4257" s="29" t="s">
        <v>26</v>
      </c>
      <c r="J4257" s="29">
        <v>24.38</v>
      </c>
      <c r="K4257" s="29" t="s">
        <v>25</v>
      </c>
      <c r="L4257" s="29" t="s">
        <v>22</v>
      </c>
      <c r="M4257" s="29" t="s">
        <v>22</v>
      </c>
    </row>
    <row r="4258" spans="1:13" ht="15" customHeight="1">
      <c r="A4258" s="29" t="s">
        <v>19</v>
      </c>
      <c r="B4258" s="29" t="s">
        <v>20</v>
      </c>
      <c r="C4258" s="29" t="s">
        <v>611</v>
      </c>
      <c r="D4258" s="29">
        <v>611018</v>
      </c>
      <c r="E4258" s="29">
        <v>0.126655093</v>
      </c>
      <c r="F4258" s="29" t="s">
        <v>24</v>
      </c>
      <c r="G4258" s="29">
        <v>1.4074599999999999</v>
      </c>
      <c r="H4258" s="29" t="s">
        <v>25</v>
      </c>
      <c r="I4258" s="29" t="s">
        <v>26</v>
      </c>
      <c r="J4258" s="29">
        <v>25.835000000000001</v>
      </c>
      <c r="K4258" s="29" t="s">
        <v>25</v>
      </c>
      <c r="L4258" s="29" t="s">
        <v>22</v>
      </c>
      <c r="M4258" s="29" t="s">
        <v>22</v>
      </c>
    </row>
    <row r="4259" spans="1:13" ht="15" customHeight="1">
      <c r="A4259" s="29" t="s">
        <v>19</v>
      </c>
      <c r="B4259" s="29" t="s">
        <v>20</v>
      </c>
      <c r="C4259" s="29" t="s">
        <v>612</v>
      </c>
      <c r="D4259" s="29">
        <v>611019</v>
      </c>
      <c r="E4259" s="29" t="s">
        <v>1141</v>
      </c>
      <c r="F4259" s="29" t="s">
        <v>24</v>
      </c>
      <c r="G4259" s="29">
        <v>1.2146699999999999</v>
      </c>
      <c r="H4259" s="29" t="s">
        <v>25</v>
      </c>
      <c r="I4259" s="29" t="s">
        <v>26</v>
      </c>
      <c r="J4259" s="29">
        <v>30.861999999999998</v>
      </c>
      <c r="K4259" s="29" t="s">
        <v>25</v>
      </c>
      <c r="L4259" s="29" t="s">
        <v>22</v>
      </c>
      <c r="M4259" s="29" t="s">
        <v>22</v>
      </c>
    </row>
    <row r="4260" spans="1:13" ht="15" customHeight="1">
      <c r="A4260" s="29" t="s">
        <v>19</v>
      </c>
      <c r="B4260" s="29" t="s">
        <v>20</v>
      </c>
      <c r="C4260" s="29" t="s">
        <v>613</v>
      </c>
      <c r="D4260" s="29">
        <v>611020</v>
      </c>
      <c r="E4260" s="29" t="s">
        <v>1142</v>
      </c>
      <c r="F4260" s="29" t="s">
        <v>24</v>
      </c>
      <c r="G4260" s="29">
        <v>1.3297099999999999</v>
      </c>
      <c r="H4260" s="29" t="s">
        <v>25</v>
      </c>
      <c r="I4260" s="29" t="s">
        <v>26</v>
      </c>
      <c r="J4260" s="29">
        <v>8.82</v>
      </c>
      <c r="K4260" s="29" t="s">
        <v>25</v>
      </c>
      <c r="L4260" s="29" t="s">
        <v>22</v>
      </c>
      <c r="M4260" s="29" t="s">
        <v>22</v>
      </c>
    </row>
    <row r="4261" spans="1:13" ht="15" customHeight="1">
      <c r="A4261" s="29" t="s">
        <v>19</v>
      </c>
      <c r="B4261" s="29" t="s">
        <v>20</v>
      </c>
      <c r="C4261" s="29" t="s">
        <v>614</v>
      </c>
      <c r="D4261" s="29">
        <v>611021</v>
      </c>
      <c r="E4261" s="29">
        <v>0.13128472199999999</v>
      </c>
      <c r="F4261" s="29" t="s">
        <v>24</v>
      </c>
      <c r="G4261" s="29">
        <v>0.89154999999999995</v>
      </c>
      <c r="H4261" s="29" t="s">
        <v>25</v>
      </c>
      <c r="I4261" s="29" t="s">
        <v>26</v>
      </c>
      <c r="J4261" s="29">
        <v>34.341999999999999</v>
      </c>
      <c r="K4261" s="29" t="s">
        <v>25</v>
      </c>
      <c r="L4261" s="29" t="s">
        <v>22</v>
      </c>
      <c r="M4261" s="29" t="s">
        <v>22</v>
      </c>
    </row>
    <row r="4262" spans="1:13" ht="15" customHeight="1">
      <c r="A4262" s="29" t="s">
        <v>19</v>
      </c>
      <c r="B4262" s="29" t="s">
        <v>20</v>
      </c>
      <c r="C4262" s="29" t="s">
        <v>615</v>
      </c>
      <c r="D4262" s="29">
        <v>611022</v>
      </c>
      <c r="E4262" s="29">
        <v>0.130243056</v>
      </c>
      <c r="F4262" s="29" t="s">
        <v>24</v>
      </c>
      <c r="G4262" s="29">
        <v>1.3303400000000001</v>
      </c>
      <c r="H4262" s="29" t="s">
        <v>25</v>
      </c>
      <c r="I4262" s="29" t="s">
        <v>26</v>
      </c>
      <c r="J4262" s="29">
        <v>2.2320000000000002</v>
      </c>
      <c r="K4262" s="29" t="s">
        <v>25</v>
      </c>
      <c r="L4262" s="29" t="s">
        <v>22</v>
      </c>
      <c r="M4262" s="29" t="s">
        <v>22</v>
      </c>
    </row>
    <row r="4263" spans="1:13" ht="15" customHeight="1">
      <c r="A4263" s="29" t="s">
        <v>19</v>
      </c>
      <c r="B4263" s="29" t="s">
        <v>20</v>
      </c>
      <c r="C4263" s="29" t="s">
        <v>616</v>
      </c>
      <c r="D4263" s="29">
        <v>611023</v>
      </c>
      <c r="E4263" s="29">
        <v>0.13452546300000001</v>
      </c>
      <c r="F4263" s="29" t="s">
        <v>24</v>
      </c>
      <c r="G4263" s="29">
        <v>1.85629</v>
      </c>
      <c r="H4263" s="29" t="s">
        <v>25</v>
      </c>
      <c r="I4263" s="29" t="s">
        <v>26</v>
      </c>
      <c r="J4263" s="29">
        <v>21.459</v>
      </c>
      <c r="K4263" s="29" t="s">
        <v>25</v>
      </c>
      <c r="L4263" s="29" t="s">
        <v>22</v>
      </c>
      <c r="M4263" s="29" t="s">
        <v>22</v>
      </c>
    </row>
    <row r="4264" spans="1:13" ht="15" customHeight="1">
      <c r="A4264" s="29" t="s">
        <v>19</v>
      </c>
      <c r="B4264" s="29" t="s">
        <v>20</v>
      </c>
      <c r="C4264" s="29" t="s">
        <v>617</v>
      </c>
      <c r="D4264" s="29">
        <v>611024</v>
      </c>
      <c r="E4264" s="29">
        <v>0.136261574</v>
      </c>
      <c r="F4264" s="29" t="s">
        <v>24</v>
      </c>
      <c r="G4264" s="29">
        <v>0.88632999999999995</v>
      </c>
      <c r="H4264" s="29" t="s">
        <v>25</v>
      </c>
      <c r="I4264" s="29" t="s">
        <v>26</v>
      </c>
      <c r="J4264" s="29">
        <v>13.430999999999999</v>
      </c>
      <c r="K4264" s="29" t="s">
        <v>25</v>
      </c>
      <c r="L4264" s="29" t="s">
        <v>22</v>
      </c>
      <c r="M4264" s="29" t="s">
        <v>22</v>
      </c>
    </row>
    <row r="4265" spans="1:13" ht="15" customHeight="1">
      <c r="A4265" s="29" t="s">
        <v>19</v>
      </c>
      <c r="B4265" s="29" t="s">
        <v>20</v>
      </c>
      <c r="C4265" s="29" t="s">
        <v>618</v>
      </c>
      <c r="D4265" s="29">
        <v>611025</v>
      </c>
      <c r="E4265" s="29">
        <v>0.13440972200000001</v>
      </c>
      <c r="F4265" s="29" t="s">
        <v>24</v>
      </c>
      <c r="G4265" s="29">
        <v>1.0516300000000001</v>
      </c>
      <c r="H4265" s="29" t="s">
        <v>25</v>
      </c>
      <c r="I4265" s="29" t="s">
        <v>26</v>
      </c>
      <c r="J4265" s="29">
        <v>8.33</v>
      </c>
      <c r="K4265" s="29" t="s">
        <v>25</v>
      </c>
      <c r="L4265" s="29" t="s">
        <v>22</v>
      </c>
      <c r="M4265" s="29" t="s">
        <v>22</v>
      </c>
    </row>
    <row r="4266" spans="1:13" ht="15" customHeight="1">
      <c r="A4266" s="29" t="s">
        <v>19</v>
      </c>
      <c r="B4266" s="29" t="s">
        <v>20</v>
      </c>
      <c r="C4266" s="29" t="s">
        <v>619</v>
      </c>
      <c r="D4266" s="29">
        <v>611026</v>
      </c>
      <c r="E4266" s="29" t="s">
        <v>1143</v>
      </c>
      <c r="F4266" s="29" t="s">
        <v>24</v>
      </c>
      <c r="G4266" s="29">
        <v>1.55097</v>
      </c>
      <c r="H4266" s="29" t="s">
        <v>25</v>
      </c>
      <c r="I4266" s="29" t="s">
        <v>26</v>
      </c>
      <c r="J4266" s="29">
        <v>6.9029999999999996</v>
      </c>
      <c r="K4266" s="29" t="s">
        <v>25</v>
      </c>
      <c r="L4266" s="29" t="s">
        <v>22</v>
      </c>
      <c r="M4266" s="29" t="s">
        <v>22</v>
      </c>
    </row>
    <row r="4267" spans="1:13" ht="15" customHeight="1">
      <c r="A4267" s="29" t="s">
        <v>19</v>
      </c>
      <c r="B4267" s="29" t="s">
        <v>20</v>
      </c>
      <c r="C4267" s="29" t="s">
        <v>620</v>
      </c>
      <c r="D4267" s="29">
        <v>611027</v>
      </c>
      <c r="E4267" s="29">
        <v>0.13684027800000001</v>
      </c>
      <c r="F4267" s="29" t="s">
        <v>24</v>
      </c>
      <c r="G4267" s="29">
        <v>1.8973899999999999</v>
      </c>
      <c r="H4267" s="29" t="s">
        <v>25</v>
      </c>
      <c r="I4267" s="29" t="s">
        <v>26</v>
      </c>
      <c r="J4267" s="29">
        <v>16.513000000000002</v>
      </c>
      <c r="K4267" s="29" t="s">
        <v>25</v>
      </c>
      <c r="L4267" s="29" t="s">
        <v>22</v>
      </c>
      <c r="M4267" s="29" t="s">
        <v>22</v>
      </c>
    </row>
    <row r="4268" spans="1:13" ht="15" customHeight="1">
      <c r="A4268" s="29" t="s">
        <v>19</v>
      </c>
      <c r="B4268" s="29" t="s">
        <v>20</v>
      </c>
      <c r="C4268" s="29" t="s">
        <v>621</v>
      </c>
      <c r="D4268" s="29">
        <v>611028</v>
      </c>
      <c r="E4268" s="29">
        <v>0.13452546300000001</v>
      </c>
      <c r="F4268" s="29" t="s">
        <v>24</v>
      </c>
      <c r="G4268" s="29">
        <v>0.11094</v>
      </c>
      <c r="H4268" s="29" t="s">
        <v>25</v>
      </c>
      <c r="I4268" s="29" t="s">
        <v>26</v>
      </c>
      <c r="J4268" s="29">
        <v>33.597999999999999</v>
      </c>
      <c r="K4268" s="29" t="s">
        <v>25</v>
      </c>
      <c r="L4268" s="29" t="s">
        <v>22</v>
      </c>
      <c r="M4268" s="29" t="s">
        <v>22</v>
      </c>
    </row>
    <row r="4269" spans="1:13" ht="15" customHeight="1">
      <c r="A4269" s="29" t="s">
        <v>19</v>
      </c>
      <c r="B4269" s="29" t="s">
        <v>20</v>
      </c>
      <c r="C4269" s="29" t="s">
        <v>622</v>
      </c>
      <c r="D4269" s="29">
        <v>611029</v>
      </c>
      <c r="E4269" s="29">
        <v>0.13811342600000001</v>
      </c>
      <c r="F4269" s="29" t="s">
        <v>24</v>
      </c>
      <c r="G4269" s="29">
        <v>0.45219999999999999</v>
      </c>
      <c r="H4269" s="29" t="s">
        <v>25</v>
      </c>
      <c r="I4269" s="29" t="s">
        <v>26</v>
      </c>
      <c r="J4269" s="29">
        <v>23.631</v>
      </c>
      <c r="K4269" s="29" t="s">
        <v>25</v>
      </c>
      <c r="L4269" s="29" t="s">
        <v>22</v>
      </c>
      <c r="M4269" s="29" t="s">
        <v>22</v>
      </c>
    </row>
    <row r="4270" spans="1:13" ht="15" customHeight="1">
      <c r="A4270" s="29" t="s">
        <v>19</v>
      </c>
      <c r="B4270" s="29" t="s">
        <v>20</v>
      </c>
      <c r="C4270" s="29" t="s">
        <v>623</v>
      </c>
      <c r="D4270" s="29">
        <v>611030</v>
      </c>
      <c r="E4270" s="29">
        <v>0.136261574</v>
      </c>
      <c r="F4270" s="29" t="s">
        <v>24</v>
      </c>
      <c r="G4270" s="29">
        <v>1.17422</v>
      </c>
      <c r="H4270" s="29" t="s">
        <v>25</v>
      </c>
      <c r="I4270" s="29" t="s">
        <v>26</v>
      </c>
      <c r="J4270" s="29">
        <v>3.98</v>
      </c>
      <c r="K4270" s="29" t="s">
        <v>25</v>
      </c>
      <c r="L4270" s="29" t="s">
        <v>22</v>
      </c>
      <c r="M4270" s="29" t="s">
        <v>22</v>
      </c>
    </row>
    <row r="4271" spans="1:13" ht="15" customHeight="1">
      <c r="A4271" s="29" t="s">
        <v>19</v>
      </c>
      <c r="B4271" s="29" t="s">
        <v>20</v>
      </c>
      <c r="C4271" s="29" t="s">
        <v>624</v>
      </c>
      <c r="D4271" s="29">
        <v>611031</v>
      </c>
      <c r="E4271" s="29">
        <v>0.136377315</v>
      </c>
      <c r="F4271" s="29" t="s">
        <v>24</v>
      </c>
      <c r="G4271" s="29">
        <v>1.88697</v>
      </c>
      <c r="H4271" s="29" t="s">
        <v>25</v>
      </c>
      <c r="I4271" s="29" t="s">
        <v>26</v>
      </c>
      <c r="J4271" s="29">
        <v>12.673999999999999</v>
      </c>
      <c r="K4271" s="29" t="s">
        <v>25</v>
      </c>
      <c r="L4271" s="29" t="s">
        <v>22</v>
      </c>
      <c r="M4271" s="29" t="s">
        <v>22</v>
      </c>
    </row>
    <row r="4272" spans="1:13" ht="15" customHeight="1">
      <c r="A4272" s="29" t="s">
        <v>19</v>
      </c>
      <c r="B4272" s="29" t="s">
        <v>20</v>
      </c>
      <c r="C4272" s="29" t="s">
        <v>625</v>
      </c>
      <c r="D4272" s="29">
        <v>611032</v>
      </c>
      <c r="E4272" s="29" t="s">
        <v>1144</v>
      </c>
      <c r="F4272" s="29" t="s">
        <v>24</v>
      </c>
      <c r="G4272" s="29">
        <v>0.29581000000000002</v>
      </c>
      <c r="H4272" s="29" t="s">
        <v>25</v>
      </c>
      <c r="I4272" s="29" t="s">
        <v>26</v>
      </c>
      <c r="J4272" s="29">
        <v>33.304000000000002</v>
      </c>
      <c r="K4272" s="29" t="s">
        <v>25</v>
      </c>
      <c r="L4272" s="29" t="s">
        <v>22</v>
      </c>
      <c r="M4272" s="29" t="s">
        <v>22</v>
      </c>
    </row>
    <row r="4273" spans="1:13" ht="15" customHeight="1">
      <c r="A4273" s="29" t="s">
        <v>19</v>
      </c>
      <c r="B4273" s="29" t="s">
        <v>20</v>
      </c>
      <c r="C4273" s="29" t="s">
        <v>626</v>
      </c>
      <c r="D4273" s="29">
        <v>611033</v>
      </c>
      <c r="E4273" s="29">
        <v>0.14065972199999999</v>
      </c>
      <c r="F4273" s="29" t="s">
        <v>24</v>
      </c>
      <c r="G4273" s="29">
        <v>1.1383799999999999</v>
      </c>
      <c r="H4273" s="29" t="s">
        <v>25</v>
      </c>
      <c r="I4273" s="29" t="s">
        <v>26</v>
      </c>
      <c r="J4273" s="29">
        <v>5.484</v>
      </c>
      <c r="K4273" s="29" t="s">
        <v>25</v>
      </c>
      <c r="L4273" s="29" t="s">
        <v>22</v>
      </c>
      <c r="M4273" s="29" t="s">
        <v>22</v>
      </c>
    </row>
    <row r="4274" spans="1:13" ht="15" customHeight="1">
      <c r="A4274" s="29" t="s">
        <v>19</v>
      </c>
      <c r="B4274" s="29" t="s">
        <v>20</v>
      </c>
      <c r="C4274" s="29" t="s">
        <v>627</v>
      </c>
      <c r="D4274" s="29">
        <v>611034</v>
      </c>
      <c r="E4274" s="29">
        <v>0.13938657400000001</v>
      </c>
      <c r="F4274" s="29" t="s">
        <v>24</v>
      </c>
      <c r="G4274" s="29">
        <v>1.7591300000000001</v>
      </c>
      <c r="H4274" s="29" t="s">
        <v>25</v>
      </c>
      <c r="I4274" s="29" t="s">
        <v>26</v>
      </c>
      <c r="J4274" s="29">
        <v>12.863</v>
      </c>
      <c r="K4274" s="29" t="s">
        <v>25</v>
      </c>
      <c r="L4274" s="29" t="s">
        <v>22</v>
      </c>
      <c r="M4274" s="29" t="s">
        <v>22</v>
      </c>
    </row>
    <row r="4275" spans="1:13" ht="15" customHeight="1">
      <c r="A4275" s="29" t="s">
        <v>19</v>
      </c>
      <c r="B4275" s="29" t="s">
        <v>20</v>
      </c>
      <c r="C4275" s="29" t="s">
        <v>628</v>
      </c>
      <c r="D4275" s="29">
        <v>611035</v>
      </c>
      <c r="E4275" s="29" t="s">
        <v>1145</v>
      </c>
      <c r="F4275" s="29" t="s">
        <v>24</v>
      </c>
      <c r="G4275" s="29">
        <v>0.27565000000000001</v>
      </c>
      <c r="H4275" s="29" t="s">
        <v>25</v>
      </c>
      <c r="I4275" s="29" t="s">
        <v>26</v>
      </c>
      <c r="J4275" s="29">
        <v>30.003</v>
      </c>
      <c r="K4275" s="29" t="s">
        <v>25</v>
      </c>
      <c r="L4275" s="29" t="s">
        <v>22</v>
      </c>
      <c r="M4275" s="29" t="s">
        <v>22</v>
      </c>
    </row>
    <row r="4276" spans="1:13" ht="15" customHeight="1">
      <c r="A4276" s="29" t="s">
        <v>19</v>
      </c>
      <c r="B4276" s="29" t="s">
        <v>20</v>
      </c>
      <c r="C4276" s="29" t="s">
        <v>629</v>
      </c>
      <c r="D4276" s="29">
        <v>611036</v>
      </c>
      <c r="E4276" s="29">
        <v>0.141006944</v>
      </c>
      <c r="F4276" s="29" t="s">
        <v>24</v>
      </c>
      <c r="G4276" s="29">
        <v>0.62214000000000003</v>
      </c>
      <c r="H4276" s="29" t="s">
        <v>25</v>
      </c>
      <c r="I4276" s="29" t="s">
        <v>26</v>
      </c>
      <c r="J4276" s="29">
        <v>20.027000000000001</v>
      </c>
      <c r="K4276" s="29" t="s">
        <v>25</v>
      </c>
      <c r="L4276" s="29" t="s">
        <v>22</v>
      </c>
      <c r="M4276" s="29" t="s">
        <v>22</v>
      </c>
    </row>
    <row r="4277" spans="1:13" ht="15" customHeight="1">
      <c r="A4277" s="29" t="s">
        <v>19</v>
      </c>
      <c r="B4277" s="29" t="s">
        <v>20</v>
      </c>
      <c r="C4277" s="29" t="s">
        <v>630</v>
      </c>
      <c r="D4277" s="29">
        <v>611037</v>
      </c>
      <c r="E4277" s="29" t="s">
        <v>1146</v>
      </c>
      <c r="F4277" s="29" t="s">
        <v>24</v>
      </c>
      <c r="G4277" s="29">
        <v>1.0213000000000001</v>
      </c>
      <c r="H4277" s="29" t="s">
        <v>25</v>
      </c>
      <c r="I4277" s="29" t="s">
        <v>26</v>
      </c>
      <c r="J4277" s="29">
        <v>8.7479999999999993</v>
      </c>
      <c r="K4277" s="29" t="s">
        <v>25</v>
      </c>
      <c r="L4277" s="29" t="s">
        <v>22</v>
      </c>
      <c r="M4277" s="29" t="s">
        <v>22</v>
      </c>
    </row>
    <row r="4278" spans="1:13" ht="15" customHeight="1">
      <c r="A4278" s="29" t="s">
        <v>19</v>
      </c>
      <c r="B4278" s="29" t="s">
        <v>20</v>
      </c>
      <c r="C4278" s="29" t="s">
        <v>631</v>
      </c>
      <c r="D4278" s="29">
        <v>611038</v>
      </c>
      <c r="E4278" s="29" t="s">
        <v>1147</v>
      </c>
      <c r="F4278" s="29" t="s">
        <v>24</v>
      </c>
      <c r="G4278" s="29">
        <v>1.6950400000000001</v>
      </c>
      <c r="H4278" s="29" t="s">
        <v>25</v>
      </c>
      <c r="I4278" s="29" t="s">
        <v>26</v>
      </c>
      <c r="J4278" s="29">
        <v>11.683999999999999</v>
      </c>
      <c r="K4278" s="29" t="s">
        <v>25</v>
      </c>
      <c r="L4278" s="29" t="s">
        <v>22</v>
      </c>
      <c r="M4278" s="29" t="s">
        <v>22</v>
      </c>
    </row>
    <row r="4279" spans="1:13" ht="15" customHeight="1">
      <c r="A4279" s="29" t="s">
        <v>19</v>
      </c>
      <c r="B4279" s="29" t="s">
        <v>20</v>
      </c>
      <c r="C4279" s="29" t="s">
        <v>632</v>
      </c>
      <c r="D4279" s="29">
        <v>611039</v>
      </c>
      <c r="E4279" s="29">
        <v>0.14170138900000001</v>
      </c>
      <c r="F4279" s="29" t="s">
        <v>24</v>
      </c>
      <c r="G4279" s="29">
        <v>0.30790000000000001</v>
      </c>
      <c r="H4279" s="29" t="s">
        <v>25</v>
      </c>
      <c r="I4279" s="29" t="s">
        <v>26</v>
      </c>
      <c r="J4279" s="29">
        <v>30.113</v>
      </c>
      <c r="K4279" s="29" t="s">
        <v>25</v>
      </c>
      <c r="L4279" s="29" t="s">
        <v>22</v>
      </c>
      <c r="M4279" s="29" t="s">
        <v>22</v>
      </c>
    </row>
    <row r="4280" spans="1:13" ht="15" customHeight="1">
      <c r="A4280" s="29" t="s">
        <v>19</v>
      </c>
      <c r="B4280" s="29" t="s">
        <v>20</v>
      </c>
      <c r="C4280" s="29" t="s">
        <v>633</v>
      </c>
      <c r="D4280" s="29">
        <v>611040</v>
      </c>
      <c r="E4280" s="29" t="s">
        <v>1148</v>
      </c>
      <c r="F4280" s="29" t="s">
        <v>24</v>
      </c>
      <c r="G4280" s="29">
        <v>0.95721999999999996</v>
      </c>
      <c r="H4280" s="29" t="s">
        <v>25</v>
      </c>
      <c r="I4280" s="29" t="s">
        <v>26</v>
      </c>
      <c r="J4280" s="29">
        <v>11.071</v>
      </c>
      <c r="K4280" s="29" t="s">
        <v>25</v>
      </c>
      <c r="L4280" s="29" t="s">
        <v>22</v>
      </c>
      <c r="M4280" s="29" t="s">
        <v>22</v>
      </c>
    </row>
    <row r="4281" spans="1:13" ht="15" customHeight="1">
      <c r="A4281" s="29" t="s">
        <v>19</v>
      </c>
      <c r="B4281" s="29" t="s">
        <v>20</v>
      </c>
      <c r="C4281" s="29" t="s">
        <v>634</v>
      </c>
      <c r="D4281" s="29">
        <v>611041</v>
      </c>
      <c r="E4281" s="29">
        <v>0.14633101900000001</v>
      </c>
      <c r="F4281" s="29" t="s">
        <v>24</v>
      </c>
      <c r="G4281" s="29">
        <v>1.64916</v>
      </c>
      <c r="H4281" s="29" t="s">
        <v>25</v>
      </c>
      <c r="I4281" s="29" t="s">
        <v>26</v>
      </c>
      <c r="J4281" s="29">
        <v>11.603</v>
      </c>
      <c r="K4281" s="29" t="s">
        <v>25</v>
      </c>
      <c r="L4281" s="29" t="s">
        <v>22</v>
      </c>
      <c r="M4281" s="29" t="s">
        <v>22</v>
      </c>
    </row>
    <row r="4282" spans="1:13" ht="15" customHeight="1">
      <c r="A4282" s="29" t="s">
        <v>19</v>
      </c>
      <c r="B4282" s="29" t="s">
        <v>20</v>
      </c>
      <c r="C4282" s="29" t="s">
        <v>635</v>
      </c>
      <c r="D4282" s="29">
        <v>611042</v>
      </c>
      <c r="E4282" s="29">
        <v>0.14748842600000001</v>
      </c>
      <c r="F4282" s="29" t="s">
        <v>24</v>
      </c>
      <c r="G4282" s="29">
        <v>0.37733</v>
      </c>
      <c r="H4282" s="29" t="s">
        <v>25</v>
      </c>
      <c r="I4282" s="29" t="s">
        <v>26</v>
      </c>
      <c r="J4282" s="29">
        <v>35.624000000000002</v>
      </c>
      <c r="K4282" s="29" t="s">
        <v>25</v>
      </c>
      <c r="L4282" s="29" t="s">
        <v>22</v>
      </c>
      <c r="M4282" s="29" t="s">
        <v>22</v>
      </c>
    </row>
    <row r="4283" spans="1:13" ht="15" customHeight="1">
      <c r="A4283" s="29" t="s">
        <v>19</v>
      </c>
      <c r="B4283" s="29" t="s">
        <v>20</v>
      </c>
      <c r="C4283" s="29" t="s">
        <v>636</v>
      </c>
      <c r="D4283" s="29">
        <v>611043</v>
      </c>
      <c r="E4283" s="29">
        <v>0.14552083299999999</v>
      </c>
      <c r="F4283" s="29" t="s">
        <v>24</v>
      </c>
      <c r="G4283" s="29">
        <v>0.86351999999999995</v>
      </c>
      <c r="H4283" s="29" t="s">
        <v>25</v>
      </c>
      <c r="I4283" s="29" t="s">
        <v>26</v>
      </c>
      <c r="J4283" s="29">
        <v>18.135999999999999</v>
      </c>
      <c r="K4283" s="29" t="s">
        <v>25</v>
      </c>
      <c r="L4283" s="29" t="s">
        <v>22</v>
      </c>
      <c r="M4283" s="29" t="s">
        <v>22</v>
      </c>
    </row>
    <row r="4284" spans="1:13" ht="15" customHeight="1">
      <c r="A4284" s="29" t="s">
        <v>19</v>
      </c>
      <c r="B4284" s="29" t="s">
        <v>20</v>
      </c>
      <c r="C4284" s="29" t="s">
        <v>637</v>
      </c>
      <c r="D4284" s="29">
        <v>611044</v>
      </c>
      <c r="E4284" s="29">
        <v>0.14459490699999999</v>
      </c>
      <c r="F4284" s="29" t="s">
        <v>24</v>
      </c>
      <c r="G4284" s="29">
        <v>1.35409</v>
      </c>
      <c r="H4284" s="29" t="s">
        <v>25</v>
      </c>
      <c r="I4284" s="29" t="s">
        <v>26</v>
      </c>
      <c r="J4284" s="29">
        <v>3.2719999999999998</v>
      </c>
      <c r="K4284" s="29" t="s">
        <v>25</v>
      </c>
      <c r="L4284" s="29" t="s">
        <v>22</v>
      </c>
      <c r="M4284" s="29" t="s">
        <v>22</v>
      </c>
    </row>
    <row r="4285" spans="1:13" ht="15" customHeight="1">
      <c r="A4285" s="29" t="s">
        <v>19</v>
      </c>
      <c r="B4285" s="29" t="s">
        <v>20</v>
      </c>
      <c r="C4285" s="29" t="s">
        <v>638</v>
      </c>
      <c r="D4285" s="29">
        <v>611045</v>
      </c>
      <c r="E4285" s="29">
        <v>0.14991898100000001</v>
      </c>
      <c r="F4285" s="29" t="s">
        <v>24</v>
      </c>
      <c r="G4285" s="29">
        <v>1.7610600000000001</v>
      </c>
      <c r="H4285" s="29" t="s">
        <v>25</v>
      </c>
      <c r="I4285" s="29" t="s">
        <v>26</v>
      </c>
      <c r="J4285" s="29">
        <v>23.161000000000001</v>
      </c>
      <c r="K4285" s="29" t="s">
        <v>25</v>
      </c>
      <c r="L4285" s="29" t="s">
        <v>22</v>
      </c>
      <c r="M4285" s="29" t="s">
        <v>22</v>
      </c>
    </row>
    <row r="4286" spans="1:13" ht="15" customHeight="1">
      <c r="A4286" s="29" t="s">
        <v>19</v>
      </c>
      <c r="B4286" s="29" t="s">
        <v>20</v>
      </c>
      <c r="C4286" s="29" t="s">
        <v>639</v>
      </c>
      <c r="D4286" s="29">
        <v>611046</v>
      </c>
      <c r="E4286" s="29">
        <v>0.14818286999999999</v>
      </c>
      <c r="F4286" s="29" t="s">
        <v>24</v>
      </c>
      <c r="G4286" s="29">
        <v>0.79466000000000003</v>
      </c>
      <c r="H4286" s="29" t="s">
        <v>25</v>
      </c>
      <c r="I4286" s="29" t="s">
        <v>26</v>
      </c>
      <c r="J4286" s="29">
        <v>34.4</v>
      </c>
      <c r="K4286" s="29" t="s">
        <v>25</v>
      </c>
      <c r="L4286" s="29" t="s">
        <v>22</v>
      </c>
      <c r="M4286" s="29" t="s">
        <v>22</v>
      </c>
    </row>
    <row r="4287" spans="1:13" ht="15" customHeight="1">
      <c r="A4287" s="29" t="s">
        <v>19</v>
      </c>
      <c r="B4287" s="29" t="s">
        <v>20</v>
      </c>
      <c r="C4287" s="29" t="s">
        <v>640</v>
      </c>
      <c r="D4287" s="29">
        <v>611047</v>
      </c>
      <c r="E4287" s="29" t="s">
        <v>1149</v>
      </c>
      <c r="F4287" s="29" t="s">
        <v>24</v>
      </c>
      <c r="G4287" s="29">
        <v>1.11849</v>
      </c>
      <c r="H4287" s="29" t="s">
        <v>25</v>
      </c>
      <c r="I4287" s="29" t="s">
        <v>26</v>
      </c>
      <c r="J4287" s="29">
        <v>15.14</v>
      </c>
      <c r="K4287" s="29" t="s">
        <v>25</v>
      </c>
      <c r="L4287" s="29" t="s">
        <v>22</v>
      </c>
      <c r="M4287" s="29" t="s">
        <v>22</v>
      </c>
    </row>
    <row r="4288" spans="1:13" ht="15" customHeight="1">
      <c r="A4288" s="29" t="s">
        <v>19</v>
      </c>
      <c r="B4288" s="29" t="s">
        <v>20</v>
      </c>
      <c r="C4288" s="29" t="s">
        <v>641</v>
      </c>
      <c r="D4288" s="29">
        <v>611048</v>
      </c>
      <c r="E4288" s="29">
        <v>0.15038194399999999</v>
      </c>
      <c r="F4288" s="29" t="s">
        <v>24</v>
      </c>
      <c r="G4288" s="29">
        <v>1.36649</v>
      </c>
      <c r="H4288" s="29" t="s">
        <v>25</v>
      </c>
      <c r="I4288" s="29" t="s">
        <v>26</v>
      </c>
      <c r="J4288" s="29">
        <v>6.7510000000000003</v>
      </c>
      <c r="K4288" s="29" t="s">
        <v>25</v>
      </c>
      <c r="L4288" s="29" t="s">
        <v>22</v>
      </c>
      <c r="M4288" s="29" t="s">
        <v>22</v>
      </c>
    </row>
    <row r="4289" spans="1:13" ht="15" customHeight="1">
      <c r="A4289" s="29" t="s">
        <v>19</v>
      </c>
      <c r="B4289" s="29" t="s">
        <v>20</v>
      </c>
      <c r="C4289" s="29" t="s">
        <v>642</v>
      </c>
      <c r="D4289" s="29">
        <v>611049</v>
      </c>
      <c r="E4289" s="29">
        <v>0.14806712999999999</v>
      </c>
      <c r="F4289" s="29" t="s">
        <v>24</v>
      </c>
      <c r="G4289" s="29">
        <v>1.5191600000000001</v>
      </c>
      <c r="H4289" s="29" t="s">
        <v>25</v>
      </c>
      <c r="I4289" s="29" t="s">
        <v>26</v>
      </c>
      <c r="J4289" s="29">
        <v>25.65</v>
      </c>
      <c r="K4289" s="29" t="s">
        <v>25</v>
      </c>
      <c r="L4289" s="29" t="s">
        <v>22</v>
      </c>
      <c r="M4289" s="29" t="s">
        <v>22</v>
      </c>
    </row>
    <row r="4290" spans="1:13" ht="15" customHeight="1">
      <c r="A4290" s="29" t="s">
        <v>19</v>
      </c>
      <c r="B4290" s="29" t="s">
        <v>20</v>
      </c>
      <c r="C4290" s="29" t="s">
        <v>643</v>
      </c>
      <c r="D4290" s="29">
        <v>611050</v>
      </c>
      <c r="E4290" s="29">
        <v>0.15258101900000001</v>
      </c>
      <c r="F4290" s="29" t="s">
        <v>24</v>
      </c>
      <c r="G4290" s="29">
        <v>1.2334799999999999</v>
      </c>
      <c r="H4290" s="29" t="s">
        <v>25</v>
      </c>
      <c r="I4290" s="29" t="s">
        <v>26</v>
      </c>
      <c r="J4290" s="29">
        <v>35.414000000000001</v>
      </c>
      <c r="K4290" s="29" t="s">
        <v>25</v>
      </c>
      <c r="L4290" s="29" t="s">
        <v>22</v>
      </c>
      <c r="M4290" s="29" t="s">
        <v>22</v>
      </c>
    </row>
    <row r="4291" spans="1:13" ht="15" customHeight="1">
      <c r="A4291" s="29" t="s">
        <v>19</v>
      </c>
      <c r="B4291" s="29" t="s">
        <v>20</v>
      </c>
      <c r="C4291" s="29" t="s">
        <v>644</v>
      </c>
      <c r="D4291" s="29">
        <v>611051</v>
      </c>
      <c r="E4291" s="29">
        <v>0.15119213000000001</v>
      </c>
      <c r="F4291" s="29" t="s">
        <v>24</v>
      </c>
      <c r="G4291" s="29">
        <v>1.31871</v>
      </c>
      <c r="H4291" s="29" t="s">
        <v>25</v>
      </c>
      <c r="I4291" s="29" t="s">
        <v>26</v>
      </c>
      <c r="J4291" s="29">
        <v>15.452</v>
      </c>
      <c r="K4291" s="29" t="s">
        <v>25</v>
      </c>
      <c r="L4291" s="29" t="s">
        <v>22</v>
      </c>
      <c r="M4291" s="29" t="s">
        <v>22</v>
      </c>
    </row>
    <row r="4292" spans="1:13" ht="15" customHeight="1">
      <c r="A4292" s="29" t="s">
        <v>19</v>
      </c>
      <c r="B4292" s="29" t="s">
        <v>20</v>
      </c>
      <c r="C4292" s="29" t="s">
        <v>645</v>
      </c>
      <c r="D4292" s="29">
        <v>611052</v>
      </c>
      <c r="E4292" s="29">
        <v>0.14922453699999999</v>
      </c>
      <c r="F4292" s="29" t="s">
        <v>24</v>
      </c>
      <c r="G4292" s="29">
        <v>1.31945</v>
      </c>
      <c r="H4292" s="29" t="s">
        <v>25</v>
      </c>
      <c r="I4292" s="29" t="s">
        <v>26</v>
      </c>
      <c r="J4292" s="29">
        <v>4.95</v>
      </c>
      <c r="K4292" s="29" t="s">
        <v>25</v>
      </c>
      <c r="L4292" s="29" t="s">
        <v>22</v>
      </c>
      <c r="M4292" s="29" t="s">
        <v>22</v>
      </c>
    </row>
    <row r="4293" spans="1:13" ht="15" customHeight="1">
      <c r="A4293" s="29" t="s">
        <v>19</v>
      </c>
      <c r="B4293" s="29" t="s">
        <v>20</v>
      </c>
      <c r="C4293" s="29" t="s">
        <v>646</v>
      </c>
      <c r="D4293" s="29">
        <v>611053</v>
      </c>
      <c r="E4293" s="29">
        <v>0.153275463</v>
      </c>
      <c r="F4293" s="29" t="s">
        <v>24</v>
      </c>
      <c r="G4293" s="29">
        <v>1.2821899999999999</v>
      </c>
      <c r="H4293" s="29" t="s">
        <v>25</v>
      </c>
      <c r="I4293" s="29" t="s">
        <v>26</v>
      </c>
      <c r="J4293" s="29">
        <v>24.681999999999999</v>
      </c>
      <c r="K4293" s="29" t="s">
        <v>25</v>
      </c>
      <c r="L4293" s="29" t="s">
        <v>22</v>
      </c>
      <c r="M4293" s="29" t="s">
        <v>22</v>
      </c>
    </row>
    <row r="4294" spans="1:13" ht="15" customHeight="1">
      <c r="A4294" s="29" t="s">
        <v>19</v>
      </c>
      <c r="B4294" s="29" t="s">
        <v>20</v>
      </c>
      <c r="C4294" s="29" t="s">
        <v>647</v>
      </c>
      <c r="D4294" s="29">
        <v>611054</v>
      </c>
      <c r="E4294" s="29">
        <v>0.15119213000000001</v>
      </c>
      <c r="F4294" s="29" t="s">
        <v>24</v>
      </c>
      <c r="G4294" s="29">
        <v>1.44224</v>
      </c>
      <c r="H4294" s="29" t="s">
        <v>25</v>
      </c>
      <c r="I4294" s="29" t="s">
        <v>26</v>
      </c>
      <c r="J4294" s="29">
        <v>33.94</v>
      </c>
      <c r="K4294" s="29" t="s">
        <v>25</v>
      </c>
      <c r="L4294" s="29" t="s">
        <v>22</v>
      </c>
      <c r="M4294" s="29" t="s">
        <v>22</v>
      </c>
    </row>
    <row r="4295" spans="1:13" ht="15" customHeight="1">
      <c r="A4295" s="29" t="s">
        <v>19</v>
      </c>
      <c r="B4295" s="29" t="s">
        <v>20</v>
      </c>
      <c r="C4295" s="29" t="s">
        <v>648</v>
      </c>
      <c r="D4295" s="29">
        <v>611055</v>
      </c>
      <c r="E4295" s="29">
        <v>0.15501157400000001</v>
      </c>
      <c r="F4295" s="29" t="s">
        <v>24</v>
      </c>
      <c r="G4295" s="29">
        <v>1.37802</v>
      </c>
      <c r="H4295" s="29" t="s">
        <v>25</v>
      </c>
      <c r="I4295" s="29" t="s">
        <v>26</v>
      </c>
      <c r="J4295" s="29">
        <v>13.285</v>
      </c>
      <c r="K4295" s="29" t="s">
        <v>25</v>
      </c>
      <c r="L4295" s="29" t="s">
        <v>22</v>
      </c>
      <c r="M4295" s="29" t="s">
        <v>22</v>
      </c>
    </row>
    <row r="4296" spans="1:13" ht="15" customHeight="1">
      <c r="A4296" s="29" t="s">
        <v>19</v>
      </c>
      <c r="B4296" s="29" t="s">
        <v>20</v>
      </c>
      <c r="C4296" s="29" t="s">
        <v>649</v>
      </c>
      <c r="D4296" s="29">
        <v>611056</v>
      </c>
      <c r="E4296" s="29">
        <v>0.155706019</v>
      </c>
      <c r="F4296" s="29" t="s">
        <v>24</v>
      </c>
      <c r="G4296" s="29">
        <v>1.22739</v>
      </c>
      <c r="H4296" s="29" t="s">
        <v>25</v>
      </c>
      <c r="I4296" s="29" t="s">
        <v>26</v>
      </c>
      <c r="J4296" s="29">
        <v>36.859000000000002</v>
      </c>
      <c r="K4296" s="29" t="s">
        <v>25</v>
      </c>
      <c r="L4296" s="29" t="s">
        <v>22</v>
      </c>
      <c r="M4296" s="29" t="s">
        <v>22</v>
      </c>
    </row>
    <row r="4297" spans="1:13" ht="15" customHeight="1">
      <c r="A4297" s="29" t="s">
        <v>19</v>
      </c>
      <c r="B4297" s="29" t="s">
        <v>20</v>
      </c>
      <c r="C4297" s="29" t="s">
        <v>650</v>
      </c>
      <c r="D4297" s="29">
        <v>611057</v>
      </c>
      <c r="E4297" s="29">
        <v>0.15431713</v>
      </c>
      <c r="F4297" s="29" t="s">
        <v>24</v>
      </c>
      <c r="G4297" s="29">
        <v>1.4296500000000001</v>
      </c>
      <c r="H4297" s="29" t="s">
        <v>25</v>
      </c>
      <c r="I4297" s="29" t="s">
        <v>26</v>
      </c>
      <c r="J4297" s="29">
        <v>33.44</v>
      </c>
      <c r="K4297" s="29" t="s">
        <v>25</v>
      </c>
      <c r="L4297" s="29" t="s">
        <v>22</v>
      </c>
      <c r="M4297" s="29" t="s">
        <v>22</v>
      </c>
    </row>
    <row r="4298" spans="1:13" ht="15" customHeight="1">
      <c r="A4298" s="29" t="s">
        <v>19</v>
      </c>
      <c r="B4298" s="29" t="s">
        <v>20</v>
      </c>
      <c r="C4298" s="29" t="s">
        <v>651</v>
      </c>
      <c r="D4298" s="29">
        <v>611058</v>
      </c>
      <c r="E4298" s="29" t="s">
        <v>1150</v>
      </c>
      <c r="F4298" s="29" t="s">
        <v>24</v>
      </c>
      <c r="G4298" s="29">
        <v>1.33057</v>
      </c>
      <c r="H4298" s="29" t="s">
        <v>25</v>
      </c>
      <c r="I4298" s="29" t="s">
        <v>26</v>
      </c>
      <c r="J4298" s="29">
        <v>2.4329999999999998</v>
      </c>
      <c r="K4298" s="29" t="s">
        <v>25</v>
      </c>
      <c r="L4298" s="29" t="s">
        <v>22</v>
      </c>
      <c r="M4298" s="29" t="s">
        <v>22</v>
      </c>
    </row>
    <row r="4299" spans="1:13" ht="15" customHeight="1">
      <c r="A4299" s="29" t="s">
        <v>19</v>
      </c>
      <c r="B4299" s="29" t="s">
        <v>20</v>
      </c>
      <c r="C4299" s="29" t="s">
        <v>652</v>
      </c>
      <c r="D4299" s="29">
        <v>611059</v>
      </c>
      <c r="E4299" s="29">
        <v>0.15848379600000001</v>
      </c>
      <c r="F4299" s="29" t="s">
        <v>24</v>
      </c>
      <c r="G4299" s="29">
        <v>1.2753699999999999</v>
      </c>
      <c r="H4299" s="29" t="s">
        <v>25</v>
      </c>
      <c r="I4299" s="29" t="s">
        <v>26</v>
      </c>
      <c r="J4299" s="29">
        <v>16.666</v>
      </c>
      <c r="K4299" s="29" t="s">
        <v>25</v>
      </c>
      <c r="L4299" s="29" t="s">
        <v>22</v>
      </c>
      <c r="M4299" s="29" t="s">
        <v>22</v>
      </c>
    </row>
    <row r="4300" spans="1:13" ht="15" customHeight="1">
      <c r="A4300" s="29" t="s">
        <v>19</v>
      </c>
      <c r="B4300" s="29" t="s">
        <v>20</v>
      </c>
      <c r="C4300" s="29" t="s">
        <v>653</v>
      </c>
      <c r="D4300" s="29">
        <v>611060</v>
      </c>
      <c r="E4300" s="29">
        <v>0.158252315</v>
      </c>
      <c r="F4300" s="29" t="s">
        <v>24</v>
      </c>
      <c r="G4300" s="29">
        <v>1.2199199999999999</v>
      </c>
      <c r="H4300" s="29" t="s">
        <v>25</v>
      </c>
      <c r="I4300" s="29" t="s">
        <v>26</v>
      </c>
      <c r="J4300" s="29">
        <v>38.506</v>
      </c>
      <c r="K4300" s="29" t="s">
        <v>25</v>
      </c>
      <c r="L4300" s="29" t="s">
        <v>22</v>
      </c>
      <c r="M4300" s="29" t="s">
        <v>22</v>
      </c>
    </row>
    <row r="4301" spans="1:13" ht="15" customHeight="1">
      <c r="A4301" s="29" t="s">
        <v>19</v>
      </c>
      <c r="B4301" s="29" t="s">
        <v>20</v>
      </c>
      <c r="C4301" s="29" t="s">
        <v>654</v>
      </c>
      <c r="D4301" s="29">
        <v>611061</v>
      </c>
      <c r="E4301" s="29">
        <v>0.157905093</v>
      </c>
      <c r="F4301" s="29" t="s">
        <v>24</v>
      </c>
      <c r="G4301" s="29">
        <v>1.4210100000000001</v>
      </c>
      <c r="H4301" s="29" t="s">
        <v>25</v>
      </c>
      <c r="I4301" s="29" t="s">
        <v>26</v>
      </c>
      <c r="J4301" s="29">
        <v>32.070999999999998</v>
      </c>
      <c r="K4301" s="29" t="s">
        <v>25</v>
      </c>
      <c r="L4301" s="29" t="s">
        <v>22</v>
      </c>
      <c r="M4301" s="29" t="s">
        <v>22</v>
      </c>
    </row>
    <row r="4302" spans="1:13" ht="15" customHeight="1">
      <c r="A4302" s="29" t="s">
        <v>19</v>
      </c>
      <c r="B4302" s="29" t="s">
        <v>20</v>
      </c>
      <c r="C4302" s="29" t="s">
        <v>655</v>
      </c>
      <c r="D4302" s="29">
        <v>611062</v>
      </c>
      <c r="E4302" s="29" t="s">
        <v>1151</v>
      </c>
      <c r="F4302" s="29" t="s">
        <v>24</v>
      </c>
      <c r="G4302" s="29">
        <v>1.3525</v>
      </c>
      <c r="H4302" s="29" t="s">
        <v>25</v>
      </c>
      <c r="I4302" s="29" t="s">
        <v>26</v>
      </c>
      <c r="J4302" s="29">
        <v>12.163</v>
      </c>
      <c r="K4302" s="29" t="s">
        <v>25</v>
      </c>
      <c r="L4302" s="29" t="s">
        <v>22</v>
      </c>
      <c r="M4302" s="29" t="s">
        <v>22</v>
      </c>
    </row>
    <row r="4303" spans="1:13" ht="15" customHeight="1">
      <c r="A4303" s="29" t="s">
        <v>19</v>
      </c>
      <c r="B4303" s="29" t="s">
        <v>20</v>
      </c>
      <c r="C4303" s="29" t="s">
        <v>656</v>
      </c>
      <c r="D4303" s="29">
        <v>611063</v>
      </c>
      <c r="E4303" s="29">
        <v>0.16056713</v>
      </c>
      <c r="F4303" s="29" t="s">
        <v>24</v>
      </c>
      <c r="G4303" s="29">
        <v>1.2935000000000001</v>
      </c>
      <c r="H4303" s="29" t="s">
        <v>25</v>
      </c>
      <c r="I4303" s="29" t="s">
        <v>26</v>
      </c>
      <c r="J4303" s="29">
        <v>8.1110000000000007</v>
      </c>
      <c r="K4303" s="29" t="s">
        <v>25</v>
      </c>
      <c r="L4303" s="29" t="s">
        <v>22</v>
      </c>
      <c r="M4303" s="29" t="s">
        <v>22</v>
      </c>
    </row>
    <row r="4304" spans="1:13" ht="15" customHeight="1">
      <c r="A4304" s="29" t="s">
        <v>19</v>
      </c>
      <c r="B4304" s="29" t="s">
        <v>20</v>
      </c>
      <c r="C4304" s="29" t="s">
        <v>657</v>
      </c>
      <c r="D4304" s="29">
        <v>611064</v>
      </c>
      <c r="E4304" s="29">
        <v>0.158252315</v>
      </c>
      <c r="F4304" s="29" t="s">
        <v>24</v>
      </c>
      <c r="G4304" s="29">
        <v>1.2363299999999999</v>
      </c>
      <c r="H4304" s="29" t="s">
        <v>25</v>
      </c>
      <c r="I4304" s="29" t="s">
        <v>26</v>
      </c>
      <c r="J4304" s="29">
        <v>27.946999999999999</v>
      </c>
      <c r="K4304" s="29" t="s">
        <v>25</v>
      </c>
      <c r="L4304" s="29" t="s">
        <v>22</v>
      </c>
      <c r="M4304" s="29" t="s">
        <v>22</v>
      </c>
    </row>
    <row r="4305" spans="1:13" ht="15" customHeight="1">
      <c r="A4305" s="29" t="s">
        <v>19</v>
      </c>
      <c r="B4305" s="29" t="s">
        <v>20</v>
      </c>
      <c r="C4305" s="29" t="s">
        <v>658</v>
      </c>
      <c r="D4305" s="29">
        <v>611065</v>
      </c>
      <c r="E4305" s="29">
        <v>0.161840278</v>
      </c>
      <c r="F4305" s="29" t="s">
        <v>24</v>
      </c>
      <c r="G4305" s="29">
        <v>1.4347700000000001</v>
      </c>
      <c r="H4305" s="29" t="s">
        <v>25</v>
      </c>
      <c r="I4305" s="29" t="s">
        <v>26</v>
      </c>
      <c r="J4305" s="29">
        <v>33.584000000000003</v>
      </c>
      <c r="K4305" s="29" t="s">
        <v>25</v>
      </c>
      <c r="L4305" s="29" t="s">
        <v>22</v>
      </c>
      <c r="M4305" s="29" t="s">
        <v>22</v>
      </c>
    </row>
    <row r="4306" spans="1:13" ht="15" customHeight="1">
      <c r="A4306" s="29" t="s">
        <v>19</v>
      </c>
      <c r="B4306" s="29" t="s">
        <v>20</v>
      </c>
      <c r="C4306" s="29" t="s">
        <v>659</v>
      </c>
      <c r="D4306" s="29">
        <v>611066</v>
      </c>
      <c r="E4306" s="29">
        <v>0.16010416699999999</v>
      </c>
      <c r="F4306" s="29" t="s">
        <v>24</v>
      </c>
      <c r="G4306" s="29">
        <v>1.3805700000000001</v>
      </c>
      <c r="H4306" s="29" t="s">
        <v>25</v>
      </c>
      <c r="I4306" s="29" t="s">
        <v>26</v>
      </c>
      <c r="J4306" s="29">
        <v>15.542</v>
      </c>
      <c r="K4306" s="29" t="s">
        <v>25</v>
      </c>
      <c r="L4306" s="29" t="s">
        <v>22</v>
      </c>
      <c r="M4306" s="29" t="s">
        <v>22</v>
      </c>
    </row>
    <row r="4307" spans="1:13" ht="15" customHeight="1">
      <c r="A4307" s="29" t="s">
        <v>19</v>
      </c>
      <c r="B4307" s="29" t="s">
        <v>20</v>
      </c>
      <c r="C4307" s="29" t="s">
        <v>660</v>
      </c>
      <c r="D4307" s="29">
        <v>611067</v>
      </c>
      <c r="E4307" s="29">
        <v>0.16438657400000001</v>
      </c>
      <c r="F4307" s="29" t="s">
        <v>24</v>
      </c>
      <c r="G4307" s="29">
        <v>1.3156699999999999</v>
      </c>
      <c r="H4307" s="29" t="s">
        <v>25</v>
      </c>
      <c r="I4307" s="29" t="s">
        <v>26</v>
      </c>
      <c r="J4307" s="29">
        <v>6.6509999999999998</v>
      </c>
      <c r="K4307" s="29" t="s">
        <v>25</v>
      </c>
      <c r="L4307" s="29" t="s">
        <v>22</v>
      </c>
      <c r="M4307" s="29" t="s">
        <v>22</v>
      </c>
    </row>
    <row r="4308" spans="1:13" ht="15" customHeight="1">
      <c r="A4308" s="29" t="s">
        <v>19</v>
      </c>
      <c r="B4308" s="29" t="s">
        <v>20</v>
      </c>
      <c r="C4308" s="29" t="s">
        <v>661</v>
      </c>
      <c r="D4308" s="29">
        <v>611068</v>
      </c>
      <c r="E4308" s="29">
        <v>0.16230324099999999</v>
      </c>
      <c r="F4308" s="29" t="s">
        <v>24</v>
      </c>
      <c r="G4308" s="29">
        <v>1.2555499999999999</v>
      </c>
      <c r="H4308" s="29" t="s">
        <v>25</v>
      </c>
      <c r="I4308" s="29" t="s">
        <v>26</v>
      </c>
      <c r="J4308" s="29">
        <v>26.422999999999998</v>
      </c>
      <c r="K4308" s="29" t="s">
        <v>25</v>
      </c>
      <c r="L4308" s="29" t="s">
        <v>22</v>
      </c>
      <c r="M4308" s="29" t="s">
        <v>22</v>
      </c>
    </row>
    <row r="4309" spans="1:13" ht="15" customHeight="1">
      <c r="A4309" s="29" t="s">
        <v>19</v>
      </c>
      <c r="B4309" s="29" t="s">
        <v>20</v>
      </c>
      <c r="C4309" s="29" t="s">
        <v>662</v>
      </c>
      <c r="D4309" s="29">
        <v>611069</v>
      </c>
      <c r="E4309" s="29">
        <v>0.16473379599999999</v>
      </c>
      <c r="F4309" s="29" t="s">
        <v>24</v>
      </c>
      <c r="G4309" s="29">
        <v>1.4100299999999999</v>
      </c>
      <c r="H4309" s="29" t="s">
        <v>25</v>
      </c>
      <c r="I4309" s="29" t="s">
        <v>26</v>
      </c>
      <c r="J4309" s="29">
        <v>33.200000000000003</v>
      </c>
      <c r="K4309" s="29" t="s">
        <v>25</v>
      </c>
      <c r="L4309" s="29" t="s">
        <v>22</v>
      </c>
      <c r="M4309" s="29" t="s">
        <v>22</v>
      </c>
    </row>
    <row r="4310" spans="1:13" ht="15" customHeight="1">
      <c r="A4310" s="29" t="s">
        <v>19</v>
      </c>
      <c r="B4310" s="29" t="s">
        <v>20</v>
      </c>
      <c r="C4310" s="29" t="s">
        <v>663</v>
      </c>
      <c r="D4310" s="29">
        <v>611070</v>
      </c>
      <c r="E4310" s="29">
        <v>0.162881944</v>
      </c>
      <c r="F4310" s="29" t="s">
        <v>24</v>
      </c>
      <c r="G4310" s="29">
        <v>1.3480300000000001</v>
      </c>
      <c r="H4310" s="29" t="s">
        <v>25</v>
      </c>
      <c r="I4310" s="29" t="s">
        <v>26</v>
      </c>
      <c r="J4310" s="29">
        <v>13.311999999999999</v>
      </c>
      <c r="K4310" s="29" t="s">
        <v>25</v>
      </c>
      <c r="L4310" s="29" t="s">
        <v>22</v>
      </c>
      <c r="M4310" s="29" t="s">
        <v>22</v>
      </c>
    </row>
    <row r="4311" spans="1:13" ht="15" customHeight="1">
      <c r="A4311" s="29" t="s">
        <v>19</v>
      </c>
      <c r="B4311" s="29" t="s">
        <v>20</v>
      </c>
      <c r="C4311" s="29" t="s">
        <v>664</v>
      </c>
      <c r="D4311" s="29">
        <v>611071</v>
      </c>
      <c r="E4311" s="29">
        <v>0.16728009299999999</v>
      </c>
      <c r="F4311" s="29" t="s">
        <v>24</v>
      </c>
      <c r="G4311" s="29">
        <v>1.2925500000000001</v>
      </c>
      <c r="H4311" s="29" t="s">
        <v>25</v>
      </c>
      <c r="I4311" s="29" t="s">
        <v>26</v>
      </c>
      <c r="J4311" s="29">
        <v>7.069</v>
      </c>
      <c r="K4311" s="29" t="s">
        <v>25</v>
      </c>
      <c r="L4311" s="29" t="s">
        <v>22</v>
      </c>
      <c r="M4311" s="29" t="s">
        <v>22</v>
      </c>
    </row>
    <row r="4312" spans="1:13" ht="15" customHeight="1">
      <c r="A4312" s="29" t="s">
        <v>19</v>
      </c>
      <c r="B4312" s="29" t="s">
        <v>20</v>
      </c>
      <c r="C4312" s="29" t="s">
        <v>665</v>
      </c>
      <c r="D4312" s="29">
        <v>611072</v>
      </c>
      <c r="E4312" s="29">
        <v>0.16484953699999999</v>
      </c>
      <c r="F4312" s="29" t="s">
        <v>24</v>
      </c>
      <c r="G4312" s="29">
        <v>1.2367300000000001</v>
      </c>
      <c r="H4312" s="29" t="s">
        <v>25</v>
      </c>
      <c r="I4312" s="29" t="s">
        <v>26</v>
      </c>
      <c r="J4312" s="29">
        <v>24.917999999999999</v>
      </c>
      <c r="K4312" s="29" t="s">
        <v>25</v>
      </c>
      <c r="L4312" s="29" t="s">
        <v>22</v>
      </c>
      <c r="M4312" s="29" t="s">
        <v>22</v>
      </c>
    </row>
    <row r="4313" spans="1:13" ht="15" customHeight="1">
      <c r="A4313" s="29" t="s">
        <v>19</v>
      </c>
      <c r="B4313" s="29" t="s">
        <v>20</v>
      </c>
      <c r="C4313" s="29" t="s">
        <v>1152</v>
      </c>
      <c r="D4313" s="29">
        <v>611073</v>
      </c>
      <c r="E4313" s="29">
        <v>0.16461805600000001</v>
      </c>
      <c r="F4313" s="29" t="s">
        <v>24</v>
      </c>
      <c r="G4313" s="29">
        <v>1.4135800000000001</v>
      </c>
      <c r="H4313" s="29" t="s">
        <v>25</v>
      </c>
      <c r="I4313" s="29" t="s">
        <v>26</v>
      </c>
      <c r="J4313" s="29">
        <v>30.536000000000001</v>
      </c>
      <c r="K4313" s="29" t="s">
        <v>25</v>
      </c>
      <c r="L4313" s="29" t="s">
        <v>22</v>
      </c>
      <c r="M4313" s="29" t="s">
        <v>22</v>
      </c>
    </row>
    <row r="4314" spans="1:13" ht="15" customHeight="1">
      <c r="A4314" s="29" t="s">
        <v>19</v>
      </c>
      <c r="B4314" s="29" t="s">
        <v>20</v>
      </c>
      <c r="C4314" s="29" t="s">
        <v>1153</v>
      </c>
      <c r="D4314" s="29">
        <v>611074</v>
      </c>
      <c r="E4314" s="29">
        <v>0.169016204</v>
      </c>
      <c r="F4314" s="29" t="s">
        <v>24</v>
      </c>
      <c r="G4314" s="29">
        <v>1.3515999999999999</v>
      </c>
      <c r="H4314" s="29" t="s">
        <v>25</v>
      </c>
      <c r="I4314" s="29" t="s">
        <v>26</v>
      </c>
      <c r="J4314" s="29">
        <v>8.8119999999999994</v>
      </c>
      <c r="K4314" s="29" t="s">
        <v>25</v>
      </c>
      <c r="L4314" s="29" t="s">
        <v>22</v>
      </c>
      <c r="M4314" s="29" t="s">
        <v>22</v>
      </c>
    </row>
    <row r="4315" spans="1:13" ht="15" customHeight="1">
      <c r="A4315" s="29" t="s">
        <v>19</v>
      </c>
      <c r="B4315" s="29" t="s">
        <v>20</v>
      </c>
      <c r="C4315" s="29" t="s">
        <v>1154</v>
      </c>
      <c r="D4315" s="29">
        <v>611075</v>
      </c>
      <c r="E4315" s="29">
        <v>0.16704861100000001</v>
      </c>
      <c r="F4315" s="29" t="s">
        <v>24</v>
      </c>
      <c r="G4315" s="29">
        <v>1.2860799999999999</v>
      </c>
      <c r="H4315" s="29" t="s">
        <v>25</v>
      </c>
      <c r="I4315" s="29" t="s">
        <v>26</v>
      </c>
      <c r="J4315" s="29">
        <v>11.525</v>
      </c>
      <c r="K4315" s="29" t="s">
        <v>25</v>
      </c>
      <c r="L4315" s="29" t="s">
        <v>22</v>
      </c>
      <c r="M4315" s="29" t="s">
        <v>22</v>
      </c>
    </row>
    <row r="4316" spans="1:13" ht="15" customHeight="1">
      <c r="A4316" s="29" t="s">
        <v>19</v>
      </c>
      <c r="B4316" s="29" t="s">
        <v>20</v>
      </c>
      <c r="C4316" s="29" t="s">
        <v>1155</v>
      </c>
      <c r="D4316" s="29">
        <v>611076</v>
      </c>
      <c r="E4316" s="29" t="s">
        <v>1156</v>
      </c>
      <c r="F4316" s="29" t="s">
        <v>24</v>
      </c>
      <c r="G4316" s="29">
        <v>1.24492</v>
      </c>
      <c r="H4316" s="29" t="s">
        <v>25</v>
      </c>
      <c r="I4316" s="29" t="s">
        <v>26</v>
      </c>
      <c r="J4316" s="29">
        <v>29.427</v>
      </c>
      <c r="K4316" s="29" t="s">
        <v>25</v>
      </c>
      <c r="L4316" s="29" t="s">
        <v>22</v>
      </c>
      <c r="M4316" s="29" t="s">
        <v>22</v>
      </c>
    </row>
    <row r="4317" spans="1:13" ht="15" customHeight="1">
      <c r="A4317" s="29" t="s">
        <v>19</v>
      </c>
      <c r="B4317" s="29" t="s">
        <v>20</v>
      </c>
      <c r="C4317" s="29" t="s">
        <v>1157</v>
      </c>
      <c r="D4317" s="29">
        <v>611077</v>
      </c>
      <c r="E4317" s="29">
        <v>0.16936342600000001</v>
      </c>
      <c r="F4317" s="29" t="s">
        <v>24</v>
      </c>
      <c r="G4317" s="29">
        <v>1.52504</v>
      </c>
      <c r="H4317" s="29" t="s">
        <v>25</v>
      </c>
      <c r="I4317" s="29" t="s">
        <v>26</v>
      </c>
      <c r="J4317" s="29">
        <v>28.837</v>
      </c>
      <c r="K4317" s="29" t="s">
        <v>25</v>
      </c>
      <c r="L4317" s="29" t="s">
        <v>22</v>
      </c>
      <c r="M4317" s="29" t="s">
        <v>22</v>
      </c>
    </row>
    <row r="4318" spans="1:13" ht="15" customHeight="1">
      <c r="A4318" s="29" t="s">
        <v>19</v>
      </c>
      <c r="B4318" s="29" t="s">
        <v>20</v>
      </c>
      <c r="C4318" s="29" t="s">
        <v>1158</v>
      </c>
      <c r="D4318" s="29">
        <v>611078</v>
      </c>
      <c r="E4318" s="29">
        <v>0.16693287000000001</v>
      </c>
      <c r="F4318" s="29" t="s">
        <v>24</v>
      </c>
      <c r="G4318" s="29">
        <v>1.4314</v>
      </c>
      <c r="H4318" s="29" t="s">
        <v>25</v>
      </c>
      <c r="I4318" s="29" t="s">
        <v>26</v>
      </c>
      <c r="J4318" s="29">
        <v>11.452999999999999</v>
      </c>
      <c r="K4318" s="29" t="s">
        <v>25</v>
      </c>
      <c r="L4318" s="29" t="s">
        <v>22</v>
      </c>
      <c r="M4318" s="29" t="s">
        <v>22</v>
      </c>
    </row>
    <row r="4319" spans="1:13" ht="15" customHeight="1">
      <c r="A4319" s="29" t="s">
        <v>19</v>
      </c>
      <c r="B4319" s="29" t="s">
        <v>20</v>
      </c>
      <c r="C4319" s="29" t="s">
        <v>1159</v>
      </c>
      <c r="D4319" s="29">
        <v>611079</v>
      </c>
      <c r="E4319" s="29">
        <v>0.171331019</v>
      </c>
      <c r="F4319" s="29" t="s">
        <v>24</v>
      </c>
      <c r="G4319" s="29">
        <v>1.24061</v>
      </c>
      <c r="H4319" s="29" t="s">
        <v>25</v>
      </c>
      <c r="I4319" s="29" t="s">
        <v>26</v>
      </c>
      <c r="J4319" s="29">
        <v>11.393000000000001</v>
      </c>
      <c r="K4319" s="29" t="s">
        <v>25</v>
      </c>
      <c r="L4319" s="29" t="s">
        <v>22</v>
      </c>
      <c r="M4319" s="29" t="s">
        <v>22</v>
      </c>
    </row>
    <row r="4320" spans="1:13" ht="15" customHeight="1">
      <c r="A4320" s="29" t="s">
        <v>19</v>
      </c>
      <c r="B4320" s="29" t="s">
        <v>20</v>
      </c>
      <c r="C4320" s="29" t="s">
        <v>666</v>
      </c>
      <c r="D4320" s="29">
        <v>611080</v>
      </c>
      <c r="E4320" s="29">
        <v>0.16982638899999999</v>
      </c>
      <c r="F4320" s="29" t="s">
        <v>24</v>
      </c>
      <c r="G4320" s="29">
        <v>1.0178700000000001</v>
      </c>
      <c r="H4320" s="29" t="s">
        <v>25</v>
      </c>
      <c r="I4320" s="29" t="s">
        <v>26</v>
      </c>
      <c r="J4320" s="29">
        <v>33.146000000000001</v>
      </c>
      <c r="K4320" s="29" t="s">
        <v>25</v>
      </c>
      <c r="L4320" s="29" t="s">
        <v>22</v>
      </c>
      <c r="M4320" s="29" t="s">
        <v>22</v>
      </c>
    </row>
    <row r="4321" spans="1:13" ht="15" customHeight="1">
      <c r="A4321" s="29" t="s">
        <v>19</v>
      </c>
      <c r="B4321" s="29" t="s">
        <v>20</v>
      </c>
      <c r="C4321" s="29" t="s">
        <v>667</v>
      </c>
      <c r="D4321" s="29">
        <v>611081</v>
      </c>
      <c r="E4321" s="29">
        <v>0.168784722</v>
      </c>
      <c r="F4321" s="29" t="s">
        <v>24</v>
      </c>
      <c r="G4321" s="29">
        <v>1.6304799999999999</v>
      </c>
      <c r="H4321" s="29" t="s">
        <v>25</v>
      </c>
      <c r="I4321" s="29" t="s">
        <v>26</v>
      </c>
      <c r="J4321" s="29">
        <v>32.442999999999998</v>
      </c>
      <c r="K4321" s="29" t="s">
        <v>25</v>
      </c>
      <c r="L4321" s="29" t="s">
        <v>22</v>
      </c>
      <c r="M4321" s="29" t="s">
        <v>22</v>
      </c>
    </row>
    <row r="4322" spans="1:13" ht="15" customHeight="1">
      <c r="A4322" s="29" t="s">
        <v>19</v>
      </c>
      <c r="B4322" s="29" t="s">
        <v>20</v>
      </c>
      <c r="C4322" s="29" t="s">
        <v>668</v>
      </c>
      <c r="D4322" s="29">
        <v>611082</v>
      </c>
      <c r="E4322" s="29">
        <v>0.17295138900000001</v>
      </c>
      <c r="F4322" s="29" t="s">
        <v>24</v>
      </c>
      <c r="G4322" s="29">
        <v>1.4312199999999999</v>
      </c>
      <c r="H4322" s="29" t="s">
        <v>25</v>
      </c>
      <c r="I4322" s="29" t="s">
        <v>26</v>
      </c>
      <c r="J4322" s="29">
        <v>12.539</v>
      </c>
      <c r="K4322" s="29" t="s">
        <v>25</v>
      </c>
      <c r="L4322" s="29" t="s">
        <v>22</v>
      </c>
      <c r="M4322" s="29" t="s">
        <v>22</v>
      </c>
    </row>
    <row r="4323" spans="1:13" ht="15" customHeight="1">
      <c r="A4323" s="29" t="s">
        <v>19</v>
      </c>
      <c r="B4323" s="29" t="s">
        <v>20</v>
      </c>
      <c r="C4323" s="29" t="s">
        <v>669</v>
      </c>
      <c r="D4323" s="29">
        <v>611083</v>
      </c>
      <c r="E4323" s="29">
        <v>0.172604167</v>
      </c>
      <c r="F4323" s="29" t="s">
        <v>24</v>
      </c>
      <c r="G4323" s="29">
        <v>1.23414</v>
      </c>
      <c r="H4323" s="29" t="s">
        <v>25</v>
      </c>
      <c r="I4323" s="29" t="s">
        <v>26</v>
      </c>
      <c r="J4323" s="29">
        <v>7.75</v>
      </c>
      <c r="K4323" s="29" t="s">
        <v>25</v>
      </c>
      <c r="L4323" s="29" t="s">
        <v>22</v>
      </c>
      <c r="M4323" s="29" t="s">
        <v>22</v>
      </c>
    </row>
    <row r="4324" spans="1:13" ht="15" customHeight="1">
      <c r="A4324" s="29" t="s">
        <v>19</v>
      </c>
      <c r="B4324" s="29" t="s">
        <v>20</v>
      </c>
      <c r="C4324" s="29" t="s">
        <v>670</v>
      </c>
      <c r="D4324" s="29">
        <v>611084</v>
      </c>
      <c r="E4324" s="29">
        <v>0.17040509300000001</v>
      </c>
      <c r="F4324" s="29" t="s">
        <v>24</v>
      </c>
      <c r="G4324" s="29">
        <v>1.0338499999999999</v>
      </c>
      <c r="H4324" s="29" t="s">
        <v>25</v>
      </c>
      <c r="I4324" s="29" t="s">
        <v>26</v>
      </c>
      <c r="J4324" s="29">
        <v>27.57</v>
      </c>
      <c r="K4324" s="29" t="s">
        <v>25</v>
      </c>
      <c r="L4324" s="29" t="s">
        <v>22</v>
      </c>
      <c r="M4324" s="29" t="s">
        <v>22</v>
      </c>
    </row>
    <row r="4325" spans="1:13" ht="15" customHeight="1">
      <c r="A4325" s="29" t="s">
        <v>19</v>
      </c>
      <c r="B4325" s="29" t="s">
        <v>20</v>
      </c>
      <c r="C4325" s="29" t="s">
        <v>1160</v>
      </c>
      <c r="D4325" s="29" t="s">
        <v>135</v>
      </c>
      <c r="F4325" s="29" t="s">
        <v>136</v>
      </c>
      <c r="G4325" s="29">
        <v>-53.8</v>
      </c>
      <c r="H4325" s="29" t="s">
        <v>137</v>
      </c>
      <c r="I4325" s="29" t="s">
        <v>138</v>
      </c>
      <c r="L4325" s="29" t="s">
        <v>22</v>
      </c>
      <c r="M4325" s="29" t="s">
        <v>22</v>
      </c>
    </row>
    <row r="4326" spans="1:13" ht="15" customHeight="1">
      <c r="A4326" s="29" t="s">
        <v>19</v>
      </c>
      <c r="B4326" s="29" t="s">
        <v>20</v>
      </c>
      <c r="C4326" s="29" t="s">
        <v>1161</v>
      </c>
      <c r="D4326" s="29" t="s">
        <v>1657</v>
      </c>
      <c r="E4326" s="31">
        <v>0.10289351851851852</v>
      </c>
      <c r="F4326" s="29" t="s">
        <v>22</v>
      </c>
      <c r="I4326" s="29" t="s">
        <v>22</v>
      </c>
      <c r="L4326" s="29" t="s">
        <v>22</v>
      </c>
      <c r="M4326" s="29" t="s">
        <v>22</v>
      </c>
    </row>
    <row r="4327" spans="1:13" ht="15" customHeight="1">
      <c r="A4327" s="29" t="s">
        <v>19</v>
      </c>
      <c r="B4327" s="29" t="s">
        <v>20</v>
      </c>
      <c r="C4327" s="29" t="s">
        <v>1162</v>
      </c>
      <c r="D4327" s="29" t="s">
        <v>1018</v>
      </c>
      <c r="E4327" s="29" t="s">
        <v>1019</v>
      </c>
      <c r="F4327" s="29" t="s">
        <v>22</v>
      </c>
      <c r="I4327" s="29" t="s">
        <v>22</v>
      </c>
      <c r="L4327" s="29" t="s">
        <v>22</v>
      </c>
      <c r="M4327" s="29" t="s">
        <v>22</v>
      </c>
    </row>
    <row r="4328" spans="1:13" ht="15" customHeight="1">
      <c r="A4328" s="29" t="s">
        <v>19</v>
      </c>
      <c r="B4328" s="29" t="s">
        <v>20</v>
      </c>
      <c r="C4328" s="29" t="s">
        <v>1163</v>
      </c>
      <c r="D4328" s="29" t="s">
        <v>135</v>
      </c>
      <c r="F4328" s="29" t="s">
        <v>136</v>
      </c>
      <c r="G4328" s="29">
        <v>-54.7</v>
      </c>
      <c r="H4328" s="29" t="s">
        <v>137</v>
      </c>
      <c r="I4328" s="29" t="s">
        <v>138</v>
      </c>
      <c r="L4328" s="29" t="s">
        <v>22</v>
      </c>
      <c r="M4328" s="29" t="s">
        <v>22</v>
      </c>
    </row>
    <row r="4329" spans="1:13" ht="15" customHeight="1">
      <c r="A4329" s="29" t="s">
        <v>19</v>
      </c>
      <c r="B4329" s="29" t="s">
        <v>20</v>
      </c>
      <c r="C4329" s="29" t="s">
        <v>1164</v>
      </c>
      <c r="D4329" s="29" t="s">
        <v>1657</v>
      </c>
      <c r="E4329" s="31">
        <v>0.1065162037037037</v>
      </c>
      <c r="F4329" s="29" t="s">
        <v>22</v>
      </c>
      <c r="I4329" s="29" t="s">
        <v>22</v>
      </c>
      <c r="L4329" s="29" t="s">
        <v>22</v>
      </c>
      <c r="M4329" s="29" t="s">
        <v>22</v>
      </c>
    </row>
    <row r="4330" spans="1:13" ht="15" customHeight="1">
      <c r="A4330" s="29" t="s">
        <v>19</v>
      </c>
      <c r="B4330" s="29" t="s">
        <v>20</v>
      </c>
      <c r="C4330" s="29" t="s">
        <v>1165</v>
      </c>
      <c r="D4330" s="29" t="s">
        <v>1018</v>
      </c>
      <c r="E4330" s="29" t="s">
        <v>1019</v>
      </c>
      <c r="F4330" s="29" t="s">
        <v>22</v>
      </c>
      <c r="I4330" s="29" t="s">
        <v>22</v>
      </c>
      <c r="L4330" s="29" t="s">
        <v>22</v>
      </c>
      <c r="M4330" s="29" t="s">
        <v>22</v>
      </c>
    </row>
    <row r="4331" spans="1:13" ht="15" customHeight="1">
      <c r="A4331" s="29" t="s">
        <v>19</v>
      </c>
      <c r="B4331" s="29" t="s">
        <v>20</v>
      </c>
      <c r="C4331" s="29" t="s">
        <v>671</v>
      </c>
      <c r="D4331" s="29">
        <v>613001</v>
      </c>
      <c r="E4331" s="29">
        <v>0.117627315</v>
      </c>
      <c r="F4331" s="29" t="s">
        <v>24</v>
      </c>
      <c r="G4331" s="29">
        <v>0.82</v>
      </c>
      <c r="H4331" s="29" t="s">
        <v>25</v>
      </c>
      <c r="I4331" s="29" t="s">
        <v>26</v>
      </c>
      <c r="J4331" s="29">
        <v>14.117000000000001</v>
      </c>
      <c r="K4331" s="29" t="s">
        <v>25</v>
      </c>
      <c r="L4331" s="29" t="s">
        <v>22</v>
      </c>
      <c r="M4331" s="29" t="s">
        <v>22</v>
      </c>
    </row>
    <row r="4332" spans="1:13" ht="15" customHeight="1">
      <c r="A4332" s="29" t="s">
        <v>19</v>
      </c>
      <c r="B4332" s="29" t="s">
        <v>20</v>
      </c>
      <c r="C4332" s="29" t="s">
        <v>672</v>
      </c>
      <c r="D4332" s="29">
        <v>613002</v>
      </c>
      <c r="E4332" s="29">
        <v>0.117048611</v>
      </c>
      <c r="F4332" s="29" t="s">
        <v>24</v>
      </c>
      <c r="G4332" s="29">
        <v>0.81169999999999998</v>
      </c>
      <c r="H4332" s="29" t="s">
        <v>25</v>
      </c>
      <c r="I4332" s="29" t="s">
        <v>26</v>
      </c>
      <c r="J4332" s="29">
        <v>14.098000000000001</v>
      </c>
      <c r="K4332" s="29" t="s">
        <v>25</v>
      </c>
      <c r="L4332" s="29" t="s">
        <v>22</v>
      </c>
      <c r="M4332" s="29" t="s">
        <v>22</v>
      </c>
    </row>
    <row r="4333" spans="1:13" ht="15" customHeight="1">
      <c r="A4333" s="29" t="s">
        <v>19</v>
      </c>
      <c r="B4333" s="29" t="s">
        <v>20</v>
      </c>
      <c r="C4333" s="29" t="s">
        <v>673</v>
      </c>
      <c r="D4333" s="29">
        <v>613003</v>
      </c>
      <c r="E4333" s="29">
        <v>0.118321759</v>
      </c>
      <c r="F4333" s="29" t="s">
        <v>24</v>
      </c>
      <c r="G4333" s="29">
        <v>1.55172</v>
      </c>
      <c r="H4333" s="29" t="s">
        <v>25</v>
      </c>
      <c r="I4333" s="29" t="s">
        <v>26</v>
      </c>
      <c r="J4333" s="29">
        <v>7.83</v>
      </c>
      <c r="K4333" s="29" t="s">
        <v>25</v>
      </c>
      <c r="L4333" s="29" t="s">
        <v>22</v>
      </c>
      <c r="M4333" s="29" t="s">
        <v>22</v>
      </c>
    </row>
    <row r="4334" spans="1:13" ht="15" customHeight="1">
      <c r="A4334" s="29" t="s">
        <v>19</v>
      </c>
      <c r="B4334" s="29" t="s">
        <v>20</v>
      </c>
      <c r="C4334" s="29" t="s">
        <v>674</v>
      </c>
      <c r="D4334" s="29">
        <v>613004</v>
      </c>
      <c r="E4334" s="29">
        <v>0.119710648</v>
      </c>
      <c r="F4334" s="29" t="s">
        <v>24</v>
      </c>
      <c r="G4334" s="29">
        <v>1.9211499999999999</v>
      </c>
      <c r="H4334" s="29" t="s">
        <v>25</v>
      </c>
      <c r="I4334" s="29" t="s">
        <v>26</v>
      </c>
      <c r="J4334" s="29">
        <v>13.917</v>
      </c>
      <c r="K4334" s="29" t="s">
        <v>25</v>
      </c>
      <c r="L4334" s="29" t="s">
        <v>22</v>
      </c>
      <c r="M4334" s="29" t="s">
        <v>22</v>
      </c>
    </row>
    <row r="4335" spans="1:13" ht="15" customHeight="1">
      <c r="A4335" s="29" t="s">
        <v>19</v>
      </c>
      <c r="B4335" s="29" t="s">
        <v>20</v>
      </c>
      <c r="C4335" s="29" t="s">
        <v>675</v>
      </c>
      <c r="D4335" s="29">
        <v>613005</v>
      </c>
      <c r="E4335" s="29">
        <v>0.120173611</v>
      </c>
      <c r="F4335" s="29" t="s">
        <v>24</v>
      </c>
      <c r="G4335" s="29">
        <v>0.33382000000000001</v>
      </c>
      <c r="H4335" s="29" t="s">
        <v>25</v>
      </c>
      <c r="I4335" s="29" t="s">
        <v>26</v>
      </c>
      <c r="J4335" s="29">
        <v>31.382999999999999</v>
      </c>
      <c r="K4335" s="29" t="s">
        <v>25</v>
      </c>
      <c r="L4335" s="29" t="s">
        <v>22</v>
      </c>
      <c r="M4335" s="29" t="s">
        <v>22</v>
      </c>
    </row>
    <row r="4336" spans="1:13" ht="15" customHeight="1">
      <c r="A4336" s="29" t="s">
        <v>19</v>
      </c>
      <c r="B4336" s="29" t="s">
        <v>20</v>
      </c>
      <c r="C4336" s="29" t="s">
        <v>676</v>
      </c>
      <c r="D4336" s="29">
        <v>613006</v>
      </c>
      <c r="E4336" s="29" t="s">
        <v>1166</v>
      </c>
      <c r="F4336" s="29" t="s">
        <v>24</v>
      </c>
      <c r="G4336" s="29">
        <v>0.67666000000000004</v>
      </c>
      <c r="H4336" s="29" t="s">
        <v>25</v>
      </c>
      <c r="I4336" s="29" t="s">
        <v>26</v>
      </c>
      <c r="J4336" s="29">
        <v>17.972999999999999</v>
      </c>
      <c r="K4336" s="29" t="s">
        <v>25</v>
      </c>
      <c r="L4336" s="29" t="s">
        <v>22</v>
      </c>
      <c r="M4336" s="29" t="s">
        <v>22</v>
      </c>
    </row>
    <row r="4337" spans="1:13" ht="15" customHeight="1">
      <c r="A4337" s="29" t="s">
        <v>19</v>
      </c>
      <c r="B4337" s="29" t="s">
        <v>20</v>
      </c>
      <c r="C4337" s="29" t="s">
        <v>677</v>
      </c>
      <c r="D4337" s="29">
        <v>613007</v>
      </c>
      <c r="E4337" s="29">
        <v>0.12225694400000001</v>
      </c>
      <c r="F4337" s="29" t="s">
        <v>24</v>
      </c>
      <c r="G4337" s="29">
        <v>1.3805700000000001</v>
      </c>
      <c r="H4337" s="29" t="s">
        <v>25</v>
      </c>
      <c r="I4337" s="29" t="s">
        <v>26</v>
      </c>
      <c r="J4337" s="29">
        <v>2.7970000000000002</v>
      </c>
      <c r="K4337" s="29" t="s">
        <v>25</v>
      </c>
      <c r="L4337" s="29" t="s">
        <v>22</v>
      </c>
      <c r="M4337" s="29" t="s">
        <v>22</v>
      </c>
    </row>
    <row r="4338" spans="1:13" ht="15" customHeight="1">
      <c r="A4338" s="29" t="s">
        <v>19</v>
      </c>
      <c r="B4338" s="29" t="s">
        <v>20</v>
      </c>
      <c r="C4338" s="29" t="s">
        <v>678</v>
      </c>
      <c r="D4338" s="29">
        <v>613008</v>
      </c>
      <c r="E4338" s="29" t="s">
        <v>1167</v>
      </c>
      <c r="F4338" s="29" t="s">
        <v>24</v>
      </c>
      <c r="G4338" s="29">
        <v>1.88761</v>
      </c>
      <c r="H4338" s="29" t="s">
        <v>25</v>
      </c>
      <c r="I4338" s="29" t="s">
        <v>26</v>
      </c>
      <c r="J4338" s="29">
        <v>12.627000000000001</v>
      </c>
      <c r="K4338" s="29" t="s">
        <v>25</v>
      </c>
      <c r="L4338" s="29" t="s">
        <v>22</v>
      </c>
      <c r="M4338" s="29" t="s">
        <v>22</v>
      </c>
    </row>
    <row r="4339" spans="1:13" ht="15" customHeight="1">
      <c r="A4339" s="29" t="s">
        <v>19</v>
      </c>
      <c r="B4339" s="29" t="s">
        <v>20</v>
      </c>
      <c r="C4339" s="29" t="s">
        <v>679</v>
      </c>
      <c r="D4339" s="29">
        <v>613009</v>
      </c>
      <c r="E4339" s="29">
        <v>0.122141204</v>
      </c>
      <c r="F4339" s="29" t="s">
        <v>24</v>
      </c>
      <c r="G4339" s="29">
        <v>0.38521</v>
      </c>
      <c r="H4339" s="29" t="s">
        <v>25</v>
      </c>
      <c r="I4339" s="29" t="s">
        <v>26</v>
      </c>
      <c r="J4339" s="29">
        <v>30.193000000000001</v>
      </c>
      <c r="K4339" s="29" t="s">
        <v>25</v>
      </c>
      <c r="L4339" s="29" t="s">
        <v>22</v>
      </c>
      <c r="M4339" s="29" t="s">
        <v>22</v>
      </c>
    </row>
    <row r="4340" spans="1:13" ht="15" customHeight="1">
      <c r="A4340" s="29" t="s">
        <v>19</v>
      </c>
      <c r="B4340" s="29" t="s">
        <v>20</v>
      </c>
      <c r="C4340" s="29" t="s">
        <v>680</v>
      </c>
      <c r="D4340" s="29">
        <v>613010</v>
      </c>
      <c r="E4340" s="29">
        <v>0.12596064800000001</v>
      </c>
      <c r="F4340" s="29" t="s">
        <v>24</v>
      </c>
      <c r="G4340" s="29">
        <v>0.63365000000000005</v>
      </c>
      <c r="H4340" s="29" t="s">
        <v>25</v>
      </c>
      <c r="I4340" s="29" t="s">
        <v>26</v>
      </c>
      <c r="J4340" s="29">
        <v>20.587</v>
      </c>
      <c r="K4340" s="29" t="s">
        <v>25</v>
      </c>
      <c r="L4340" s="29" t="s">
        <v>22</v>
      </c>
      <c r="M4340" s="29" t="s">
        <v>22</v>
      </c>
    </row>
    <row r="4341" spans="1:13" ht="15" customHeight="1">
      <c r="A4341" s="29" t="s">
        <v>19</v>
      </c>
      <c r="B4341" s="29" t="s">
        <v>20</v>
      </c>
      <c r="C4341" s="29" t="s">
        <v>681</v>
      </c>
      <c r="D4341" s="29">
        <v>613011</v>
      </c>
      <c r="E4341" s="29" t="s">
        <v>1168</v>
      </c>
      <c r="F4341" s="29" t="s">
        <v>24</v>
      </c>
      <c r="G4341" s="29">
        <v>1.9159900000000001</v>
      </c>
      <c r="H4341" s="29" t="s">
        <v>25</v>
      </c>
      <c r="I4341" s="29" t="s">
        <v>26</v>
      </c>
      <c r="J4341" s="29">
        <v>14.242000000000001</v>
      </c>
      <c r="K4341" s="29" t="s">
        <v>25</v>
      </c>
      <c r="L4341" s="29" t="s">
        <v>22</v>
      </c>
      <c r="M4341" s="29" t="s">
        <v>22</v>
      </c>
    </row>
    <row r="4342" spans="1:13" ht="15" customHeight="1">
      <c r="A4342" s="29" t="s">
        <v>19</v>
      </c>
      <c r="B4342" s="29" t="s">
        <v>20</v>
      </c>
      <c r="C4342" s="29" t="s">
        <v>682</v>
      </c>
      <c r="D4342" s="29">
        <v>613012</v>
      </c>
      <c r="E4342" s="29">
        <v>0.12850694400000001</v>
      </c>
      <c r="F4342" s="29" t="s">
        <v>24</v>
      </c>
      <c r="G4342" s="29">
        <v>0.74561999999999995</v>
      </c>
      <c r="H4342" s="29" t="s">
        <v>25</v>
      </c>
      <c r="I4342" s="29" t="s">
        <v>26</v>
      </c>
      <c r="J4342" s="29">
        <v>29.71</v>
      </c>
      <c r="K4342" s="29" t="s">
        <v>25</v>
      </c>
      <c r="L4342" s="29" t="s">
        <v>22</v>
      </c>
      <c r="M4342" s="29" t="s">
        <v>22</v>
      </c>
    </row>
    <row r="4343" spans="1:13" ht="15" customHeight="1">
      <c r="A4343" s="29" t="s">
        <v>19</v>
      </c>
      <c r="B4343" s="29" t="s">
        <v>20</v>
      </c>
      <c r="C4343" s="29" t="s">
        <v>683</v>
      </c>
      <c r="D4343" s="29">
        <v>613013</v>
      </c>
      <c r="E4343" s="29" t="s">
        <v>1169</v>
      </c>
      <c r="F4343" s="29" t="s">
        <v>24</v>
      </c>
      <c r="G4343" s="29">
        <v>1.6684300000000001</v>
      </c>
      <c r="H4343" s="29" t="s">
        <v>25</v>
      </c>
      <c r="I4343" s="29" t="s">
        <v>26</v>
      </c>
      <c r="J4343" s="29">
        <v>25.684000000000001</v>
      </c>
      <c r="K4343" s="29" t="s">
        <v>25</v>
      </c>
      <c r="L4343" s="29" t="s">
        <v>22</v>
      </c>
      <c r="M4343" s="29" t="s">
        <v>22</v>
      </c>
    </row>
    <row r="4344" spans="1:13" ht="15" customHeight="1">
      <c r="A4344" s="29" t="s">
        <v>19</v>
      </c>
      <c r="B4344" s="29" t="s">
        <v>20</v>
      </c>
      <c r="C4344" s="29" t="s">
        <v>684</v>
      </c>
      <c r="D4344" s="29">
        <v>613014</v>
      </c>
      <c r="E4344" s="29">
        <v>0.130590278</v>
      </c>
      <c r="F4344" s="29" t="s">
        <v>24</v>
      </c>
      <c r="G4344" s="29">
        <v>1.34735</v>
      </c>
      <c r="H4344" s="29" t="s">
        <v>25</v>
      </c>
      <c r="I4344" s="29" t="s">
        <v>26</v>
      </c>
      <c r="J4344" s="29">
        <v>30.99</v>
      </c>
      <c r="K4344" s="29" t="s">
        <v>25</v>
      </c>
      <c r="L4344" s="29" t="s">
        <v>22</v>
      </c>
      <c r="M4344" s="29" t="s">
        <v>22</v>
      </c>
    </row>
    <row r="4345" spans="1:13" ht="15" customHeight="1">
      <c r="A4345" s="29" t="s">
        <v>19</v>
      </c>
      <c r="B4345" s="29" t="s">
        <v>20</v>
      </c>
      <c r="C4345" s="29" t="s">
        <v>685</v>
      </c>
      <c r="D4345" s="29">
        <v>613015</v>
      </c>
      <c r="E4345" s="29">
        <v>0.129085648</v>
      </c>
      <c r="F4345" s="29" t="s">
        <v>24</v>
      </c>
      <c r="G4345" s="29">
        <v>1.5220499999999999</v>
      </c>
      <c r="H4345" s="29" t="s">
        <v>25</v>
      </c>
      <c r="I4345" s="29" t="s">
        <v>26</v>
      </c>
      <c r="J4345" s="29">
        <v>28.067</v>
      </c>
      <c r="K4345" s="29" t="s">
        <v>25</v>
      </c>
      <c r="L4345" s="29" t="s">
        <v>22</v>
      </c>
      <c r="M4345" s="29" t="s">
        <v>22</v>
      </c>
    </row>
    <row r="4346" spans="1:13" ht="15" customHeight="1">
      <c r="A4346" s="29" t="s">
        <v>19</v>
      </c>
      <c r="B4346" s="29" t="s">
        <v>20</v>
      </c>
      <c r="C4346" s="29" t="s">
        <v>686</v>
      </c>
      <c r="D4346" s="29">
        <v>613016</v>
      </c>
      <c r="E4346" s="29">
        <v>0.13313657400000001</v>
      </c>
      <c r="F4346" s="29" t="s">
        <v>24</v>
      </c>
      <c r="G4346" s="29">
        <v>1.3056399999999999</v>
      </c>
      <c r="H4346" s="29" t="s">
        <v>25</v>
      </c>
      <c r="I4346" s="29" t="s">
        <v>26</v>
      </c>
      <c r="J4346" s="29">
        <v>40.939</v>
      </c>
      <c r="K4346" s="29" t="s">
        <v>25</v>
      </c>
      <c r="L4346" s="29" t="s">
        <v>22</v>
      </c>
      <c r="M4346" s="29" t="s">
        <v>22</v>
      </c>
    </row>
    <row r="4347" spans="1:13" ht="15" customHeight="1">
      <c r="A4347" s="29" t="s">
        <v>19</v>
      </c>
      <c r="B4347" s="29" t="s">
        <v>20</v>
      </c>
      <c r="C4347" s="29" t="s">
        <v>687</v>
      </c>
      <c r="D4347" s="29">
        <v>613017</v>
      </c>
      <c r="E4347" s="29">
        <v>0.133946759</v>
      </c>
      <c r="F4347" s="29" t="s">
        <v>24</v>
      </c>
      <c r="G4347" s="29">
        <v>1.2307399999999999</v>
      </c>
      <c r="H4347" s="29" t="s">
        <v>25</v>
      </c>
      <c r="I4347" s="29" t="s">
        <v>26</v>
      </c>
      <c r="J4347" s="29">
        <v>21.282</v>
      </c>
      <c r="K4347" s="29" t="s">
        <v>25</v>
      </c>
      <c r="L4347" s="29" t="s">
        <v>22</v>
      </c>
      <c r="M4347" s="29" t="s">
        <v>22</v>
      </c>
    </row>
    <row r="4348" spans="1:13" ht="15" customHeight="1">
      <c r="A4348" s="29" t="s">
        <v>19</v>
      </c>
      <c r="B4348" s="29" t="s">
        <v>20</v>
      </c>
      <c r="C4348" s="29" t="s">
        <v>688</v>
      </c>
      <c r="D4348" s="29">
        <v>613018</v>
      </c>
      <c r="E4348" s="29">
        <v>0.13487268499999999</v>
      </c>
      <c r="F4348" s="29" t="s">
        <v>24</v>
      </c>
      <c r="G4348" s="29">
        <v>1.38222</v>
      </c>
      <c r="H4348" s="29" t="s">
        <v>25</v>
      </c>
      <c r="I4348" s="29" t="s">
        <v>26</v>
      </c>
      <c r="J4348" s="29">
        <v>28.952999999999999</v>
      </c>
      <c r="K4348" s="29" t="s">
        <v>25</v>
      </c>
      <c r="L4348" s="29" t="s">
        <v>22</v>
      </c>
      <c r="M4348" s="29" t="s">
        <v>22</v>
      </c>
    </row>
    <row r="4349" spans="1:13" ht="15" customHeight="1">
      <c r="A4349" s="29" t="s">
        <v>19</v>
      </c>
      <c r="B4349" s="29" t="s">
        <v>20</v>
      </c>
      <c r="C4349" s="29" t="s">
        <v>689</v>
      </c>
      <c r="D4349" s="29">
        <v>613019</v>
      </c>
      <c r="E4349" s="29">
        <v>0.13325231500000001</v>
      </c>
      <c r="F4349" s="29" t="s">
        <v>24</v>
      </c>
      <c r="G4349" s="29">
        <v>1.2139200000000001</v>
      </c>
      <c r="H4349" s="29" t="s">
        <v>25</v>
      </c>
      <c r="I4349" s="29" t="s">
        <v>26</v>
      </c>
      <c r="J4349" s="29">
        <v>30.585999999999999</v>
      </c>
      <c r="K4349" s="29" t="s">
        <v>25</v>
      </c>
      <c r="L4349" s="29" t="s">
        <v>22</v>
      </c>
      <c r="M4349" s="29" t="s">
        <v>22</v>
      </c>
    </row>
    <row r="4350" spans="1:13" ht="15" customHeight="1">
      <c r="A4350" s="29" t="s">
        <v>19</v>
      </c>
      <c r="B4350" s="29" t="s">
        <v>20</v>
      </c>
      <c r="C4350" s="29" t="s">
        <v>690</v>
      </c>
      <c r="D4350" s="29">
        <v>613020</v>
      </c>
      <c r="E4350" s="29">
        <v>0.133946759</v>
      </c>
      <c r="F4350" s="29" t="s">
        <v>24</v>
      </c>
      <c r="G4350" s="29">
        <v>1.32952</v>
      </c>
      <c r="H4350" s="29" t="s">
        <v>25</v>
      </c>
      <c r="I4350" s="29" t="s">
        <v>26</v>
      </c>
      <c r="J4350" s="29">
        <v>9.1349999999999998</v>
      </c>
      <c r="K4350" s="29" t="s">
        <v>25</v>
      </c>
      <c r="L4350" s="29" t="s">
        <v>22</v>
      </c>
      <c r="M4350" s="29" t="s">
        <v>22</v>
      </c>
    </row>
    <row r="4351" spans="1:13" ht="15" customHeight="1">
      <c r="A4351" s="29" t="s">
        <v>19</v>
      </c>
      <c r="B4351" s="29" t="s">
        <v>20</v>
      </c>
      <c r="C4351" s="29" t="s">
        <v>691</v>
      </c>
      <c r="D4351" s="29">
        <v>613021</v>
      </c>
      <c r="E4351" s="29">
        <v>0.137534722</v>
      </c>
      <c r="F4351" s="29" t="s">
        <v>24</v>
      </c>
      <c r="G4351" s="29">
        <v>0.89746000000000004</v>
      </c>
      <c r="H4351" s="29" t="s">
        <v>25</v>
      </c>
      <c r="I4351" s="29" t="s">
        <v>26</v>
      </c>
      <c r="J4351" s="29">
        <v>33.853999999999999</v>
      </c>
      <c r="K4351" s="29" t="s">
        <v>25</v>
      </c>
      <c r="L4351" s="29" t="s">
        <v>22</v>
      </c>
      <c r="M4351" s="29" t="s">
        <v>22</v>
      </c>
    </row>
    <row r="4352" spans="1:13" ht="15" customHeight="1">
      <c r="A4352" s="29" t="s">
        <v>19</v>
      </c>
      <c r="B4352" s="29" t="s">
        <v>20</v>
      </c>
      <c r="C4352" s="29" t="s">
        <v>692</v>
      </c>
      <c r="D4352" s="29">
        <v>613022</v>
      </c>
      <c r="E4352" s="29">
        <v>0.13973379599999999</v>
      </c>
      <c r="F4352" s="29" t="s">
        <v>24</v>
      </c>
      <c r="G4352" s="29">
        <v>1.34118</v>
      </c>
      <c r="H4352" s="29" t="s">
        <v>25</v>
      </c>
      <c r="I4352" s="29" t="s">
        <v>26</v>
      </c>
      <c r="J4352" s="29">
        <v>2.8359999999999999</v>
      </c>
      <c r="K4352" s="29" t="s">
        <v>25</v>
      </c>
      <c r="L4352" s="29" t="s">
        <v>22</v>
      </c>
      <c r="M4352" s="29" t="s">
        <v>22</v>
      </c>
    </row>
    <row r="4353" spans="1:13" ht="15" customHeight="1">
      <c r="A4353" s="29" t="s">
        <v>19</v>
      </c>
      <c r="B4353" s="29" t="s">
        <v>20</v>
      </c>
      <c r="C4353" s="29" t="s">
        <v>693</v>
      </c>
      <c r="D4353" s="29">
        <v>613023</v>
      </c>
      <c r="E4353" s="29">
        <v>0.13880787</v>
      </c>
      <c r="F4353" s="29" t="s">
        <v>24</v>
      </c>
      <c r="G4353" s="29">
        <v>1.7914300000000001</v>
      </c>
      <c r="H4353" s="29" t="s">
        <v>25</v>
      </c>
      <c r="I4353" s="29" t="s">
        <v>26</v>
      </c>
      <c r="J4353" s="29">
        <v>20.370999999999999</v>
      </c>
      <c r="K4353" s="29" t="s">
        <v>25</v>
      </c>
      <c r="L4353" s="29" t="s">
        <v>22</v>
      </c>
      <c r="M4353" s="29" t="s">
        <v>22</v>
      </c>
    </row>
    <row r="4354" spans="1:13" ht="15" customHeight="1">
      <c r="A4354" s="29" t="s">
        <v>19</v>
      </c>
      <c r="B4354" s="29" t="s">
        <v>20</v>
      </c>
      <c r="C4354" s="29" t="s">
        <v>694</v>
      </c>
      <c r="D4354" s="29">
        <v>613024</v>
      </c>
      <c r="E4354" s="29">
        <v>0.141354167</v>
      </c>
      <c r="F4354" s="29" t="s">
        <v>24</v>
      </c>
      <c r="G4354" s="29">
        <v>0.14971000000000001</v>
      </c>
      <c r="H4354" s="29" t="s">
        <v>25</v>
      </c>
      <c r="I4354" s="29" t="s">
        <v>26</v>
      </c>
      <c r="J4354" s="29">
        <v>32.613999999999997</v>
      </c>
      <c r="K4354" s="29" t="s">
        <v>25</v>
      </c>
      <c r="L4354" s="29" t="s">
        <v>22</v>
      </c>
      <c r="M4354" s="29" t="s">
        <v>22</v>
      </c>
    </row>
    <row r="4355" spans="1:13" ht="15" customHeight="1">
      <c r="A4355" s="29" t="s">
        <v>19</v>
      </c>
      <c r="B4355" s="29" t="s">
        <v>20</v>
      </c>
      <c r="C4355" s="29" t="s">
        <v>695</v>
      </c>
      <c r="D4355" s="29">
        <v>613025</v>
      </c>
      <c r="E4355" s="29">
        <v>0.14031250000000001</v>
      </c>
      <c r="F4355" s="29" t="s">
        <v>24</v>
      </c>
      <c r="G4355" s="29">
        <v>0.88114999999999999</v>
      </c>
      <c r="H4355" s="29" t="s">
        <v>25</v>
      </c>
      <c r="I4355" s="29" t="s">
        <v>26</v>
      </c>
      <c r="J4355" s="29">
        <v>11.135</v>
      </c>
      <c r="K4355" s="29" t="s">
        <v>25</v>
      </c>
      <c r="L4355" s="29" t="s">
        <v>22</v>
      </c>
      <c r="M4355" s="29" t="s">
        <v>22</v>
      </c>
    </row>
    <row r="4356" spans="1:13" ht="15" customHeight="1">
      <c r="A4356" s="29" t="s">
        <v>19</v>
      </c>
      <c r="B4356" s="29" t="s">
        <v>20</v>
      </c>
      <c r="C4356" s="29" t="s">
        <v>696</v>
      </c>
      <c r="D4356" s="29">
        <v>613026</v>
      </c>
      <c r="E4356" s="29">
        <v>0.13938657400000001</v>
      </c>
      <c r="F4356" s="29" t="s">
        <v>24</v>
      </c>
      <c r="G4356" s="29">
        <v>1.6</v>
      </c>
      <c r="H4356" s="29" t="s">
        <v>25</v>
      </c>
      <c r="I4356" s="29" t="s">
        <v>26</v>
      </c>
      <c r="J4356" s="29">
        <v>9.1739999999999995</v>
      </c>
      <c r="K4356" s="29" t="s">
        <v>25</v>
      </c>
      <c r="L4356" s="29" t="s">
        <v>22</v>
      </c>
      <c r="M4356" s="29" t="s">
        <v>22</v>
      </c>
    </row>
    <row r="4357" spans="1:13" ht="15" customHeight="1">
      <c r="A4357" s="29" t="s">
        <v>19</v>
      </c>
      <c r="B4357" s="29" t="s">
        <v>20</v>
      </c>
      <c r="C4357" s="29" t="s">
        <v>697</v>
      </c>
      <c r="D4357" s="29">
        <v>613027</v>
      </c>
      <c r="E4357" s="29" t="s">
        <v>1170</v>
      </c>
      <c r="F4357" s="29" t="s">
        <v>24</v>
      </c>
      <c r="G4357" s="29">
        <v>1.923</v>
      </c>
      <c r="H4357" s="29" t="s">
        <v>25</v>
      </c>
      <c r="I4357" s="29" t="s">
        <v>26</v>
      </c>
      <c r="J4357" s="29">
        <v>13.673999999999999</v>
      </c>
      <c r="K4357" s="29" t="s">
        <v>25</v>
      </c>
      <c r="L4357" s="29" t="s">
        <v>22</v>
      </c>
      <c r="M4357" s="29" t="s">
        <v>22</v>
      </c>
    </row>
    <row r="4358" spans="1:13" ht="15" customHeight="1">
      <c r="A4358" s="29" t="s">
        <v>19</v>
      </c>
      <c r="B4358" s="29" t="s">
        <v>20</v>
      </c>
      <c r="C4358" s="29" t="s">
        <v>698</v>
      </c>
      <c r="D4358" s="29">
        <v>613028</v>
      </c>
      <c r="E4358" s="29">
        <v>0.14297453700000001</v>
      </c>
      <c r="F4358" s="29" t="s">
        <v>24</v>
      </c>
      <c r="G4358" s="29">
        <v>0.36255999999999999</v>
      </c>
      <c r="H4358" s="29" t="s">
        <v>25</v>
      </c>
      <c r="I4358" s="29" t="s">
        <v>26</v>
      </c>
      <c r="J4358" s="29">
        <v>30.998999999999999</v>
      </c>
      <c r="K4358" s="29" t="s">
        <v>25</v>
      </c>
      <c r="L4358" s="29" t="s">
        <v>22</v>
      </c>
      <c r="M4358" s="29" t="s">
        <v>22</v>
      </c>
    </row>
    <row r="4359" spans="1:13" ht="15" customHeight="1">
      <c r="A4359" s="29" t="s">
        <v>19</v>
      </c>
      <c r="B4359" s="29" t="s">
        <v>20</v>
      </c>
      <c r="C4359" s="29" t="s">
        <v>699</v>
      </c>
      <c r="D4359" s="29">
        <v>613029</v>
      </c>
      <c r="E4359" s="29" t="s">
        <v>1171</v>
      </c>
      <c r="F4359" s="29" t="s">
        <v>24</v>
      </c>
      <c r="G4359" s="29">
        <v>0.74333000000000005</v>
      </c>
      <c r="H4359" s="29" t="s">
        <v>25</v>
      </c>
      <c r="I4359" s="29" t="s">
        <v>26</v>
      </c>
      <c r="J4359" s="29">
        <v>15.72</v>
      </c>
      <c r="K4359" s="29" t="s">
        <v>25</v>
      </c>
      <c r="L4359" s="29" t="s">
        <v>22</v>
      </c>
      <c r="M4359" s="29" t="s">
        <v>22</v>
      </c>
    </row>
    <row r="4360" spans="1:13" ht="15" customHeight="1">
      <c r="A4360" s="29" t="s">
        <v>19</v>
      </c>
      <c r="B4360" s="29" t="s">
        <v>20</v>
      </c>
      <c r="C4360" s="29" t="s">
        <v>700</v>
      </c>
      <c r="D4360" s="29">
        <v>613030</v>
      </c>
      <c r="E4360" s="29">
        <v>0.14528935200000001</v>
      </c>
      <c r="F4360" s="29" t="s">
        <v>24</v>
      </c>
      <c r="G4360" s="29">
        <v>1.87131</v>
      </c>
      <c r="H4360" s="29" t="s">
        <v>25</v>
      </c>
      <c r="I4360" s="29" t="s">
        <v>26</v>
      </c>
      <c r="J4360" s="29">
        <v>12.07</v>
      </c>
      <c r="K4360" s="29" t="s">
        <v>25</v>
      </c>
      <c r="L4360" s="29" t="s">
        <v>22</v>
      </c>
      <c r="M4360" s="29" t="s">
        <v>22</v>
      </c>
    </row>
    <row r="4361" spans="1:13" ht="15" customHeight="1">
      <c r="A4361" s="29" t="s">
        <v>19</v>
      </c>
      <c r="B4361" s="29" t="s">
        <v>20</v>
      </c>
      <c r="C4361" s="29" t="s">
        <v>701</v>
      </c>
      <c r="D4361" s="29">
        <v>613031</v>
      </c>
      <c r="E4361" s="29">
        <v>0.14771990700000001</v>
      </c>
      <c r="F4361" s="29" t="s">
        <v>24</v>
      </c>
      <c r="G4361" s="29">
        <v>0.44474999999999998</v>
      </c>
      <c r="H4361" s="29" t="s">
        <v>25</v>
      </c>
      <c r="I4361" s="29" t="s">
        <v>26</v>
      </c>
      <c r="J4361" s="29">
        <v>28.704000000000001</v>
      </c>
      <c r="K4361" s="29" t="s">
        <v>25</v>
      </c>
      <c r="L4361" s="29" t="s">
        <v>22</v>
      </c>
      <c r="M4361" s="29" t="s">
        <v>22</v>
      </c>
    </row>
    <row r="4362" spans="1:13" ht="15" customHeight="1">
      <c r="A4362" s="29" t="s">
        <v>19</v>
      </c>
      <c r="B4362" s="29" t="s">
        <v>20</v>
      </c>
      <c r="C4362" s="29" t="s">
        <v>702</v>
      </c>
      <c r="D4362" s="29">
        <v>613032</v>
      </c>
      <c r="E4362" s="29">
        <v>0.14818286999999999</v>
      </c>
      <c r="F4362" s="29" t="s">
        <v>24</v>
      </c>
      <c r="G4362" s="29">
        <v>0.89122999999999997</v>
      </c>
      <c r="H4362" s="29" t="s">
        <v>25</v>
      </c>
      <c r="I4362" s="29" t="s">
        <v>26</v>
      </c>
      <c r="J4362" s="29">
        <v>11.505000000000001</v>
      </c>
      <c r="K4362" s="29" t="s">
        <v>25</v>
      </c>
      <c r="L4362" s="29" t="s">
        <v>22</v>
      </c>
      <c r="M4362" s="29" t="s">
        <v>22</v>
      </c>
    </row>
    <row r="4363" spans="1:13" ht="15" customHeight="1">
      <c r="A4363" s="29" t="s">
        <v>19</v>
      </c>
      <c r="B4363" s="29" t="s">
        <v>20</v>
      </c>
      <c r="C4363" s="29" t="s">
        <v>703</v>
      </c>
      <c r="D4363" s="29">
        <v>613033</v>
      </c>
      <c r="E4363" s="29">
        <v>0.14771990700000001</v>
      </c>
      <c r="F4363" s="29" t="s">
        <v>24</v>
      </c>
      <c r="G4363" s="29">
        <v>1.8939299999999999</v>
      </c>
      <c r="H4363" s="29" t="s">
        <v>25</v>
      </c>
      <c r="I4363" s="29" t="s">
        <v>26</v>
      </c>
      <c r="J4363" s="29">
        <v>12.565</v>
      </c>
      <c r="K4363" s="29" t="s">
        <v>25</v>
      </c>
      <c r="L4363" s="29" t="s">
        <v>22</v>
      </c>
      <c r="M4363" s="29" t="s">
        <v>22</v>
      </c>
    </row>
    <row r="4364" spans="1:13" ht="15" customHeight="1">
      <c r="A4364" s="29" t="s">
        <v>19</v>
      </c>
      <c r="B4364" s="29" t="s">
        <v>20</v>
      </c>
      <c r="C4364" s="29" t="s">
        <v>704</v>
      </c>
      <c r="D4364" s="29">
        <v>613034</v>
      </c>
      <c r="E4364" s="29">
        <v>0.15003472200000001</v>
      </c>
      <c r="F4364" s="29" t="s">
        <v>24</v>
      </c>
      <c r="G4364" s="29">
        <v>0.59643999999999997</v>
      </c>
      <c r="H4364" s="29" t="s">
        <v>25</v>
      </c>
      <c r="I4364" s="29" t="s">
        <v>26</v>
      </c>
      <c r="J4364" s="29">
        <v>24.103000000000002</v>
      </c>
      <c r="K4364" s="29" t="s">
        <v>25</v>
      </c>
      <c r="L4364" s="29" t="s">
        <v>22</v>
      </c>
      <c r="M4364" s="29" t="s">
        <v>22</v>
      </c>
    </row>
    <row r="4365" spans="1:13" ht="15" customHeight="1">
      <c r="A4365" s="29" t="s">
        <v>19</v>
      </c>
      <c r="B4365" s="29" t="s">
        <v>20</v>
      </c>
      <c r="C4365" s="29" t="s">
        <v>705</v>
      </c>
      <c r="D4365" s="29">
        <v>613035</v>
      </c>
      <c r="E4365" s="29">
        <v>0.14899305600000001</v>
      </c>
      <c r="F4365" s="29" t="s">
        <v>24</v>
      </c>
      <c r="G4365" s="29">
        <v>0.94682999999999995</v>
      </c>
      <c r="H4365" s="29" t="s">
        <v>25</v>
      </c>
      <c r="I4365" s="29" t="s">
        <v>26</v>
      </c>
      <c r="J4365" s="29">
        <v>9.7170000000000005</v>
      </c>
      <c r="K4365" s="29" t="s">
        <v>25</v>
      </c>
      <c r="L4365" s="29" t="s">
        <v>22</v>
      </c>
      <c r="M4365" s="29" t="s">
        <v>22</v>
      </c>
    </row>
    <row r="4366" spans="1:13" ht="15" customHeight="1">
      <c r="A4366" s="29" t="s">
        <v>19</v>
      </c>
      <c r="B4366" s="29" t="s">
        <v>20</v>
      </c>
      <c r="C4366" s="29" t="s">
        <v>706</v>
      </c>
      <c r="D4366" s="29">
        <v>613036</v>
      </c>
      <c r="E4366" s="29">
        <v>0.14795138899999999</v>
      </c>
      <c r="F4366" s="29" t="s">
        <v>24</v>
      </c>
      <c r="G4366" s="29">
        <v>0.93269999999999997</v>
      </c>
      <c r="H4366" s="29" t="s">
        <v>25</v>
      </c>
      <c r="I4366" s="29" t="s">
        <v>26</v>
      </c>
      <c r="J4366" s="29">
        <v>9.7850000000000001</v>
      </c>
      <c r="K4366" s="29" t="s">
        <v>25</v>
      </c>
      <c r="L4366" s="29" t="s">
        <v>22</v>
      </c>
      <c r="M4366" s="29" t="s">
        <v>22</v>
      </c>
    </row>
    <row r="4367" spans="1:13" ht="15" customHeight="1">
      <c r="A4367" s="29" t="s">
        <v>19</v>
      </c>
      <c r="B4367" s="29" t="s">
        <v>20</v>
      </c>
      <c r="C4367" s="29" t="s">
        <v>1172</v>
      </c>
      <c r="D4367" s="29" t="s">
        <v>135</v>
      </c>
      <c r="F4367" s="29" t="s">
        <v>136</v>
      </c>
      <c r="G4367" s="29">
        <v>-55.3</v>
      </c>
      <c r="H4367" s="29" t="s">
        <v>137</v>
      </c>
      <c r="I4367" s="29" t="s">
        <v>138</v>
      </c>
      <c r="L4367" s="29" t="s">
        <v>22</v>
      </c>
      <c r="M4367" s="29" t="s">
        <v>22</v>
      </c>
    </row>
    <row r="4368" spans="1:13" ht="15" customHeight="1">
      <c r="A4368" s="29" t="s">
        <v>19</v>
      </c>
      <c r="B4368" s="29" t="s">
        <v>20</v>
      </c>
      <c r="C4368" s="29" t="s">
        <v>1173</v>
      </c>
      <c r="D4368" s="29" t="s">
        <v>1658</v>
      </c>
      <c r="E4368" s="31">
        <v>9.2800925925925926E-2</v>
      </c>
      <c r="F4368" s="29" t="s">
        <v>22</v>
      </c>
      <c r="I4368" s="29" t="s">
        <v>22</v>
      </c>
      <c r="L4368" s="29" t="s">
        <v>22</v>
      </c>
      <c r="M4368" s="29" t="s">
        <v>22</v>
      </c>
    </row>
    <row r="4369" spans="1:13" ht="15" customHeight="1">
      <c r="A4369" s="29" t="s">
        <v>19</v>
      </c>
      <c r="B4369" s="29" t="s">
        <v>20</v>
      </c>
      <c r="C4369" s="29" t="s">
        <v>1174</v>
      </c>
      <c r="D4369" s="29" t="s">
        <v>1018</v>
      </c>
      <c r="E4369" s="29" t="s">
        <v>1019</v>
      </c>
      <c r="F4369" s="29" t="s">
        <v>22</v>
      </c>
      <c r="I4369" s="29" t="s">
        <v>22</v>
      </c>
      <c r="L4369" s="29" t="s">
        <v>22</v>
      </c>
      <c r="M4369" s="29" t="s">
        <v>22</v>
      </c>
    </row>
    <row r="4370" spans="1:13" ht="15" customHeight="1">
      <c r="A4370" s="29" t="s">
        <v>19</v>
      </c>
      <c r="B4370" s="29" t="s">
        <v>20</v>
      </c>
      <c r="C4370" s="29" t="s">
        <v>707</v>
      </c>
      <c r="D4370" s="29">
        <v>618001</v>
      </c>
      <c r="E4370" s="29">
        <v>0.116585648</v>
      </c>
      <c r="F4370" s="29" t="s">
        <v>24</v>
      </c>
      <c r="G4370" s="29">
        <v>0.21998999999999999</v>
      </c>
      <c r="H4370" s="29" t="s">
        <v>25</v>
      </c>
      <c r="I4370" s="29" t="s">
        <v>26</v>
      </c>
      <c r="J4370" s="29">
        <v>29.495000000000001</v>
      </c>
      <c r="K4370" s="29" t="s">
        <v>25</v>
      </c>
      <c r="L4370" s="29" t="s">
        <v>22</v>
      </c>
      <c r="M4370" s="29" t="s">
        <v>22</v>
      </c>
    </row>
    <row r="4371" spans="1:13" ht="15" customHeight="1">
      <c r="A4371" s="29" t="s">
        <v>19</v>
      </c>
      <c r="B4371" s="29" t="s">
        <v>20</v>
      </c>
      <c r="C4371" s="29" t="s">
        <v>708</v>
      </c>
      <c r="D4371" s="29">
        <v>618002</v>
      </c>
      <c r="E4371" s="29" t="s">
        <v>1175</v>
      </c>
      <c r="F4371" s="29" t="s">
        <v>24</v>
      </c>
      <c r="G4371" s="29">
        <v>0.91161000000000003</v>
      </c>
      <c r="H4371" s="29" t="s">
        <v>25</v>
      </c>
      <c r="I4371" s="29" t="s">
        <v>26</v>
      </c>
      <c r="J4371" s="29">
        <v>9.9860000000000007</v>
      </c>
      <c r="K4371" s="29" t="s">
        <v>25</v>
      </c>
      <c r="L4371" s="29" t="s">
        <v>22</v>
      </c>
      <c r="M4371" s="29" t="s">
        <v>22</v>
      </c>
    </row>
    <row r="4372" spans="1:13" ht="15" customHeight="1">
      <c r="A4372" s="29" t="s">
        <v>19</v>
      </c>
      <c r="B4372" s="29" t="s">
        <v>20</v>
      </c>
      <c r="C4372" s="29" t="s">
        <v>709</v>
      </c>
      <c r="D4372" s="29">
        <v>618003</v>
      </c>
      <c r="E4372" s="29">
        <v>0.119479167</v>
      </c>
      <c r="F4372" s="29" t="s">
        <v>24</v>
      </c>
      <c r="G4372" s="29">
        <v>1.5804800000000001</v>
      </c>
      <c r="H4372" s="29" t="s">
        <v>25</v>
      </c>
      <c r="I4372" s="29" t="s">
        <v>26</v>
      </c>
      <c r="J4372" s="29">
        <v>9.7279999999999998</v>
      </c>
      <c r="K4372" s="29" t="s">
        <v>25</v>
      </c>
      <c r="L4372" s="29" t="s">
        <v>22</v>
      </c>
      <c r="M4372" s="29" t="s">
        <v>22</v>
      </c>
    </row>
    <row r="4373" spans="1:13" ht="15" customHeight="1">
      <c r="A4373" s="29" t="s">
        <v>19</v>
      </c>
      <c r="B4373" s="29" t="s">
        <v>20</v>
      </c>
      <c r="C4373" s="29" t="s">
        <v>710</v>
      </c>
      <c r="D4373" s="29">
        <v>618004</v>
      </c>
      <c r="E4373" s="29" t="s">
        <v>1176</v>
      </c>
      <c r="F4373" s="29" t="s">
        <v>24</v>
      </c>
      <c r="G4373" s="29">
        <v>0.22611000000000001</v>
      </c>
      <c r="H4373" s="29" t="s">
        <v>25</v>
      </c>
      <c r="I4373" s="29" t="s">
        <v>26</v>
      </c>
      <c r="J4373" s="29">
        <v>36.045000000000002</v>
      </c>
      <c r="K4373" s="29" t="s">
        <v>25</v>
      </c>
      <c r="L4373" s="29" t="s">
        <v>22</v>
      </c>
      <c r="M4373" s="29" t="s">
        <v>22</v>
      </c>
    </row>
    <row r="4374" spans="1:13" ht="15" customHeight="1">
      <c r="A4374" s="29" t="s">
        <v>19</v>
      </c>
      <c r="B4374" s="29" t="s">
        <v>20</v>
      </c>
      <c r="C4374" s="29" t="s">
        <v>711</v>
      </c>
      <c r="D4374" s="29">
        <v>618005</v>
      </c>
      <c r="E4374" s="29">
        <v>0.12109953699999999</v>
      </c>
      <c r="F4374" s="29" t="s">
        <v>24</v>
      </c>
      <c r="G4374" s="29">
        <v>0.90968000000000004</v>
      </c>
      <c r="H4374" s="29" t="s">
        <v>25</v>
      </c>
      <c r="I4374" s="29" t="s">
        <v>26</v>
      </c>
      <c r="J4374" s="29">
        <v>13.765000000000001</v>
      </c>
      <c r="K4374" s="29" t="s">
        <v>25</v>
      </c>
      <c r="L4374" s="29" t="s">
        <v>22</v>
      </c>
      <c r="M4374" s="29" t="s">
        <v>22</v>
      </c>
    </row>
    <row r="4375" spans="1:13" ht="15" customHeight="1">
      <c r="A4375" s="29" t="s">
        <v>19</v>
      </c>
      <c r="B4375" s="29" t="s">
        <v>20</v>
      </c>
      <c r="C4375" s="29" t="s">
        <v>712</v>
      </c>
      <c r="D4375" s="29">
        <v>618006</v>
      </c>
      <c r="E4375" s="29">
        <v>0.11866898100000001</v>
      </c>
      <c r="F4375" s="29" t="s">
        <v>24</v>
      </c>
      <c r="G4375" s="29">
        <v>1.37927</v>
      </c>
      <c r="H4375" s="29" t="s">
        <v>25</v>
      </c>
      <c r="I4375" s="29" t="s">
        <v>26</v>
      </c>
      <c r="J4375" s="29">
        <v>4.4409999999999998</v>
      </c>
      <c r="K4375" s="29" t="s">
        <v>25</v>
      </c>
      <c r="L4375" s="29" t="s">
        <v>22</v>
      </c>
      <c r="M4375" s="29" t="s">
        <v>22</v>
      </c>
    </row>
    <row r="4376" spans="1:13" ht="15" customHeight="1">
      <c r="A4376" s="29" t="s">
        <v>19</v>
      </c>
      <c r="B4376" s="29" t="s">
        <v>20</v>
      </c>
      <c r="C4376" s="29" t="s">
        <v>713</v>
      </c>
      <c r="D4376" s="29">
        <v>618007</v>
      </c>
      <c r="E4376" s="29">
        <v>0.117858796</v>
      </c>
      <c r="F4376" s="29" t="s">
        <v>24</v>
      </c>
      <c r="G4376" s="29">
        <v>1.85189</v>
      </c>
      <c r="H4376" s="29" t="s">
        <v>25</v>
      </c>
      <c r="I4376" s="29" t="s">
        <v>26</v>
      </c>
      <c r="J4376" s="29">
        <v>24.766999999999999</v>
      </c>
      <c r="K4376" s="29" t="s">
        <v>25</v>
      </c>
      <c r="L4376" s="29" t="s">
        <v>22</v>
      </c>
      <c r="M4376" s="29" t="s">
        <v>22</v>
      </c>
    </row>
    <row r="4377" spans="1:13" ht="15" customHeight="1">
      <c r="A4377" s="29" t="s">
        <v>19</v>
      </c>
      <c r="B4377" s="29" t="s">
        <v>20</v>
      </c>
      <c r="C4377" s="29" t="s">
        <v>714</v>
      </c>
      <c r="D4377" s="29">
        <v>618008</v>
      </c>
      <c r="E4377" s="29" t="s">
        <v>1177</v>
      </c>
      <c r="F4377" s="29" t="s">
        <v>24</v>
      </c>
      <c r="G4377" s="29">
        <v>0.62526999999999999</v>
      </c>
      <c r="H4377" s="29" t="s">
        <v>25</v>
      </c>
      <c r="I4377" s="29" t="s">
        <v>26</v>
      </c>
      <c r="J4377" s="29">
        <v>34.281999999999996</v>
      </c>
      <c r="K4377" s="29" t="s">
        <v>25</v>
      </c>
      <c r="L4377" s="29" t="s">
        <v>22</v>
      </c>
      <c r="M4377" s="29" t="s">
        <v>22</v>
      </c>
    </row>
    <row r="4378" spans="1:13" ht="15" customHeight="1">
      <c r="A4378" s="29" t="s">
        <v>19</v>
      </c>
      <c r="B4378" s="29" t="s">
        <v>20</v>
      </c>
      <c r="C4378" s="29" t="s">
        <v>715</v>
      </c>
      <c r="D4378" s="29">
        <v>618009</v>
      </c>
      <c r="E4378" s="29">
        <v>0.12283564800000001</v>
      </c>
      <c r="F4378" s="29" t="s">
        <v>24</v>
      </c>
      <c r="G4378" s="29">
        <v>1.0178100000000001</v>
      </c>
      <c r="H4378" s="29" t="s">
        <v>25</v>
      </c>
      <c r="I4378" s="29" t="s">
        <v>26</v>
      </c>
      <c r="J4378" s="29">
        <v>13.927</v>
      </c>
      <c r="K4378" s="29" t="s">
        <v>25</v>
      </c>
      <c r="L4378" s="29" t="s">
        <v>22</v>
      </c>
      <c r="M4378" s="29" t="s">
        <v>22</v>
      </c>
    </row>
    <row r="4379" spans="1:13" ht="15" customHeight="1">
      <c r="A4379" s="29" t="s">
        <v>19</v>
      </c>
      <c r="B4379" s="29" t="s">
        <v>20</v>
      </c>
      <c r="C4379" s="29" t="s">
        <v>716</v>
      </c>
      <c r="D4379" s="29">
        <v>618010</v>
      </c>
      <c r="E4379" s="29">
        <v>0.12109953699999999</v>
      </c>
      <c r="F4379" s="29" t="s">
        <v>24</v>
      </c>
      <c r="G4379" s="29">
        <v>1.3301400000000001</v>
      </c>
      <c r="H4379" s="29" t="s">
        <v>25</v>
      </c>
      <c r="I4379" s="29" t="s">
        <v>26</v>
      </c>
      <c r="J4379" s="29">
        <v>6.0350000000000001</v>
      </c>
      <c r="K4379" s="29" t="s">
        <v>25</v>
      </c>
      <c r="L4379" s="29" t="s">
        <v>22</v>
      </c>
      <c r="M4379" s="29" t="s">
        <v>22</v>
      </c>
    </row>
    <row r="4380" spans="1:13" ht="15" customHeight="1">
      <c r="A4380" s="29" t="s">
        <v>19</v>
      </c>
      <c r="B4380" s="29" t="s">
        <v>20</v>
      </c>
      <c r="C4380" s="29" t="s">
        <v>717</v>
      </c>
      <c r="D4380" s="29">
        <v>618011</v>
      </c>
      <c r="E4380" s="29" t="s">
        <v>1178</v>
      </c>
      <c r="F4380" s="29" t="s">
        <v>24</v>
      </c>
      <c r="G4380" s="29">
        <v>1.5918300000000001</v>
      </c>
      <c r="H4380" s="29" t="s">
        <v>25</v>
      </c>
      <c r="I4380" s="29" t="s">
        <v>26</v>
      </c>
      <c r="J4380" s="29">
        <v>27.314</v>
      </c>
      <c r="K4380" s="29" t="s">
        <v>25</v>
      </c>
      <c r="L4380" s="29" t="s">
        <v>22</v>
      </c>
      <c r="M4380" s="29" t="s">
        <v>22</v>
      </c>
    </row>
    <row r="4381" spans="1:13" ht="15" customHeight="1">
      <c r="A4381" s="29" t="s">
        <v>19</v>
      </c>
      <c r="B4381" s="29" t="s">
        <v>20</v>
      </c>
      <c r="C4381" s="29" t="s">
        <v>718</v>
      </c>
      <c r="D4381" s="29">
        <v>618012</v>
      </c>
      <c r="E4381" s="29">
        <v>0.125381944</v>
      </c>
      <c r="F4381" s="29" t="s">
        <v>24</v>
      </c>
      <c r="G4381" s="29">
        <v>1.0652999999999999</v>
      </c>
      <c r="H4381" s="29" t="s">
        <v>25</v>
      </c>
      <c r="I4381" s="29" t="s">
        <v>26</v>
      </c>
      <c r="J4381" s="29">
        <v>34.200000000000003</v>
      </c>
      <c r="K4381" s="29" t="s">
        <v>25</v>
      </c>
      <c r="L4381" s="29" t="s">
        <v>22</v>
      </c>
      <c r="M4381" s="29" t="s">
        <v>22</v>
      </c>
    </row>
    <row r="4382" spans="1:13" ht="15" customHeight="1">
      <c r="A4382" s="29" t="s">
        <v>19</v>
      </c>
      <c r="B4382" s="29" t="s">
        <v>20</v>
      </c>
      <c r="C4382" s="29" t="s">
        <v>719</v>
      </c>
      <c r="D4382" s="29">
        <v>618013</v>
      </c>
      <c r="E4382" s="29">
        <v>0.123414352</v>
      </c>
      <c r="F4382" s="29" t="s">
        <v>24</v>
      </c>
      <c r="G4382" s="29">
        <v>1.22698</v>
      </c>
      <c r="H4382" s="29" t="s">
        <v>25</v>
      </c>
      <c r="I4382" s="29" t="s">
        <v>26</v>
      </c>
      <c r="J4382" s="29">
        <v>15.169</v>
      </c>
      <c r="K4382" s="29" t="s">
        <v>25</v>
      </c>
      <c r="L4382" s="29" t="s">
        <v>22</v>
      </c>
      <c r="M4382" s="29" t="s">
        <v>22</v>
      </c>
    </row>
    <row r="4383" spans="1:13" ht="15" customHeight="1">
      <c r="A4383" s="29" t="s">
        <v>19</v>
      </c>
      <c r="B4383" s="29" t="s">
        <v>20</v>
      </c>
      <c r="C4383" s="29" t="s">
        <v>720</v>
      </c>
      <c r="D4383" s="29">
        <v>618014</v>
      </c>
      <c r="E4383" s="29">
        <v>0.12746527799999999</v>
      </c>
      <c r="F4383" s="29" t="s">
        <v>24</v>
      </c>
      <c r="G4383" s="29">
        <v>1.3125599999999999</v>
      </c>
      <c r="H4383" s="29" t="s">
        <v>25</v>
      </c>
      <c r="I4383" s="29" t="s">
        <v>26</v>
      </c>
      <c r="J4383" s="29">
        <v>5.3449999999999998</v>
      </c>
      <c r="K4383" s="29" t="s">
        <v>25</v>
      </c>
      <c r="L4383" s="29" t="s">
        <v>22</v>
      </c>
      <c r="M4383" s="29" t="s">
        <v>22</v>
      </c>
    </row>
    <row r="4384" spans="1:13" ht="15" customHeight="1">
      <c r="A4384" s="29" t="s">
        <v>19</v>
      </c>
      <c r="B4384" s="29" t="s">
        <v>20</v>
      </c>
      <c r="C4384" s="29" t="s">
        <v>721</v>
      </c>
      <c r="D4384" s="29">
        <v>618015</v>
      </c>
      <c r="E4384" s="29">
        <v>0.125381944</v>
      </c>
      <c r="F4384" s="29" t="s">
        <v>24</v>
      </c>
      <c r="G4384" s="29">
        <v>1.3200400000000001</v>
      </c>
      <c r="H4384" s="29" t="s">
        <v>25</v>
      </c>
      <c r="I4384" s="29" t="s">
        <v>26</v>
      </c>
      <c r="J4384" s="29">
        <v>25.087</v>
      </c>
      <c r="K4384" s="29" t="s">
        <v>25</v>
      </c>
      <c r="L4384" s="29" t="s">
        <v>22</v>
      </c>
      <c r="M4384" s="29" t="s">
        <v>22</v>
      </c>
    </row>
    <row r="4385" spans="1:13" ht="15" customHeight="1">
      <c r="A4385" s="29" t="s">
        <v>19</v>
      </c>
      <c r="B4385" s="29" t="s">
        <v>20</v>
      </c>
      <c r="C4385" s="29" t="s">
        <v>722</v>
      </c>
      <c r="D4385" s="29">
        <v>618016</v>
      </c>
      <c r="E4385" s="29">
        <v>0.128043981</v>
      </c>
      <c r="F4385" s="29" t="s">
        <v>24</v>
      </c>
      <c r="G4385" s="29">
        <v>1.3822700000000001</v>
      </c>
      <c r="H4385" s="29" t="s">
        <v>25</v>
      </c>
      <c r="I4385" s="29" t="s">
        <v>26</v>
      </c>
      <c r="J4385" s="29">
        <v>33.795999999999999</v>
      </c>
      <c r="K4385" s="29" t="s">
        <v>25</v>
      </c>
      <c r="L4385" s="29" t="s">
        <v>22</v>
      </c>
      <c r="M4385" s="29" t="s">
        <v>22</v>
      </c>
    </row>
    <row r="4386" spans="1:13" ht="15" customHeight="1">
      <c r="A4386" s="29" t="s">
        <v>19</v>
      </c>
      <c r="B4386" s="29" t="s">
        <v>20</v>
      </c>
      <c r="C4386" s="29" t="s">
        <v>723</v>
      </c>
      <c r="D4386" s="29">
        <v>618017</v>
      </c>
      <c r="E4386" s="29">
        <v>0.12596064800000001</v>
      </c>
      <c r="F4386" s="29" t="s">
        <v>24</v>
      </c>
      <c r="G4386" s="29">
        <v>1.3331</v>
      </c>
      <c r="H4386" s="29" t="s">
        <v>25</v>
      </c>
      <c r="I4386" s="29" t="s">
        <v>26</v>
      </c>
      <c r="J4386" s="29">
        <v>13.927</v>
      </c>
      <c r="K4386" s="29" t="s">
        <v>25</v>
      </c>
      <c r="L4386" s="29" t="s">
        <v>22</v>
      </c>
      <c r="M4386" s="29" t="s">
        <v>22</v>
      </c>
    </row>
    <row r="4387" spans="1:13" ht="15" customHeight="1">
      <c r="A4387" s="29" t="s">
        <v>19</v>
      </c>
      <c r="B4387" s="29" t="s">
        <v>20</v>
      </c>
      <c r="C4387" s="29" t="s">
        <v>724</v>
      </c>
      <c r="D4387" s="29">
        <v>618018</v>
      </c>
      <c r="E4387" s="29" t="s">
        <v>1179</v>
      </c>
      <c r="F4387" s="29" t="s">
        <v>24</v>
      </c>
      <c r="G4387" s="29">
        <v>1.27217</v>
      </c>
      <c r="H4387" s="29" t="s">
        <v>25</v>
      </c>
      <c r="I4387" s="29" t="s">
        <v>26</v>
      </c>
      <c r="J4387" s="29">
        <v>7.1459999999999999</v>
      </c>
      <c r="K4387" s="29" t="s">
        <v>25</v>
      </c>
      <c r="L4387" s="29" t="s">
        <v>22</v>
      </c>
      <c r="M4387" s="29" t="s">
        <v>22</v>
      </c>
    </row>
    <row r="4388" spans="1:13" ht="15" customHeight="1">
      <c r="A4388" s="29" t="s">
        <v>19</v>
      </c>
      <c r="B4388" s="29" t="s">
        <v>20</v>
      </c>
      <c r="C4388" s="29" t="s">
        <v>725</v>
      </c>
      <c r="D4388" s="29">
        <v>618019</v>
      </c>
      <c r="E4388" s="29">
        <v>0.12885416699999999</v>
      </c>
      <c r="F4388" s="29" t="s">
        <v>24</v>
      </c>
      <c r="G4388" s="29">
        <v>1.3102400000000001</v>
      </c>
      <c r="H4388" s="29" t="s">
        <v>25</v>
      </c>
      <c r="I4388" s="29" t="s">
        <v>26</v>
      </c>
      <c r="J4388" s="29">
        <v>24.323</v>
      </c>
      <c r="K4388" s="29" t="s">
        <v>25</v>
      </c>
      <c r="L4388" s="29" t="s">
        <v>22</v>
      </c>
      <c r="M4388" s="29" t="s">
        <v>22</v>
      </c>
    </row>
    <row r="4389" spans="1:13" ht="15" customHeight="1">
      <c r="A4389" s="29" t="s">
        <v>19</v>
      </c>
      <c r="B4389" s="29" t="s">
        <v>20</v>
      </c>
      <c r="C4389" s="29" t="s">
        <v>726</v>
      </c>
      <c r="D4389" s="29">
        <v>618020</v>
      </c>
      <c r="E4389" s="29">
        <v>0.12873842599999999</v>
      </c>
      <c r="F4389" s="29" t="s">
        <v>24</v>
      </c>
      <c r="G4389" s="29">
        <v>1.4679899999999999</v>
      </c>
      <c r="H4389" s="29" t="s">
        <v>25</v>
      </c>
      <c r="I4389" s="29" t="s">
        <v>26</v>
      </c>
      <c r="J4389" s="29">
        <v>35.988</v>
      </c>
      <c r="K4389" s="29" t="s">
        <v>25</v>
      </c>
      <c r="L4389" s="29" t="s">
        <v>22</v>
      </c>
      <c r="M4389" s="29" t="s">
        <v>22</v>
      </c>
    </row>
    <row r="4390" spans="1:13" ht="15" customHeight="1">
      <c r="A4390" s="29" t="s">
        <v>19</v>
      </c>
      <c r="B4390" s="29" t="s">
        <v>20</v>
      </c>
      <c r="C4390" s="29" t="s">
        <v>727</v>
      </c>
      <c r="D4390" s="29">
        <v>618021</v>
      </c>
      <c r="E4390" s="29">
        <v>0.127928241</v>
      </c>
      <c r="F4390" s="29" t="s">
        <v>24</v>
      </c>
      <c r="G4390" s="29">
        <v>1.2755099999999999</v>
      </c>
      <c r="H4390" s="29" t="s">
        <v>25</v>
      </c>
      <c r="I4390" s="29" t="s">
        <v>26</v>
      </c>
      <c r="J4390" s="29">
        <v>3.8969999999999998</v>
      </c>
      <c r="K4390" s="29" t="s">
        <v>25</v>
      </c>
      <c r="L4390" s="29" t="s">
        <v>22</v>
      </c>
      <c r="M4390" s="29" t="s">
        <v>22</v>
      </c>
    </row>
    <row r="4391" spans="1:13" ht="15" customHeight="1">
      <c r="A4391" s="29" t="s">
        <v>19</v>
      </c>
      <c r="B4391" s="29" t="s">
        <v>20</v>
      </c>
      <c r="C4391" s="29" t="s">
        <v>728</v>
      </c>
      <c r="D4391" s="29">
        <v>618022</v>
      </c>
      <c r="E4391" s="29" t="s">
        <v>1180</v>
      </c>
      <c r="F4391" s="29" t="s">
        <v>24</v>
      </c>
      <c r="G4391" s="29">
        <v>1.17889</v>
      </c>
      <c r="H4391" s="29" t="s">
        <v>25</v>
      </c>
      <c r="I4391" s="29" t="s">
        <v>26</v>
      </c>
      <c r="J4391" s="29">
        <v>28.678000000000001</v>
      </c>
      <c r="K4391" s="29" t="s">
        <v>25</v>
      </c>
      <c r="L4391" s="29" t="s">
        <v>22</v>
      </c>
      <c r="M4391" s="29" t="s">
        <v>22</v>
      </c>
    </row>
    <row r="4392" spans="1:13" ht="15" customHeight="1">
      <c r="A4392" s="29" t="s">
        <v>19</v>
      </c>
      <c r="B4392" s="29" t="s">
        <v>20</v>
      </c>
      <c r="C4392" s="29" t="s">
        <v>729</v>
      </c>
      <c r="D4392" s="29">
        <v>618023</v>
      </c>
      <c r="E4392" s="29" t="s">
        <v>1181</v>
      </c>
      <c r="F4392" s="29" t="s">
        <v>24</v>
      </c>
      <c r="G4392" s="29">
        <v>1.3548100000000001</v>
      </c>
      <c r="H4392" s="29" t="s">
        <v>25</v>
      </c>
      <c r="I4392" s="29" t="s">
        <v>26</v>
      </c>
      <c r="J4392" s="29">
        <v>32.344999999999999</v>
      </c>
      <c r="K4392" s="29" t="s">
        <v>25</v>
      </c>
      <c r="L4392" s="29" t="s">
        <v>22</v>
      </c>
      <c r="M4392" s="29" t="s">
        <v>22</v>
      </c>
    </row>
    <row r="4393" spans="1:13" ht="15" customHeight="1">
      <c r="A4393" s="29" t="s">
        <v>19</v>
      </c>
      <c r="B4393" s="29" t="s">
        <v>20</v>
      </c>
      <c r="C4393" s="29" t="s">
        <v>730</v>
      </c>
      <c r="D4393" s="29">
        <v>618024</v>
      </c>
      <c r="E4393" s="29">
        <v>0.132905093</v>
      </c>
      <c r="F4393" s="29" t="s">
        <v>24</v>
      </c>
      <c r="G4393" s="29">
        <v>1.30009</v>
      </c>
      <c r="H4393" s="29" t="s">
        <v>25</v>
      </c>
      <c r="I4393" s="29" t="s">
        <v>26</v>
      </c>
      <c r="J4393" s="29">
        <v>14.347</v>
      </c>
      <c r="K4393" s="29" t="s">
        <v>25</v>
      </c>
      <c r="L4393" s="29" t="s">
        <v>22</v>
      </c>
      <c r="M4393" s="29" t="s">
        <v>22</v>
      </c>
    </row>
    <row r="4394" spans="1:13" ht="15" customHeight="1">
      <c r="A4394" s="29" t="s">
        <v>19</v>
      </c>
      <c r="B4394" s="29" t="s">
        <v>20</v>
      </c>
      <c r="C4394" s="29" t="s">
        <v>731</v>
      </c>
      <c r="D4394" s="29">
        <v>618025</v>
      </c>
      <c r="E4394" s="29">
        <v>0.13093750000000001</v>
      </c>
      <c r="F4394" s="29" t="s">
        <v>24</v>
      </c>
      <c r="G4394" s="29">
        <v>1.24072</v>
      </c>
      <c r="H4394" s="29" t="s">
        <v>25</v>
      </c>
      <c r="I4394" s="29" t="s">
        <v>26</v>
      </c>
      <c r="J4394" s="29">
        <v>7.976</v>
      </c>
      <c r="K4394" s="29" t="s">
        <v>25</v>
      </c>
      <c r="L4394" s="29" t="s">
        <v>22</v>
      </c>
      <c r="M4394" s="29" t="s">
        <v>22</v>
      </c>
    </row>
    <row r="4395" spans="1:13" ht="15" customHeight="1">
      <c r="A4395" s="29" t="s">
        <v>19</v>
      </c>
      <c r="B4395" s="29" t="s">
        <v>20</v>
      </c>
      <c r="C4395" s="29" t="s">
        <v>732</v>
      </c>
      <c r="D4395" s="29">
        <v>618026</v>
      </c>
      <c r="E4395" s="29">
        <v>0.135104167</v>
      </c>
      <c r="F4395" s="29" t="s">
        <v>24</v>
      </c>
      <c r="G4395" s="29">
        <v>1.1752899999999999</v>
      </c>
      <c r="H4395" s="29" t="s">
        <v>25</v>
      </c>
      <c r="I4395" s="29" t="s">
        <v>26</v>
      </c>
      <c r="J4395" s="29">
        <v>27.709</v>
      </c>
      <c r="K4395" s="29" t="s">
        <v>25</v>
      </c>
      <c r="L4395" s="29" t="s">
        <v>22</v>
      </c>
      <c r="M4395" s="29" t="s">
        <v>22</v>
      </c>
    </row>
    <row r="4396" spans="1:13" ht="15" customHeight="1">
      <c r="A4396" s="29" t="s">
        <v>19</v>
      </c>
      <c r="B4396" s="29" t="s">
        <v>20</v>
      </c>
      <c r="C4396" s="29" t="s">
        <v>733</v>
      </c>
      <c r="D4396" s="29">
        <v>618027</v>
      </c>
      <c r="E4396" s="29">
        <v>0.13116898099999999</v>
      </c>
      <c r="F4396" s="29" t="s">
        <v>24</v>
      </c>
      <c r="G4396" s="29">
        <v>1.3659300000000001</v>
      </c>
      <c r="H4396" s="29" t="s">
        <v>25</v>
      </c>
      <c r="I4396" s="29" t="s">
        <v>26</v>
      </c>
      <c r="J4396" s="29">
        <v>30.166</v>
      </c>
      <c r="K4396" s="29" t="s">
        <v>25</v>
      </c>
      <c r="L4396" s="29" t="s">
        <v>22</v>
      </c>
      <c r="M4396" s="29" t="s">
        <v>22</v>
      </c>
    </row>
    <row r="4397" spans="1:13" ht="15" customHeight="1">
      <c r="A4397" s="29" t="s">
        <v>19</v>
      </c>
      <c r="B4397" s="29" t="s">
        <v>20</v>
      </c>
      <c r="C4397" s="29" t="s">
        <v>734</v>
      </c>
      <c r="D4397" s="29">
        <v>618028</v>
      </c>
      <c r="E4397" s="29">
        <v>0.135104167</v>
      </c>
      <c r="F4397" s="29" t="s">
        <v>24</v>
      </c>
      <c r="G4397" s="29">
        <v>1.3080700000000001</v>
      </c>
      <c r="H4397" s="29" t="s">
        <v>25</v>
      </c>
      <c r="I4397" s="29" t="s">
        <v>26</v>
      </c>
      <c r="J4397" s="29">
        <v>10.335000000000001</v>
      </c>
      <c r="K4397" s="29" t="s">
        <v>25</v>
      </c>
      <c r="L4397" s="29" t="s">
        <v>22</v>
      </c>
      <c r="M4397" s="29" t="s">
        <v>22</v>
      </c>
    </row>
    <row r="4398" spans="1:13" ht="15" customHeight="1">
      <c r="A4398" s="29" t="s">
        <v>19</v>
      </c>
      <c r="B4398" s="29" t="s">
        <v>20</v>
      </c>
      <c r="C4398" s="29" t="s">
        <v>735</v>
      </c>
      <c r="D4398" s="29">
        <v>618029</v>
      </c>
      <c r="E4398" s="29">
        <v>0.132673611</v>
      </c>
      <c r="F4398" s="29" t="s">
        <v>24</v>
      </c>
      <c r="G4398" s="29">
        <v>1.24855</v>
      </c>
      <c r="H4398" s="29" t="s">
        <v>25</v>
      </c>
      <c r="I4398" s="29" t="s">
        <v>26</v>
      </c>
      <c r="J4398" s="29">
        <v>10.071</v>
      </c>
      <c r="K4398" s="29" t="s">
        <v>25</v>
      </c>
      <c r="L4398" s="29" t="s">
        <v>22</v>
      </c>
      <c r="M4398" s="29" t="s">
        <v>22</v>
      </c>
    </row>
    <row r="4399" spans="1:13" ht="15" customHeight="1">
      <c r="A4399" s="29" t="s">
        <v>19</v>
      </c>
      <c r="B4399" s="29" t="s">
        <v>20</v>
      </c>
      <c r="C4399" s="29" t="s">
        <v>736</v>
      </c>
      <c r="D4399" s="29">
        <v>618030</v>
      </c>
      <c r="E4399" s="29" t="s">
        <v>1182</v>
      </c>
      <c r="F4399" s="29" t="s">
        <v>24</v>
      </c>
      <c r="G4399" s="29">
        <v>1.19428</v>
      </c>
      <c r="H4399" s="29" t="s">
        <v>25</v>
      </c>
      <c r="I4399" s="29" t="s">
        <v>26</v>
      </c>
      <c r="J4399" s="29">
        <v>27.998000000000001</v>
      </c>
      <c r="K4399" s="29" t="s">
        <v>25</v>
      </c>
      <c r="L4399" s="29" t="s">
        <v>22</v>
      </c>
      <c r="M4399" s="29" t="s">
        <v>22</v>
      </c>
    </row>
    <row r="4400" spans="1:13" ht="15" customHeight="1">
      <c r="A4400" s="29" t="s">
        <v>19</v>
      </c>
      <c r="B4400" s="29" t="s">
        <v>20</v>
      </c>
      <c r="C4400" s="29" t="s">
        <v>737</v>
      </c>
      <c r="D4400" s="29">
        <v>618031</v>
      </c>
      <c r="E4400" s="29">
        <v>0.13707175899999999</v>
      </c>
      <c r="F4400" s="29" t="s">
        <v>24</v>
      </c>
      <c r="G4400" s="29">
        <v>1.3653900000000001</v>
      </c>
      <c r="H4400" s="29" t="s">
        <v>25</v>
      </c>
      <c r="I4400" s="29" t="s">
        <v>26</v>
      </c>
      <c r="J4400" s="29">
        <v>30.16</v>
      </c>
      <c r="K4400" s="29" t="s">
        <v>25</v>
      </c>
      <c r="L4400" s="29" t="s">
        <v>22</v>
      </c>
      <c r="M4400" s="29" t="s">
        <v>22</v>
      </c>
    </row>
    <row r="4401" spans="1:13" ht="15" customHeight="1">
      <c r="A4401" s="29" t="s">
        <v>19</v>
      </c>
      <c r="B4401" s="29" t="s">
        <v>20</v>
      </c>
      <c r="C4401" s="29" t="s">
        <v>738</v>
      </c>
      <c r="D4401" s="29">
        <v>618032</v>
      </c>
      <c r="E4401" s="29">
        <v>0.13475694399999999</v>
      </c>
      <c r="F4401" s="29" t="s">
        <v>24</v>
      </c>
      <c r="G4401" s="29">
        <v>1.29908</v>
      </c>
      <c r="H4401" s="29" t="s">
        <v>25</v>
      </c>
      <c r="I4401" s="29" t="s">
        <v>26</v>
      </c>
      <c r="J4401" s="29">
        <v>8.5299999999999994</v>
      </c>
      <c r="K4401" s="29" t="s">
        <v>25</v>
      </c>
      <c r="L4401" s="29" t="s">
        <v>22</v>
      </c>
      <c r="M4401" s="29" t="s">
        <v>22</v>
      </c>
    </row>
    <row r="4402" spans="1:13" ht="15" customHeight="1">
      <c r="A4402" s="29" t="s">
        <v>19</v>
      </c>
      <c r="B4402" s="29" t="s">
        <v>20</v>
      </c>
      <c r="C4402" s="29" t="s">
        <v>739</v>
      </c>
      <c r="D4402" s="29">
        <v>618033</v>
      </c>
      <c r="E4402" s="29">
        <v>0.139039352</v>
      </c>
      <c r="F4402" s="29" t="s">
        <v>24</v>
      </c>
      <c r="G4402" s="29">
        <v>1.2411799999999999</v>
      </c>
      <c r="H4402" s="29" t="s">
        <v>25</v>
      </c>
      <c r="I4402" s="29" t="s">
        <v>26</v>
      </c>
      <c r="J4402" s="29">
        <v>11.877000000000001</v>
      </c>
      <c r="K4402" s="29" t="s">
        <v>25</v>
      </c>
      <c r="L4402" s="29" t="s">
        <v>22</v>
      </c>
      <c r="M4402" s="29" t="s">
        <v>22</v>
      </c>
    </row>
    <row r="4403" spans="1:13" ht="15" customHeight="1">
      <c r="A4403" s="29" t="s">
        <v>19</v>
      </c>
      <c r="B4403" s="29" t="s">
        <v>20</v>
      </c>
      <c r="C4403" s="29" t="s">
        <v>740</v>
      </c>
      <c r="D4403" s="29">
        <v>618034</v>
      </c>
      <c r="E4403" s="29">
        <v>0.136493056</v>
      </c>
      <c r="F4403" s="29" t="s">
        <v>24</v>
      </c>
      <c r="G4403" s="29">
        <v>1.18144</v>
      </c>
      <c r="H4403" s="29" t="s">
        <v>25</v>
      </c>
      <c r="I4403" s="29" t="s">
        <v>26</v>
      </c>
      <c r="J4403" s="29">
        <v>31.681000000000001</v>
      </c>
      <c r="K4403" s="29" t="s">
        <v>25</v>
      </c>
      <c r="L4403" s="29" t="s">
        <v>22</v>
      </c>
      <c r="M4403" s="29" t="s">
        <v>22</v>
      </c>
    </row>
    <row r="4404" spans="1:13" ht="15" customHeight="1">
      <c r="A4404" s="29" t="s">
        <v>19</v>
      </c>
      <c r="B4404" s="29" t="s">
        <v>20</v>
      </c>
      <c r="C4404" s="29" t="s">
        <v>741</v>
      </c>
      <c r="D4404" s="29">
        <v>618035</v>
      </c>
      <c r="E4404" s="29">
        <v>0.139039352</v>
      </c>
      <c r="F4404" s="29" t="s">
        <v>24</v>
      </c>
      <c r="G4404" s="29">
        <v>1.38002</v>
      </c>
      <c r="H4404" s="29" t="s">
        <v>25</v>
      </c>
      <c r="I4404" s="29" t="s">
        <v>26</v>
      </c>
      <c r="J4404" s="29">
        <v>33.036999999999999</v>
      </c>
      <c r="K4404" s="29" t="s">
        <v>25</v>
      </c>
      <c r="L4404" s="29" t="s">
        <v>22</v>
      </c>
      <c r="M4404" s="29" t="s">
        <v>22</v>
      </c>
    </row>
    <row r="4405" spans="1:13" ht="15" customHeight="1">
      <c r="A4405" s="29" t="s">
        <v>19</v>
      </c>
      <c r="B4405" s="29" t="s">
        <v>20</v>
      </c>
      <c r="C4405" s="29" t="s">
        <v>742</v>
      </c>
      <c r="D4405" s="29">
        <v>618036</v>
      </c>
      <c r="E4405" s="29">
        <v>0.13672453700000001</v>
      </c>
      <c r="F4405" s="29" t="s">
        <v>24</v>
      </c>
      <c r="G4405" s="29">
        <v>1.3208599999999999</v>
      </c>
      <c r="H4405" s="29" t="s">
        <v>25</v>
      </c>
      <c r="I4405" s="29" t="s">
        <v>26</v>
      </c>
      <c r="J4405" s="29">
        <v>13.193</v>
      </c>
      <c r="K4405" s="29" t="s">
        <v>25</v>
      </c>
      <c r="L4405" s="29" t="s">
        <v>22</v>
      </c>
      <c r="M4405" s="29" t="s">
        <v>22</v>
      </c>
    </row>
    <row r="4406" spans="1:13" ht="15" customHeight="1">
      <c r="A4406" s="29" t="s">
        <v>19</v>
      </c>
      <c r="B4406" s="29" t="s">
        <v>20</v>
      </c>
      <c r="C4406" s="29" t="s">
        <v>743</v>
      </c>
      <c r="D4406" s="29">
        <v>618037</v>
      </c>
      <c r="E4406" s="29">
        <v>0.14054398100000001</v>
      </c>
      <c r="F4406" s="29" t="s">
        <v>24</v>
      </c>
      <c r="G4406" s="29">
        <v>1.26579</v>
      </c>
      <c r="H4406" s="29" t="s">
        <v>25</v>
      </c>
      <c r="I4406" s="29" t="s">
        <v>26</v>
      </c>
      <c r="J4406" s="29">
        <v>5.476</v>
      </c>
      <c r="K4406" s="29" t="s">
        <v>25</v>
      </c>
      <c r="L4406" s="29" t="s">
        <v>22</v>
      </c>
      <c r="M4406" s="29" t="s">
        <v>22</v>
      </c>
    </row>
    <row r="4407" spans="1:13" ht="15" customHeight="1">
      <c r="A4407" s="29" t="s">
        <v>19</v>
      </c>
      <c r="B4407" s="29" t="s">
        <v>20</v>
      </c>
      <c r="C4407" s="29" t="s">
        <v>744</v>
      </c>
      <c r="D4407" s="29">
        <v>618038</v>
      </c>
      <c r="E4407" s="29">
        <v>0.13834490699999999</v>
      </c>
      <c r="F4407" s="29" t="s">
        <v>24</v>
      </c>
      <c r="G4407" s="29">
        <v>1.2055499999999999</v>
      </c>
      <c r="H4407" s="29" t="s">
        <v>25</v>
      </c>
      <c r="I4407" s="29" t="s">
        <v>26</v>
      </c>
      <c r="J4407" s="29">
        <v>26.986999999999998</v>
      </c>
      <c r="K4407" s="29" t="s">
        <v>25</v>
      </c>
      <c r="L4407" s="29" t="s">
        <v>22</v>
      </c>
      <c r="M4407" s="29" t="s">
        <v>22</v>
      </c>
    </row>
    <row r="4408" spans="1:13" ht="15" customHeight="1">
      <c r="A4408" s="29" t="s">
        <v>19</v>
      </c>
      <c r="B4408" s="29" t="s">
        <v>20</v>
      </c>
      <c r="C4408" s="29" t="s">
        <v>745</v>
      </c>
      <c r="D4408" s="29">
        <v>618039</v>
      </c>
      <c r="E4408" s="29">
        <v>0.141006944</v>
      </c>
      <c r="F4408" s="29" t="s">
        <v>24</v>
      </c>
      <c r="G4408" s="29">
        <v>1.3829</v>
      </c>
      <c r="H4408" s="29" t="s">
        <v>25</v>
      </c>
      <c r="I4408" s="29" t="s">
        <v>26</v>
      </c>
      <c r="J4408" s="29">
        <v>31.297999999999998</v>
      </c>
      <c r="K4408" s="29" t="s">
        <v>25</v>
      </c>
      <c r="L4408" s="29" t="s">
        <v>22</v>
      </c>
      <c r="M4408" s="29" t="s">
        <v>22</v>
      </c>
    </row>
    <row r="4409" spans="1:13" ht="15" customHeight="1">
      <c r="A4409" s="29" t="s">
        <v>19</v>
      </c>
      <c r="B4409" s="29" t="s">
        <v>20</v>
      </c>
      <c r="C4409" s="29" t="s">
        <v>1183</v>
      </c>
      <c r="D4409" s="29">
        <v>618040</v>
      </c>
      <c r="E4409" s="29">
        <v>0.13869213</v>
      </c>
      <c r="F4409" s="29" t="s">
        <v>24</v>
      </c>
      <c r="G4409" s="29">
        <v>1.31471</v>
      </c>
      <c r="H4409" s="29" t="s">
        <v>25</v>
      </c>
      <c r="I4409" s="29" t="s">
        <v>26</v>
      </c>
      <c r="J4409" s="29">
        <v>11.443</v>
      </c>
      <c r="K4409" s="29" t="s">
        <v>25</v>
      </c>
      <c r="L4409" s="29" t="s">
        <v>22</v>
      </c>
      <c r="M4409" s="29" t="s">
        <v>22</v>
      </c>
    </row>
    <row r="4410" spans="1:13" ht="15" customHeight="1">
      <c r="A4410" s="29" t="s">
        <v>19</v>
      </c>
      <c r="B4410" s="29" t="s">
        <v>20</v>
      </c>
      <c r="C4410" s="29" t="s">
        <v>746</v>
      </c>
      <c r="D4410" s="29">
        <v>618041</v>
      </c>
      <c r="E4410" s="29">
        <v>0.142511574</v>
      </c>
      <c r="F4410" s="29" t="s">
        <v>24</v>
      </c>
      <c r="G4410" s="29">
        <v>1.2683899999999999</v>
      </c>
      <c r="H4410" s="29" t="s">
        <v>25</v>
      </c>
      <c r="I4410" s="29" t="s">
        <v>26</v>
      </c>
      <c r="J4410" s="29">
        <v>7.0490000000000004</v>
      </c>
      <c r="K4410" s="29" t="s">
        <v>25</v>
      </c>
      <c r="L4410" s="29" t="s">
        <v>22</v>
      </c>
      <c r="M4410" s="29" t="s">
        <v>22</v>
      </c>
    </row>
    <row r="4411" spans="1:13" ht="15" customHeight="1">
      <c r="A4411" s="29" t="s">
        <v>19</v>
      </c>
      <c r="B4411" s="29" t="s">
        <v>20</v>
      </c>
      <c r="C4411" s="29" t="s">
        <v>747</v>
      </c>
      <c r="D4411" s="29">
        <v>618042</v>
      </c>
      <c r="E4411" s="29">
        <v>0.14065972199999999</v>
      </c>
      <c r="F4411" s="29" t="s">
        <v>24</v>
      </c>
      <c r="G4411" s="29">
        <v>1.1830499999999999</v>
      </c>
      <c r="H4411" s="29" t="s">
        <v>25</v>
      </c>
      <c r="I4411" s="29" t="s">
        <v>26</v>
      </c>
      <c r="J4411" s="29">
        <v>24.295000000000002</v>
      </c>
      <c r="K4411" s="29" t="s">
        <v>25</v>
      </c>
      <c r="L4411" s="29" t="s">
        <v>22</v>
      </c>
      <c r="M4411" s="29" t="s">
        <v>22</v>
      </c>
    </row>
    <row r="4412" spans="1:13" ht="15" customHeight="1">
      <c r="A4412" s="29" t="s">
        <v>19</v>
      </c>
      <c r="B4412" s="29" t="s">
        <v>20</v>
      </c>
      <c r="C4412" s="29" t="s">
        <v>748</v>
      </c>
      <c r="D4412" s="29">
        <v>618043</v>
      </c>
      <c r="E4412" s="29">
        <v>0.14447916699999999</v>
      </c>
      <c r="F4412" s="29" t="s">
        <v>24</v>
      </c>
      <c r="G4412" s="29">
        <v>1.5966800000000001</v>
      </c>
      <c r="H4412" s="29" t="s">
        <v>25</v>
      </c>
      <c r="I4412" s="29" t="s">
        <v>26</v>
      </c>
      <c r="J4412" s="29">
        <v>34.033999999999999</v>
      </c>
      <c r="K4412" s="29" t="s">
        <v>25</v>
      </c>
      <c r="L4412" s="29" t="s">
        <v>22</v>
      </c>
      <c r="M4412" s="29" t="s">
        <v>22</v>
      </c>
    </row>
    <row r="4413" spans="1:13" ht="15" customHeight="1">
      <c r="A4413" s="29" t="s">
        <v>19</v>
      </c>
      <c r="B4413" s="29" t="s">
        <v>20</v>
      </c>
      <c r="C4413" s="29" t="s">
        <v>749</v>
      </c>
      <c r="D4413" s="29">
        <v>618044</v>
      </c>
      <c r="E4413" s="29">
        <v>0.142280093</v>
      </c>
      <c r="F4413" s="29" t="s">
        <v>24</v>
      </c>
      <c r="G4413" s="29">
        <v>1.39381</v>
      </c>
      <c r="H4413" s="29" t="s">
        <v>25</v>
      </c>
      <c r="I4413" s="29" t="s">
        <v>26</v>
      </c>
      <c r="J4413" s="29">
        <v>11.627000000000001</v>
      </c>
      <c r="K4413" s="29" t="s">
        <v>25</v>
      </c>
      <c r="L4413" s="29" t="s">
        <v>22</v>
      </c>
      <c r="M4413" s="29" t="s">
        <v>22</v>
      </c>
    </row>
    <row r="4414" spans="1:13" ht="15" customHeight="1">
      <c r="A4414" s="29" t="s">
        <v>19</v>
      </c>
      <c r="B4414" s="29" t="s">
        <v>20</v>
      </c>
      <c r="C4414" s="29" t="s">
        <v>750</v>
      </c>
      <c r="D4414" s="29">
        <v>618045</v>
      </c>
      <c r="E4414" s="29" t="s">
        <v>1184</v>
      </c>
      <c r="F4414" s="29" t="s">
        <v>24</v>
      </c>
      <c r="G4414" s="29">
        <v>1.1781600000000001</v>
      </c>
      <c r="H4414" s="29" t="s">
        <v>25</v>
      </c>
      <c r="I4414" s="29" t="s">
        <v>26</v>
      </c>
      <c r="J4414" s="29">
        <v>10.619</v>
      </c>
      <c r="K4414" s="29" t="s">
        <v>25</v>
      </c>
      <c r="L4414" s="29" t="s">
        <v>22</v>
      </c>
      <c r="M4414" s="29" t="s">
        <v>22</v>
      </c>
    </row>
    <row r="4415" spans="1:13" ht="15" customHeight="1">
      <c r="A4415" s="29" t="s">
        <v>19</v>
      </c>
      <c r="B4415" s="29" t="s">
        <v>20</v>
      </c>
      <c r="C4415" s="29" t="s">
        <v>751</v>
      </c>
      <c r="D4415" s="29">
        <v>618046</v>
      </c>
      <c r="E4415" s="29">
        <v>0.143784722</v>
      </c>
      <c r="F4415" s="29" t="s">
        <v>24</v>
      </c>
      <c r="G4415" s="29">
        <v>0.98253999999999997</v>
      </c>
      <c r="H4415" s="29" t="s">
        <v>25</v>
      </c>
      <c r="I4415" s="29" t="s">
        <v>26</v>
      </c>
      <c r="J4415" s="29">
        <v>30.425000000000001</v>
      </c>
      <c r="K4415" s="29" t="s">
        <v>25</v>
      </c>
      <c r="L4415" s="29" t="s">
        <v>22</v>
      </c>
      <c r="M4415" s="29" t="s">
        <v>22</v>
      </c>
    </row>
    <row r="4416" spans="1:13" ht="15" customHeight="1">
      <c r="A4416" s="29" t="s">
        <v>19</v>
      </c>
      <c r="B4416" s="29" t="s">
        <v>20</v>
      </c>
      <c r="C4416" s="29" t="s">
        <v>752</v>
      </c>
      <c r="D4416" s="29">
        <v>618047</v>
      </c>
      <c r="E4416" s="29" t="s">
        <v>1185</v>
      </c>
      <c r="F4416" s="29" t="s">
        <v>24</v>
      </c>
      <c r="G4416" s="29">
        <v>1.58805</v>
      </c>
      <c r="H4416" s="29" t="s">
        <v>25</v>
      </c>
      <c r="I4416" s="29" t="s">
        <v>26</v>
      </c>
      <c r="J4416" s="29">
        <v>31.097000000000001</v>
      </c>
      <c r="K4416" s="29" t="s">
        <v>25</v>
      </c>
      <c r="L4416" s="29" t="s">
        <v>22</v>
      </c>
      <c r="M4416" s="29" t="s">
        <v>22</v>
      </c>
    </row>
    <row r="4417" spans="1:13" ht="15" customHeight="1">
      <c r="A4417" s="29" t="s">
        <v>19</v>
      </c>
      <c r="B4417" s="29" t="s">
        <v>20</v>
      </c>
      <c r="C4417" s="29" t="s">
        <v>753</v>
      </c>
      <c r="D4417" s="29">
        <v>618048</v>
      </c>
      <c r="E4417" s="29">
        <v>0.14552083299999999</v>
      </c>
      <c r="F4417" s="29" t="s">
        <v>24</v>
      </c>
      <c r="G4417" s="29">
        <v>1.3942300000000001</v>
      </c>
      <c r="H4417" s="29" t="s">
        <v>25</v>
      </c>
      <c r="I4417" s="29" t="s">
        <v>26</v>
      </c>
      <c r="J4417" s="29">
        <v>11.238</v>
      </c>
      <c r="K4417" s="29" t="s">
        <v>25</v>
      </c>
      <c r="L4417" s="29" t="s">
        <v>22</v>
      </c>
      <c r="M4417" s="29" t="s">
        <v>22</v>
      </c>
    </row>
    <row r="4418" spans="1:13" ht="15" customHeight="1">
      <c r="A4418" s="29" t="s">
        <v>19</v>
      </c>
      <c r="B4418" s="29" t="s">
        <v>20</v>
      </c>
      <c r="C4418" s="29" t="s">
        <v>754</v>
      </c>
      <c r="D4418" s="29">
        <v>618049</v>
      </c>
      <c r="E4418" s="29">
        <v>0.1434375</v>
      </c>
      <c r="F4418" s="29" t="s">
        <v>24</v>
      </c>
      <c r="G4418" s="29">
        <v>1.19038</v>
      </c>
      <c r="H4418" s="29" t="s">
        <v>25</v>
      </c>
      <c r="I4418" s="29" t="s">
        <v>26</v>
      </c>
      <c r="J4418" s="29">
        <v>9.1850000000000005</v>
      </c>
      <c r="K4418" s="29" t="s">
        <v>25</v>
      </c>
      <c r="L4418" s="29" t="s">
        <v>22</v>
      </c>
      <c r="M4418" s="29" t="s">
        <v>22</v>
      </c>
    </row>
    <row r="4419" spans="1:13" ht="15" customHeight="1">
      <c r="A4419" s="29" t="s">
        <v>19</v>
      </c>
      <c r="B4419" s="29" t="s">
        <v>20</v>
      </c>
      <c r="C4419" s="29" t="s">
        <v>755</v>
      </c>
      <c r="D4419" s="29">
        <v>618050</v>
      </c>
      <c r="E4419" s="29">
        <v>0.14760416700000001</v>
      </c>
      <c r="F4419" s="29" t="s">
        <v>24</v>
      </c>
      <c r="G4419" s="29">
        <v>1.0129300000000001</v>
      </c>
      <c r="H4419" s="29" t="s">
        <v>25</v>
      </c>
      <c r="I4419" s="29" t="s">
        <v>26</v>
      </c>
      <c r="J4419" s="29">
        <v>27.084</v>
      </c>
      <c r="K4419" s="29" t="s">
        <v>25</v>
      </c>
      <c r="L4419" s="29" t="s">
        <v>22</v>
      </c>
      <c r="M4419" s="29" t="s">
        <v>22</v>
      </c>
    </row>
    <row r="4420" spans="1:13" ht="15" customHeight="1">
      <c r="A4420" s="29" t="s">
        <v>19</v>
      </c>
      <c r="B4420" s="29" t="s">
        <v>20</v>
      </c>
      <c r="C4420" s="29" t="s">
        <v>756</v>
      </c>
      <c r="D4420" s="29">
        <v>618051</v>
      </c>
      <c r="E4420" s="29">
        <v>0.146215278</v>
      </c>
      <c r="F4420" s="29" t="s">
        <v>24</v>
      </c>
      <c r="G4420" s="29">
        <v>1.5689500000000001</v>
      </c>
      <c r="H4420" s="29" t="s">
        <v>25</v>
      </c>
      <c r="I4420" s="29" t="s">
        <v>26</v>
      </c>
      <c r="J4420" s="29">
        <v>28.966999999999999</v>
      </c>
      <c r="K4420" s="29" t="s">
        <v>25</v>
      </c>
      <c r="L4420" s="29" t="s">
        <v>22</v>
      </c>
      <c r="M4420" s="29" t="s">
        <v>22</v>
      </c>
    </row>
    <row r="4421" spans="1:13" ht="15" customHeight="1">
      <c r="A4421" s="29" t="s">
        <v>19</v>
      </c>
      <c r="B4421" s="29" t="s">
        <v>20</v>
      </c>
      <c r="C4421" s="29" t="s">
        <v>757</v>
      </c>
      <c r="D4421" s="29">
        <v>618052</v>
      </c>
      <c r="E4421" s="29" t="s">
        <v>1132</v>
      </c>
      <c r="F4421" s="29" t="s">
        <v>24</v>
      </c>
      <c r="G4421" s="29">
        <v>1.3393299999999999</v>
      </c>
      <c r="H4421" s="29" t="s">
        <v>25</v>
      </c>
      <c r="I4421" s="29" t="s">
        <v>26</v>
      </c>
      <c r="J4421" s="29">
        <v>7.3419999999999996</v>
      </c>
      <c r="K4421" s="29" t="s">
        <v>25</v>
      </c>
      <c r="L4421" s="29" t="s">
        <v>22</v>
      </c>
      <c r="M4421" s="29" t="s">
        <v>22</v>
      </c>
    </row>
    <row r="4422" spans="1:13" ht="15" customHeight="1">
      <c r="A4422" s="29" t="s">
        <v>19</v>
      </c>
      <c r="B4422" s="29" t="s">
        <v>20</v>
      </c>
      <c r="C4422" s="29" t="s">
        <v>758</v>
      </c>
      <c r="D4422" s="29">
        <v>618053</v>
      </c>
      <c r="E4422" s="29">
        <v>0.148414352</v>
      </c>
      <c r="F4422" s="29" t="s">
        <v>24</v>
      </c>
      <c r="G4422" s="29">
        <v>1.1394</v>
      </c>
      <c r="H4422" s="29" t="s">
        <v>25</v>
      </c>
      <c r="I4422" s="29" t="s">
        <v>26</v>
      </c>
      <c r="J4422" s="29">
        <v>13.111000000000001</v>
      </c>
      <c r="K4422" s="29" t="s">
        <v>25</v>
      </c>
      <c r="L4422" s="29" t="s">
        <v>22</v>
      </c>
      <c r="M4422" s="29" t="s">
        <v>22</v>
      </c>
    </row>
    <row r="4423" spans="1:13" ht="15" customHeight="1">
      <c r="A4423" s="29" t="s">
        <v>19</v>
      </c>
      <c r="B4423" s="29" t="s">
        <v>20</v>
      </c>
      <c r="C4423" s="29" t="s">
        <v>759</v>
      </c>
      <c r="D4423" s="29">
        <v>618054</v>
      </c>
      <c r="E4423" s="29">
        <v>0.14575231499999999</v>
      </c>
      <c r="F4423" s="29" t="s">
        <v>24</v>
      </c>
      <c r="G4423" s="29">
        <v>0.93708999999999998</v>
      </c>
      <c r="H4423" s="29" t="s">
        <v>25</v>
      </c>
      <c r="I4423" s="29" t="s">
        <v>26</v>
      </c>
      <c r="J4423" s="29">
        <v>32.957999999999998</v>
      </c>
      <c r="K4423" s="29" t="s">
        <v>25</v>
      </c>
      <c r="L4423" s="29" t="s">
        <v>22</v>
      </c>
      <c r="M4423" s="29" t="s">
        <v>22</v>
      </c>
    </row>
    <row r="4424" spans="1:13" ht="15" customHeight="1">
      <c r="A4424" s="29" t="s">
        <v>19</v>
      </c>
      <c r="B4424" s="29" t="s">
        <v>20</v>
      </c>
      <c r="C4424" s="29" t="s">
        <v>760</v>
      </c>
      <c r="D4424" s="29">
        <v>618055</v>
      </c>
      <c r="E4424" s="29">
        <v>0.148645833</v>
      </c>
      <c r="F4424" s="29" t="s">
        <v>24</v>
      </c>
      <c r="G4424" s="29">
        <v>1.60686</v>
      </c>
      <c r="H4424" s="29" t="s">
        <v>25</v>
      </c>
      <c r="I4424" s="29" t="s">
        <v>26</v>
      </c>
      <c r="J4424" s="29">
        <v>32.323</v>
      </c>
      <c r="K4424" s="29" t="s">
        <v>25</v>
      </c>
      <c r="L4424" s="29" t="s">
        <v>22</v>
      </c>
      <c r="M4424" s="29" t="s">
        <v>22</v>
      </c>
    </row>
    <row r="4425" spans="1:13" ht="15" customHeight="1">
      <c r="A4425" s="29" t="s">
        <v>19</v>
      </c>
      <c r="B4425" s="29" t="s">
        <v>20</v>
      </c>
      <c r="C4425" s="29" t="s">
        <v>761</v>
      </c>
      <c r="D4425" s="29">
        <v>618056</v>
      </c>
      <c r="E4425" s="29" t="s">
        <v>1186</v>
      </c>
      <c r="F4425" s="29" t="s">
        <v>24</v>
      </c>
      <c r="G4425" s="29">
        <v>1.4022399999999999</v>
      </c>
      <c r="H4425" s="29" t="s">
        <v>25</v>
      </c>
      <c r="I4425" s="29" t="s">
        <v>26</v>
      </c>
      <c r="J4425" s="29">
        <v>12.510999999999999</v>
      </c>
      <c r="K4425" s="29" t="s">
        <v>25</v>
      </c>
      <c r="L4425" s="29" t="s">
        <v>22</v>
      </c>
      <c r="M4425" s="29" t="s">
        <v>22</v>
      </c>
    </row>
    <row r="4426" spans="1:13" ht="15" customHeight="1">
      <c r="A4426" s="29" t="s">
        <v>19</v>
      </c>
      <c r="B4426" s="29" t="s">
        <v>20</v>
      </c>
      <c r="C4426" s="29" t="s">
        <v>762</v>
      </c>
      <c r="D4426" s="29">
        <v>618057</v>
      </c>
      <c r="E4426" s="29">
        <v>0.14991898100000001</v>
      </c>
      <c r="F4426" s="29" t="s">
        <v>24</v>
      </c>
      <c r="G4426" s="29">
        <v>1.2157199999999999</v>
      </c>
      <c r="H4426" s="29" t="s">
        <v>25</v>
      </c>
      <c r="I4426" s="29" t="s">
        <v>26</v>
      </c>
      <c r="J4426" s="29">
        <v>6.1070000000000002</v>
      </c>
      <c r="K4426" s="29" t="s">
        <v>25</v>
      </c>
      <c r="L4426" s="29" t="s">
        <v>22</v>
      </c>
      <c r="M4426" s="29" t="s">
        <v>22</v>
      </c>
    </row>
    <row r="4427" spans="1:13" ht="15" customHeight="1">
      <c r="A4427" s="29" t="s">
        <v>19</v>
      </c>
      <c r="B4427" s="29" t="s">
        <v>20</v>
      </c>
      <c r="C4427" s="29" t="s">
        <v>763</v>
      </c>
      <c r="D4427" s="29">
        <v>618058</v>
      </c>
      <c r="E4427" s="29">
        <v>0.14783564799999999</v>
      </c>
      <c r="F4427" s="29" t="s">
        <v>24</v>
      </c>
      <c r="G4427" s="29">
        <v>0.99890000000000001</v>
      </c>
      <c r="H4427" s="29" t="s">
        <v>25</v>
      </c>
      <c r="I4427" s="29" t="s">
        <v>26</v>
      </c>
      <c r="J4427" s="29">
        <v>27.684000000000001</v>
      </c>
      <c r="K4427" s="29" t="s">
        <v>25</v>
      </c>
      <c r="L4427" s="29" t="s">
        <v>22</v>
      </c>
      <c r="M4427" s="29" t="s">
        <v>22</v>
      </c>
    </row>
    <row r="4428" spans="1:13" ht="15" customHeight="1">
      <c r="A4428" s="29" t="s">
        <v>19</v>
      </c>
      <c r="B4428" s="29" t="s">
        <v>20</v>
      </c>
      <c r="C4428" s="29" t="s">
        <v>764</v>
      </c>
      <c r="D4428" s="29">
        <v>618059</v>
      </c>
      <c r="E4428" s="29">
        <v>0.15003472200000001</v>
      </c>
      <c r="F4428" s="29" t="s">
        <v>24</v>
      </c>
      <c r="G4428" s="29">
        <v>1.58606</v>
      </c>
      <c r="H4428" s="29" t="s">
        <v>25</v>
      </c>
      <c r="I4428" s="29" t="s">
        <v>26</v>
      </c>
      <c r="J4428" s="29">
        <v>29.567</v>
      </c>
      <c r="K4428" s="29" t="s">
        <v>25</v>
      </c>
      <c r="L4428" s="29" t="s">
        <v>22</v>
      </c>
      <c r="M4428" s="29" t="s">
        <v>22</v>
      </c>
    </row>
    <row r="4429" spans="1:13" ht="15" customHeight="1">
      <c r="A4429" s="29" t="s">
        <v>19</v>
      </c>
      <c r="B4429" s="29" t="s">
        <v>20</v>
      </c>
      <c r="C4429" s="29" t="s">
        <v>765</v>
      </c>
      <c r="D4429" s="29">
        <v>618060</v>
      </c>
      <c r="E4429" s="29">
        <v>0.15373842600000001</v>
      </c>
      <c r="F4429" s="29" t="s">
        <v>24</v>
      </c>
      <c r="G4429" s="29">
        <v>1.38585</v>
      </c>
      <c r="H4429" s="29" t="s">
        <v>25</v>
      </c>
      <c r="I4429" s="29" t="s">
        <v>26</v>
      </c>
      <c r="J4429" s="29">
        <v>9.7620000000000005</v>
      </c>
      <c r="K4429" s="29" t="s">
        <v>25</v>
      </c>
      <c r="L4429" s="29" t="s">
        <v>22</v>
      </c>
      <c r="M4429" s="29" t="s">
        <v>22</v>
      </c>
    </row>
    <row r="4430" spans="1:13" ht="15" customHeight="1">
      <c r="A4430" s="29" t="s">
        <v>19</v>
      </c>
      <c r="B4430" s="29" t="s">
        <v>20</v>
      </c>
      <c r="C4430" s="29" t="s">
        <v>766</v>
      </c>
      <c r="D4430" s="29">
        <v>618061</v>
      </c>
      <c r="E4430" s="29">
        <v>0.15165509299999999</v>
      </c>
      <c r="F4430" s="29" t="s">
        <v>24</v>
      </c>
      <c r="G4430" s="29">
        <v>1.18224</v>
      </c>
      <c r="H4430" s="29" t="s">
        <v>25</v>
      </c>
      <c r="I4430" s="29" t="s">
        <v>26</v>
      </c>
      <c r="J4430" s="29">
        <v>10.641</v>
      </c>
      <c r="K4430" s="29" t="s">
        <v>25</v>
      </c>
      <c r="L4430" s="29" t="s">
        <v>22</v>
      </c>
      <c r="M4430" s="29" t="s">
        <v>22</v>
      </c>
    </row>
    <row r="4431" spans="1:13" ht="15" customHeight="1">
      <c r="A4431" s="29" t="s">
        <v>19</v>
      </c>
      <c r="B4431" s="29" t="s">
        <v>20</v>
      </c>
      <c r="C4431" s="29" t="s">
        <v>767</v>
      </c>
      <c r="D4431" s="29">
        <v>618062</v>
      </c>
      <c r="E4431" s="29">
        <v>0.150729167</v>
      </c>
      <c r="F4431" s="29" t="s">
        <v>24</v>
      </c>
      <c r="G4431" s="29">
        <v>0.99502000000000002</v>
      </c>
      <c r="H4431" s="29" t="s">
        <v>25</v>
      </c>
      <c r="I4431" s="29" t="s">
        <v>26</v>
      </c>
      <c r="J4431" s="29">
        <v>28.949000000000002</v>
      </c>
      <c r="K4431" s="29" t="s">
        <v>25</v>
      </c>
      <c r="L4431" s="29" t="s">
        <v>22</v>
      </c>
      <c r="M4431" s="29" t="s">
        <v>22</v>
      </c>
    </row>
    <row r="4432" spans="1:13" ht="15" customHeight="1">
      <c r="A4432" s="29" t="s">
        <v>19</v>
      </c>
      <c r="B4432" s="29" t="s">
        <v>20</v>
      </c>
      <c r="C4432" s="29" t="s">
        <v>768</v>
      </c>
      <c r="D4432" s="29">
        <v>618063</v>
      </c>
      <c r="E4432" s="29">
        <v>0.153043981</v>
      </c>
      <c r="F4432" s="29" t="s">
        <v>24</v>
      </c>
      <c r="G4432" s="29">
        <v>1.4676400000000001</v>
      </c>
      <c r="H4432" s="29" t="s">
        <v>25</v>
      </c>
      <c r="I4432" s="29" t="s">
        <v>26</v>
      </c>
      <c r="J4432" s="29">
        <v>29.332999999999998</v>
      </c>
      <c r="K4432" s="29" t="s">
        <v>25</v>
      </c>
      <c r="L4432" s="29" t="s">
        <v>22</v>
      </c>
      <c r="M4432" s="29" t="s">
        <v>22</v>
      </c>
    </row>
    <row r="4433" spans="1:13" ht="15" customHeight="1">
      <c r="A4433" s="29" t="s">
        <v>19</v>
      </c>
      <c r="B4433" s="29" t="s">
        <v>20</v>
      </c>
      <c r="C4433" s="29" t="s">
        <v>769</v>
      </c>
      <c r="D4433" s="29">
        <v>618064</v>
      </c>
      <c r="E4433" s="29" t="s">
        <v>1187</v>
      </c>
      <c r="F4433" s="29" t="s">
        <v>24</v>
      </c>
      <c r="G4433" s="29">
        <v>1.3131600000000001</v>
      </c>
      <c r="H4433" s="29" t="s">
        <v>25</v>
      </c>
      <c r="I4433" s="29" t="s">
        <v>26</v>
      </c>
      <c r="J4433" s="29">
        <v>9.8889999999999993</v>
      </c>
      <c r="K4433" s="29" t="s">
        <v>25</v>
      </c>
      <c r="L4433" s="29" t="s">
        <v>22</v>
      </c>
      <c r="M4433" s="29" t="s">
        <v>22</v>
      </c>
    </row>
    <row r="4434" spans="1:13" ht="15" customHeight="1">
      <c r="A4434" s="29" t="s">
        <v>19</v>
      </c>
      <c r="B4434" s="29" t="s">
        <v>20</v>
      </c>
      <c r="C4434" s="29" t="s">
        <v>770</v>
      </c>
      <c r="D4434" s="29">
        <v>618065</v>
      </c>
      <c r="E4434" s="29">
        <v>0.15443287</v>
      </c>
      <c r="F4434" s="29" t="s">
        <v>24</v>
      </c>
      <c r="G4434" s="29">
        <v>1.2351300000000001</v>
      </c>
      <c r="H4434" s="29" t="s">
        <v>25</v>
      </c>
      <c r="I4434" s="29" t="s">
        <v>26</v>
      </c>
      <c r="J4434" s="29">
        <v>8.9610000000000003</v>
      </c>
      <c r="K4434" s="29" t="s">
        <v>25</v>
      </c>
      <c r="L4434" s="29" t="s">
        <v>22</v>
      </c>
      <c r="M4434" s="29" t="s">
        <v>22</v>
      </c>
    </row>
    <row r="4435" spans="1:13" ht="15" customHeight="1">
      <c r="A4435" s="29" t="s">
        <v>19</v>
      </c>
      <c r="B4435" s="29" t="s">
        <v>20</v>
      </c>
      <c r="C4435" s="29" t="s">
        <v>771</v>
      </c>
      <c r="D4435" s="29">
        <v>618066</v>
      </c>
      <c r="E4435" s="29">
        <v>0.15373842600000001</v>
      </c>
      <c r="F4435" s="29" t="s">
        <v>24</v>
      </c>
      <c r="G4435" s="29">
        <v>1.2340899999999999</v>
      </c>
      <c r="H4435" s="29" t="s">
        <v>25</v>
      </c>
      <c r="I4435" s="29" t="s">
        <v>26</v>
      </c>
      <c r="J4435" s="29">
        <v>25.771000000000001</v>
      </c>
      <c r="K4435" s="29" t="s">
        <v>25</v>
      </c>
      <c r="L4435" s="29" t="s">
        <v>22</v>
      </c>
      <c r="M4435" s="29" t="s">
        <v>22</v>
      </c>
    </row>
    <row r="4436" spans="1:13" ht="15" customHeight="1">
      <c r="A4436" s="29" t="s">
        <v>19</v>
      </c>
      <c r="B4436" s="29" t="s">
        <v>20</v>
      </c>
      <c r="C4436" s="29" t="s">
        <v>772</v>
      </c>
      <c r="D4436" s="29">
        <v>618067</v>
      </c>
      <c r="E4436" s="29">
        <v>0.155821759</v>
      </c>
      <c r="F4436" s="29" t="s">
        <v>24</v>
      </c>
      <c r="G4436" s="29">
        <v>1.1802600000000001</v>
      </c>
      <c r="H4436" s="29" t="s">
        <v>25</v>
      </c>
      <c r="I4436" s="29" t="s">
        <v>26</v>
      </c>
      <c r="J4436" s="29">
        <v>30.798999999999999</v>
      </c>
      <c r="K4436" s="29" t="s">
        <v>25</v>
      </c>
      <c r="L4436" s="29" t="s">
        <v>22</v>
      </c>
      <c r="M4436" s="29" t="s">
        <v>22</v>
      </c>
    </row>
    <row r="4437" spans="1:13" ht="15" customHeight="1">
      <c r="A4437" s="29" t="s">
        <v>19</v>
      </c>
      <c r="B4437" s="29" t="s">
        <v>20</v>
      </c>
      <c r="C4437" s="29" t="s">
        <v>773</v>
      </c>
      <c r="D4437" s="29">
        <v>618068</v>
      </c>
      <c r="E4437" s="29">
        <v>0.15373842600000001</v>
      </c>
      <c r="F4437" s="29" t="s">
        <v>24</v>
      </c>
      <c r="G4437" s="29">
        <v>1.2345999999999999</v>
      </c>
      <c r="H4437" s="29" t="s">
        <v>25</v>
      </c>
      <c r="I4437" s="29" t="s">
        <v>26</v>
      </c>
      <c r="J4437" s="29">
        <v>10.449</v>
      </c>
      <c r="K4437" s="29" t="s">
        <v>25</v>
      </c>
      <c r="L4437" s="29" t="s">
        <v>22</v>
      </c>
      <c r="M4437" s="29" t="s">
        <v>22</v>
      </c>
    </row>
    <row r="4438" spans="1:13" ht="15" customHeight="1">
      <c r="A4438" s="29" t="s">
        <v>19</v>
      </c>
      <c r="B4438" s="29" t="s">
        <v>20</v>
      </c>
      <c r="C4438" s="29" t="s">
        <v>774</v>
      </c>
      <c r="D4438" s="29">
        <v>618069</v>
      </c>
      <c r="E4438" s="29" t="s">
        <v>1188</v>
      </c>
      <c r="F4438" s="29" t="s">
        <v>24</v>
      </c>
      <c r="G4438" s="29">
        <v>1.4529399999999999</v>
      </c>
      <c r="H4438" s="29" t="s">
        <v>25</v>
      </c>
      <c r="I4438" s="29" t="s">
        <v>26</v>
      </c>
      <c r="J4438" s="29">
        <v>33.906999999999996</v>
      </c>
      <c r="K4438" s="29" t="s">
        <v>25</v>
      </c>
      <c r="L4438" s="29" t="s">
        <v>22</v>
      </c>
      <c r="M4438" s="29" t="s">
        <v>22</v>
      </c>
    </row>
    <row r="4439" spans="1:13" ht="15" customHeight="1">
      <c r="A4439" s="29" t="s">
        <v>19</v>
      </c>
      <c r="B4439" s="29" t="s">
        <v>20</v>
      </c>
      <c r="C4439" s="29" t="s">
        <v>775</v>
      </c>
      <c r="D4439" s="29">
        <v>618070</v>
      </c>
      <c r="E4439" s="29">
        <v>0.156863426</v>
      </c>
      <c r="F4439" s="29" t="s">
        <v>24</v>
      </c>
      <c r="G4439" s="29">
        <v>1.1428700000000001</v>
      </c>
      <c r="H4439" s="29" t="s">
        <v>25</v>
      </c>
      <c r="I4439" s="29" t="s">
        <v>26</v>
      </c>
      <c r="J4439" s="29">
        <v>29.358000000000001</v>
      </c>
      <c r="K4439" s="29" t="s">
        <v>25</v>
      </c>
      <c r="L4439" s="29" t="s">
        <v>22</v>
      </c>
      <c r="M4439" s="29" t="s">
        <v>22</v>
      </c>
    </row>
    <row r="4440" spans="1:13" ht="15" customHeight="1">
      <c r="A4440" s="29" t="s">
        <v>19</v>
      </c>
      <c r="B4440" s="29" t="s">
        <v>20</v>
      </c>
      <c r="C4440" s="29" t="s">
        <v>776</v>
      </c>
      <c r="D4440" s="29">
        <v>618071</v>
      </c>
      <c r="E4440" s="29">
        <v>0.15998842599999999</v>
      </c>
      <c r="F4440" s="29" t="s">
        <v>24</v>
      </c>
      <c r="G4440" s="29">
        <v>1.22078</v>
      </c>
      <c r="H4440" s="29" t="s">
        <v>25</v>
      </c>
      <c r="I4440" s="29" t="s">
        <v>26</v>
      </c>
      <c r="J4440" s="29">
        <v>13.643000000000001</v>
      </c>
      <c r="K4440" s="29" t="s">
        <v>25</v>
      </c>
      <c r="L4440" s="29" t="s">
        <v>22</v>
      </c>
      <c r="M4440" s="29" t="s">
        <v>22</v>
      </c>
    </row>
    <row r="4441" spans="1:13" ht="15" customHeight="1">
      <c r="A4441" s="29" t="s">
        <v>19</v>
      </c>
      <c r="B4441" s="29" t="s">
        <v>20</v>
      </c>
      <c r="C4441" s="29" t="s">
        <v>777</v>
      </c>
      <c r="D4441" s="29">
        <v>618072</v>
      </c>
      <c r="E4441" s="29">
        <v>0.158020833</v>
      </c>
      <c r="F4441" s="29" t="s">
        <v>24</v>
      </c>
      <c r="G4441" s="29">
        <v>1.32308</v>
      </c>
      <c r="H4441" s="29" t="s">
        <v>25</v>
      </c>
      <c r="I4441" s="29" t="s">
        <v>26</v>
      </c>
      <c r="J4441" s="29">
        <v>6.8570000000000002</v>
      </c>
      <c r="K4441" s="29" t="s">
        <v>25</v>
      </c>
      <c r="L4441" s="29" t="s">
        <v>22</v>
      </c>
      <c r="M4441" s="29" t="s">
        <v>22</v>
      </c>
    </row>
    <row r="4442" spans="1:13" ht="15" customHeight="1">
      <c r="A4442" s="29" t="s">
        <v>19</v>
      </c>
      <c r="B4442" s="29" t="s">
        <v>20</v>
      </c>
      <c r="C4442" s="29" t="s">
        <v>778</v>
      </c>
      <c r="D4442" s="29">
        <v>618073</v>
      </c>
      <c r="E4442" s="29">
        <v>0.15651620399999999</v>
      </c>
      <c r="F4442" s="29" t="s">
        <v>24</v>
      </c>
      <c r="G4442" s="29">
        <v>1.4254500000000001</v>
      </c>
      <c r="H4442" s="29" t="s">
        <v>25</v>
      </c>
      <c r="I4442" s="29" t="s">
        <v>26</v>
      </c>
      <c r="J4442" s="29">
        <v>26.646000000000001</v>
      </c>
      <c r="K4442" s="29" t="s">
        <v>25</v>
      </c>
      <c r="L4442" s="29" t="s">
        <v>22</v>
      </c>
      <c r="M4442" s="29" t="s">
        <v>22</v>
      </c>
    </row>
    <row r="4443" spans="1:13" ht="15" customHeight="1">
      <c r="A4443" s="29" t="s">
        <v>19</v>
      </c>
      <c r="B4443" s="29" t="s">
        <v>20</v>
      </c>
      <c r="C4443" s="29" t="s">
        <v>779</v>
      </c>
      <c r="D4443" s="29">
        <v>618074</v>
      </c>
      <c r="E4443" s="29">
        <v>0.15836805600000001</v>
      </c>
      <c r="F4443" s="29" t="s">
        <v>24</v>
      </c>
      <c r="G4443" s="29">
        <v>1.1321300000000001</v>
      </c>
      <c r="H4443" s="29" t="s">
        <v>25</v>
      </c>
      <c r="I4443" s="29" t="s">
        <v>26</v>
      </c>
      <c r="J4443" s="29">
        <v>31.616</v>
      </c>
      <c r="K4443" s="29" t="s">
        <v>25</v>
      </c>
      <c r="L4443" s="29" t="s">
        <v>22</v>
      </c>
      <c r="M4443" s="29" t="s">
        <v>22</v>
      </c>
    </row>
    <row r="4444" spans="1:13" ht="15" customHeight="1">
      <c r="A4444" s="29" t="s">
        <v>19</v>
      </c>
      <c r="B4444" s="29" t="s">
        <v>20</v>
      </c>
      <c r="C4444" s="29" t="s">
        <v>780</v>
      </c>
      <c r="D4444" s="29">
        <v>618075</v>
      </c>
      <c r="E4444" s="29">
        <v>0.16218750000000001</v>
      </c>
      <c r="F4444" s="29" t="s">
        <v>24</v>
      </c>
      <c r="G4444" s="29">
        <v>1.234</v>
      </c>
      <c r="H4444" s="29" t="s">
        <v>25</v>
      </c>
      <c r="I4444" s="29" t="s">
        <v>26</v>
      </c>
      <c r="J4444" s="29">
        <v>11.82</v>
      </c>
      <c r="K4444" s="29" t="s">
        <v>25</v>
      </c>
      <c r="L4444" s="29" t="s">
        <v>22</v>
      </c>
      <c r="M4444" s="29" t="s">
        <v>22</v>
      </c>
    </row>
    <row r="4445" spans="1:13" ht="15" customHeight="1">
      <c r="A4445" s="29" t="s">
        <v>19</v>
      </c>
      <c r="B4445" s="29" t="s">
        <v>20</v>
      </c>
      <c r="C4445" s="29" t="s">
        <v>781</v>
      </c>
      <c r="D4445" s="29">
        <v>618076</v>
      </c>
      <c r="E4445" s="29">
        <v>0.15998842599999999</v>
      </c>
      <c r="F4445" s="29" t="s">
        <v>24</v>
      </c>
      <c r="G4445" s="29">
        <v>1.3546</v>
      </c>
      <c r="H4445" s="29" t="s">
        <v>25</v>
      </c>
      <c r="I4445" s="29" t="s">
        <v>26</v>
      </c>
      <c r="J4445" s="29">
        <v>12.747999999999999</v>
      </c>
      <c r="K4445" s="29" t="s">
        <v>25</v>
      </c>
      <c r="L4445" s="29" t="s">
        <v>22</v>
      </c>
      <c r="M4445" s="29" t="s">
        <v>22</v>
      </c>
    </row>
    <row r="4446" spans="1:13" ht="15" customHeight="1">
      <c r="A4446" s="29" t="s">
        <v>19</v>
      </c>
      <c r="B4446" s="29" t="s">
        <v>20</v>
      </c>
      <c r="C4446" s="29" t="s">
        <v>782</v>
      </c>
      <c r="D4446" s="29">
        <v>618077</v>
      </c>
      <c r="E4446" s="29">
        <v>0.15964120400000001</v>
      </c>
      <c r="F4446" s="29" t="s">
        <v>24</v>
      </c>
      <c r="G4446" s="29">
        <v>1.43977</v>
      </c>
      <c r="H4446" s="29" t="s">
        <v>25</v>
      </c>
      <c r="I4446" s="29" t="s">
        <v>26</v>
      </c>
      <c r="J4446" s="29">
        <v>28.529</v>
      </c>
      <c r="K4446" s="29" t="s">
        <v>25</v>
      </c>
      <c r="L4446" s="29" t="s">
        <v>22</v>
      </c>
      <c r="M4446" s="29" t="s">
        <v>22</v>
      </c>
    </row>
    <row r="4447" spans="1:13" ht="15" customHeight="1">
      <c r="A4447" s="29" t="s">
        <v>19</v>
      </c>
      <c r="B4447" s="29" t="s">
        <v>20</v>
      </c>
      <c r="C4447" s="29" t="s">
        <v>783</v>
      </c>
      <c r="D4447" s="29">
        <v>618078</v>
      </c>
      <c r="E4447" s="29">
        <v>0.162881944</v>
      </c>
      <c r="F4447" s="29" t="s">
        <v>24</v>
      </c>
      <c r="G4447" s="29">
        <v>1.1505799999999999</v>
      </c>
      <c r="H4447" s="29" t="s">
        <v>25</v>
      </c>
      <c r="I4447" s="29" t="s">
        <v>26</v>
      </c>
      <c r="J4447" s="29">
        <v>30.763999999999999</v>
      </c>
      <c r="K4447" s="29" t="s">
        <v>25</v>
      </c>
      <c r="L4447" s="29" t="s">
        <v>22</v>
      </c>
      <c r="M4447" s="29" t="s">
        <v>22</v>
      </c>
    </row>
    <row r="4448" spans="1:13" ht="15" customHeight="1">
      <c r="A4448" s="29" t="s">
        <v>19</v>
      </c>
      <c r="B4448" s="29" t="s">
        <v>20</v>
      </c>
      <c r="C4448" s="29" t="s">
        <v>784</v>
      </c>
      <c r="D4448" s="29">
        <v>618079</v>
      </c>
      <c r="E4448" s="29">
        <v>0.16056713</v>
      </c>
      <c r="F4448" s="29" t="s">
        <v>24</v>
      </c>
      <c r="G4448" s="29">
        <v>1.24082</v>
      </c>
      <c r="H4448" s="29" t="s">
        <v>25</v>
      </c>
      <c r="I4448" s="29" t="s">
        <v>26</v>
      </c>
      <c r="J4448" s="29">
        <v>10.948</v>
      </c>
      <c r="K4448" s="29" t="s">
        <v>25</v>
      </c>
      <c r="L4448" s="29" t="s">
        <v>22</v>
      </c>
      <c r="M4448" s="29" t="s">
        <v>22</v>
      </c>
    </row>
    <row r="4449" spans="1:13" ht="15" customHeight="1">
      <c r="A4449" s="29" t="s">
        <v>19</v>
      </c>
      <c r="B4449" s="29" t="s">
        <v>20</v>
      </c>
      <c r="C4449" s="29" t="s">
        <v>785</v>
      </c>
      <c r="D4449" s="29">
        <v>618080</v>
      </c>
      <c r="E4449" s="29">
        <v>0.16484953699999999</v>
      </c>
      <c r="F4449" s="29" t="s">
        <v>24</v>
      </c>
      <c r="G4449" s="29">
        <v>1.3183100000000001</v>
      </c>
      <c r="H4449" s="29" t="s">
        <v>25</v>
      </c>
      <c r="I4449" s="29" t="s">
        <v>26</v>
      </c>
      <c r="J4449" s="29">
        <v>9.5670000000000002</v>
      </c>
      <c r="K4449" s="29" t="s">
        <v>25</v>
      </c>
      <c r="L4449" s="29" t="s">
        <v>22</v>
      </c>
      <c r="M4449" s="29" t="s">
        <v>22</v>
      </c>
    </row>
    <row r="4450" spans="1:13" ht="15" customHeight="1">
      <c r="A4450" s="29" t="s">
        <v>19</v>
      </c>
      <c r="B4450" s="29" t="s">
        <v>20</v>
      </c>
      <c r="C4450" s="29" t="s">
        <v>786</v>
      </c>
      <c r="D4450" s="29">
        <v>618081</v>
      </c>
      <c r="E4450" s="29">
        <v>0.163923611</v>
      </c>
      <c r="F4450" s="29" t="s">
        <v>24</v>
      </c>
      <c r="G4450" s="29">
        <v>1.25841</v>
      </c>
      <c r="H4450" s="29" t="s">
        <v>25</v>
      </c>
      <c r="I4450" s="29" t="s">
        <v>26</v>
      </c>
      <c r="J4450" s="29">
        <v>29.396999999999998</v>
      </c>
      <c r="K4450" s="29" t="s">
        <v>25</v>
      </c>
      <c r="L4450" s="29" t="s">
        <v>22</v>
      </c>
      <c r="M4450" s="29" t="s">
        <v>22</v>
      </c>
    </row>
    <row r="4451" spans="1:13" ht="15" customHeight="1">
      <c r="A4451" s="29" t="s">
        <v>19</v>
      </c>
      <c r="B4451" s="29" t="s">
        <v>20</v>
      </c>
      <c r="C4451" s="29" t="s">
        <v>787</v>
      </c>
      <c r="D4451" s="29">
        <v>618082</v>
      </c>
      <c r="E4451" s="29" t="s">
        <v>1189</v>
      </c>
      <c r="F4451" s="29" t="s">
        <v>24</v>
      </c>
      <c r="G4451" s="29">
        <v>1.55629</v>
      </c>
      <c r="H4451" s="29" t="s">
        <v>25</v>
      </c>
      <c r="I4451" s="29" t="s">
        <v>26</v>
      </c>
      <c r="J4451" s="29">
        <v>28.227</v>
      </c>
      <c r="K4451" s="29" t="s">
        <v>25</v>
      </c>
      <c r="L4451" s="29" t="s">
        <v>22</v>
      </c>
      <c r="M4451" s="29" t="s">
        <v>22</v>
      </c>
    </row>
    <row r="4452" spans="1:13" ht="15" customHeight="1">
      <c r="A4452" s="29" t="s">
        <v>19</v>
      </c>
      <c r="B4452" s="29" t="s">
        <v>20</v>
      </c>
      <c r="C4452" s="29" t="s">
        <v>788</v>
      </c>
      <c r="D4452" s="29">
        <v>618083</v>
      </c>
      <c r="E4452" s="29">
        <v>0.16473379599999999</v>
      </c>
      <c r="F4452" s="29" t="s">
        <v>24</v>
      </c>
      <c r="G4452" s="29">
        <v>1.32698</v>
      </c>
      <c r="H4452" s="29" t="s">
        <v>25</v>
      </c>
      <c r="I4452" s="29" t="s">
        <v>26</v>
      </c>
      <c r="J4452" s="29">
        <v>4.4630000000000001</v>
      </c>
      <c r="K4452" s="29" t="s">
        <v>25</v>
      </c>
      <c r="L4452" s="29" t="s">
        <v>22</v>
      </c>
      <c r="M4452" s="29" t="s">
        <v>22</v>
      </c>
    </row>
    <row r="4453" spans="1:13" ht="15" customHeight="1">
      <c r="A4453" s="29" t="s">
        <v>19</v>
      </c>
      <c r="B4453" s="29" t="s">
        <v>20</v>
      </c>
      <c r="C4453" s="29" t="s">
        <v>789</v>
      </c>
      <c r="D4453" s="29">
        <v>618084</v>
      </c>
      <c r="E4453" s="29" t="s">
        <v>1190</v>
      </c>
      <c r="F4453" s="29" t="s">
        <v>24</v>
      </c>
      <c r="G4453" s="29">
        <v>1.06067</v>
      </c>
      <c r="H4453" s="29" t="s">
        <v>25</v>
      </c>
      <c r="I4453" s="29" t="s">
        <v>26</v>
      </c>
      <c r="J4453" s="29">
        <v>12.042999999999999</v>
      </c>
      <c r="K4453" s="29" t="s">
        <v>25</v>
      </c>
      <c r="L4453" s="29" t="s">
        <v>22</v>
      </c>
      <c r="M4453" s="29" t="s">
        <v>22</v>
      </c>
    </row>
    <row r="4454" spans="1:13" ht="15" customHeight="1">
      <c r="A4454" s="29" t="s">
        <v>19</v>
      </c>
      <c r="B4454" s="29" t="s">
        <v>20</v>
      </c>
      <c r="C4454" s="29" t="s">
        <v>1191</v>
      </c>
      <c r="D4454" s="29">
        <v>618085</v>
      </c>
      <c r="E4454" s="29">
        <v>0.167511574</v>
      </c>
      <c r="F4454" s="29" t="s">
        <v>24</v>
      </c>
      <c r="G4454" s="29">
        <v>0.60692000000000002</v>
      </c>
      <c r="H4454" s="29" t="s">
        <v>25</v>
      </c>
      <c r="I4454" s="29" t="s">
        <v>26</v>
      </c>
      <c r="J4454" s="29">
        <v>31.91</v>
      </c>
      <c r="K4454" s="29" t="s">
        <v>25</v>
      </c>
      <c r="L4454" s="29" t="s">
        <v>22</v>
      </c>
      <c r="M4454" s="29" t="s">
        <v>22</v>
      </c>
    </row>
    <row r="4455" spans="1:13" ht="15" customHeight="1">
      <c r="A4455" s="29" t="s">
        <v>19</v>
      </c>
      <c r="B4455" s="29" t="s">
        <v>20</v>
      </c>
      <c r="C4455" s="29" t="s">
        <v>1192</v>
      </c>
      <c r="D4455" s="29">
        <v>618086</v>
      </c>
      <c r="E4455" s="29">
        <v>0.16600694399999999</v>
      </c>
      <c r="F4455" s="29" t="s">
        <v>24</v>
      </c>
      <c r="G4455" s="29">
        <v>1.8653999999999999</v>
      </c>
      <c r="H4455" s="29" t="s">
        <v>25</v>
      </c>
      <c r="I4455" s="29" t="s">
        <v>26</v>
      </c>
      <c r="J4455" s="29">
        <v>23.718</v>
      </c>
      <c r="K4455" s="29" t="s">
        <v>25</v>
      </c>
      <c r="L4455" s="29" t="s">
        <v>22</v>
      </c>
      <c r="M4455" s="29" t="s">
        <v>22</v>
      </c>
    </row>
    <row r="4456" spans="1:13" ht="15" customHeight="1">
      <c r="A4456" s="29" t="s">
        <v>19</v>
      </c>
      <c r="B4456" s="29" t="s">
        <v>20</v>
      </c>
      <c r="C4456" s="29" t="s">
        <v>790</v>
      </c>
      <c r="D4456" s="29">
        <v>618087</v>
      </c>
      <c r="E4456" s="29">
        <v>0.17063657400000001</v>
      </c>
      <c r="F4456" s="29" t="s">
        <v>24</v>
      </c>
      <c r="G4456" s="29">
        <v>1.3698900000000001</v>
      </c>
      <c r="H4456" s="29" t="s">
        <v>25</v>
      </c>
      <c r="I4456" s="29" t="s">
        <v>26</v>
      </c>
      <c r="J4456" s="29">
        <v>4.2080000000000002</v>
      </c>
      <c r="K4456" s="29" t="s">
        <v>25</v>
      </c>
      <c r="L4456" s="29" t="s">
        <v>22</v>
      </c>
      <c r="M4456" s="29" t="s">
        <v>22</v>
      </c>
    </row>
    <row r="4457" spans="1:13" ht="15" customHeight="1">
      <c r="A4457" s="29" t="s">
        <v>19</v>
      </c>
      <c r="B4457" s="29" t="s">
        <v>20</v>
      </c>
      <c r="C4457" s="29" t="s">
        <v>791</v>
      </c>
      <c r="D4457" s="29">
        <v>618088</v>
      </c>
      <c r="E4457" s="29">
        <v>0.16924768500000001</v>
      </c>
      <c r="F4457" s="29" t="s">
        <v>24</v>
      </c>
      <c r="G4457" s="29">
        <v>0.87375999999999998</v>
      </c>
      <c r="H4457" s="29" t="s">
        <v>25</v>
      </c>
      <c r="I4457" s="29" t="s">
        <v>26</v>
      </c>
      <c r="J4457" s="29">
        <v>16.5</v>
      </c>
      <c r="K4457" s="29" t="s">
        <v>25</v>
      </c>
      <c r="L4457" s="29" t="s">
        <v>22</v>
      </c>
      <c r="M4457" s="29" t="s">
        <v>22</v>
      </c>
    </row>
    <row r="4458" spans="1:13" ht="15" customHeight="1">
      <c r="A4458" s="29" t="s">
        <v>19</v>
      </c>
      <c r="B4458" s="29" t="s">
        <v>20</v>
      </c>
      <c r="C4458" s="29" t="s">
        <v>792</v>
      </c>
      <c r="D4458" s="29">
        <v>618089</v>
      </c>
      <c r="E4458" s="29">
        <v>0.167511574</v>
      </c>
      <c r="F4458" s="29" t="s">
        <v>24</v>
      </c>
      <c r="G4458" s="29">
        <v>0.26336999999999999</v>
      </c>
      <c r="H4458" s="29" t="s">
        <v>25</v>
      </c>
      <c r="I4458" s="29" t="s">
        <v>26</v>
      </c>
      <c r="J4458" s="29">
        <v>40.601999999999997</v>
      </c>
      <c r="K4458" s="29" t="s">
        <v>25</v>
      </c>
      <c r="L4458" s="29" t="s">
        <v>22</v>
      </c>
      <c r="M4458" s="29" t="s">
        <v>22</v>
      </c>
    </row>
    <row r="4459" spans="1:13" ht="15" customHeight="1">
      <c r="A4459" s="29" t="s">
        <v>19</v>
      </c>
      <c r="B4459" s="29" t="s">
        <v>20</v>
      </c>
      <c r="C4459" s="29" t="s">
        <v>793</v>
      </c>
      <c r="D4459" s="29">
        <v>618090</v>
      </c>
      <c r="E4459" s="29">
        <v>0.16820601900000001</v>
      </c>
      <c r="F4459" s="29" t="s">
        <v>24</v>
      </c>
      <c r="G4459" s="29">
        <v>1.7176400000000001</v>
      </c>
      <c r="H4459" s="29" t="s">
        <v>25</v>
      </c>
      <c r="I4459" s="29" t="s">
        <v>26</v>
      </c>
      <c r="J4459" s="29">
        <v>19.015999999999998</v>
      </c>
      <c r="K4459" s="29" t="s">
        <v>25</v>
      </c>
      <c r="L4459" s="29" t="s">
        <v>22</v>
      </c>
      <c r="M4459" s="29" t="s">
        <v>22</v>
      </c>
    </row>
    <row r="4460" spans="1:13" ht="15" customHeight="1">
      <c r="A4460" s="29" t="s">
        <v>19</v>
      </c>
      <c r="B4460" s="29" t="s">
        <v>20</v>
      </c>
      <c r="C4460" s="29" t="s">
        <v>794</v>
      </c>
      <c r="D4460" s="29">
        <v>618091</v>
      </c>
      <c r="E4460" s="29">
        <v>0.17040509300000001</v>
      </c>
      <c r="F4460" s="29" t="s">
        <v>24</v>
      </c>
      <c r="G4460" s="29">
        <v>1.72366</v>
      </c>
      <c r="H4460" s="29" t="s">
        <v>25</v>
      </c>
      <c r="I4460" s="29" t="s">
        <v>26</v>
      </c>
      <c r="J4460" s="29">
        <v>19.010000000000002</v>
      </c>
      <c r="K4460" s="29" t="s">
        <v>25</v>
      </c>
      <c r="L4460" s="29" t="s">
        <v>22</v>
      </c>
      <c r="M4460" s="29" t="s">
        <v>22</v>
      </c>
    </row>
    <row r="4461" spans="1:13" ht="15" customHeight="1">
      <c r="A4461" s="29" t="s">
        <v>19</v>
      </c>
      <c r="B4461" s="29" t="s">
        <v>20</v>
      </c>
      <c r="C4461" s="29" t="s">
        <v>795</v>
      </c>
      <c r="D4461" s="29">
        <v>618092</v>
      </c>
      <c r="E4461" s="29">
        <v>0.171446759</v>
      </c>
      <c r="F4461" s="29" t="s">
        <v>24</v>
      </c>
      <c r="G4461" s="29">
        <v>0.94081000000000004</v>
      </c>
      <c r="H4461" s="29" t="s">
        <v>25</v>
      </c>
      <c r="I4461" s="29" t="s">
        <v>26</v>
      </c>
      <c r="J4461" s="29">
        <v>22.805</v>
      </c>
      <c r="K4461" s="29" t="s">
        <v>25</v>
      </c>
      <c r="L4461" s="29" t="s">
        <v>22</v>
      </c>
      <c r="M4461" s="29" t="s">
        <v>22</v>
      </c>
    </row>
    <row r="4462" spans="1:13" ht="15" customHeight="1">
      <c r="A4462" s="29" t="s">
        <v>19</v>
      </c>
      <c r="B4462" s="29" t="s">
        <v>20</v>
      </c>
      <c r="C4462" s="29" t="s">
        <v>796</v>
      </c>
      <c r="D4462" s="29">
        <v>618093</v>
      </c>
      <c r="E4462" s="29">
        <v>0.171331019</v>
      </c>
      <c r="F4462" s="29" t="s">
        <v>24</v>
      </c>
      <c r="G4462" s="29">
        <v>1.6279699999999999</v>
      </c>
      <c r="H4462" s="29" t="s">
        <v>25</v>
      </c>
      <c r="I4462" s="29" t="s">
        <v>26</v>
      </c>
      <c r="J4462" s="29">
        <v>17.998000000000001</v>
      </c>
      <c r="K4462" s="29" t="s">
        <v>25</v>
      </c>
      <c r="L4462" s="29" t="s">
        <v>22</v>
      </c>
      <c r="M4462" s="29" t="s">
        <v>22</v>
      </c>
    </row>
    <row r="4463" spans="1:13" ht="15" customHeight="1">
      <c r="A4463" s="29" t="s">
        <v>19</v>
      </c>
      <c r="B4463" s="29" t="s">
        <v>20</v>
      </c>
      <c r="C4463" s="29" t="s">
        <v>797</v>
      </c>
      <c r="D4463" s="29">
        <v>618094</v>
      </c>
      <c r="E4463" s="29">
        <v>0.17410879600000001</v>
      </c>
      <c r="F4463" s="29" t="s">
        <v>24</v>
      </c>
      <c r="G4463" s="29">
        <v>1.2276</v>
      </c>
      <c r="H4463" s="29" t="s">
        <v>25</v>
      </c>
      <c r="I4463" s="29" t="s">
        <v>26</v>
      </c>
      <c r="J4463" s="29">
        <v>33.073999999999998</v>
      </c>
      <c r="K4463" s="29" t="s">
        <v>25</v>
      </c>
      <c r="L4463" s="29" t="s">
        <v>22</v>
      </c>
      <c r="M4463" s="29" t="s">
        <v>22</v>
      </c>
    </row>
    <row r="4464" spans="1:13" ht="15" customHeight="1">
      <c r="A4464" s="29" t="s">
        <v>19</v>
      </c>
      <c r="B4464" s="29" t="s">
        <v>20</v>
      </c>
      <c r="C4464" s="29" t="s">
        <v>798</v>
      </c>
      <c r="D4464" s="29">
        <v>618095</v>
      </c>
      <c r="E4464" s="29">
        <v>0.17306713000000001</v>
      </c>
      <c r="F4464" s="29" t="s">
        <v>24</v>
      </c>
      <c r="G4464" s="29">
        <v>1.4555199999999999</v>
      </c>
      <c r="H4464" s="29" t="s">
        <v>25</v>
      </c>
      <c r="I4464" s="29" t="s">
        <v>26</v>
      </c>
      <c r="J4464" s="29">
        <v>24.97</v>
      </c>
      <c r="K4464" s="29" t="s">
        <v>25</v>
      </c>
      <c r="L4464" s="29" t="s">
        <v>22</v>
      </c>
      <c r="M4464" s="29" t="s">
        <v>22</v>
      </c>
    </row>
    <row r="4465" spans="1:13" ht="15" customHeight="1">
      <c r="A4465" s="29" t="s">
        <v>19</v>
      </c>
      <c r="B4465" s="29" t="s">
        <v>20</v>
      </c>
      <c r="C4465" s="29" t="s">
        <v>799</v>
      </c>
      <c r="D4465" s="29">
        <v>618096</v>
      </c>
      <c r="E4465" s="29">
        <v>0.17434027799999999</v>
      </c>
      <c r="F4465" s="29" t="s">
        <v>24</v>
      </c>
      <c r="G4465" s="29">
        <v>1.29129</v>
      </c>
      <c r="H4465" s="29" t="s">
        <v>25</v>
      </c>
      <c r="I4465" s="29" t="s">
        <v>26</v>
      </c>
      <c r="J4465" s="29">
        <v>34.762999999999998</v>
      </c>
      <c r="K4465" s="29" t="s">
        <v>25</v>
      </c>
      <c r="L4465" s="29" t="s">
        <v>22</v>
      </c>
      <c r="M4465" s="29" t="s">
        <v>22</v>
      </c>
    </row>
    <row r="4466" spans="1:13" ht="15" customHeight="1">
      <c r="A4466" s="29" t="s">
        <v>19</v>
      </c>
      <c r="B4466" s="29" t="s">
        <v>20</v>
      </c>
      <c r="C4466" s="29" t="s">
        <v>800</v>
      </c>
      <c r="D4466" s="29">
        <v>618097</v>
      </c>
      <c r="E4466" s="29">
        <v>0.179664352</v>
      </c>
      <c r="F4466" s="29" t="s">
        <v>24</v>
      </c>
      <c r="G4466" s="29">
        <v>1.4460900000000001</v>
      </c>
      <c r="H4466" s="29" t="s">
        <v>25</v>
      </c>
      <c r="I4466" s="29" t="s">
        <v>26</v>
      </c>
      <c r="J4466" s="29">
        <v>26.047000000000001</v>
      </c>
      <c r="K4466" s="29" t="s">
        <v>25</v>
      </c>
      <c r="L4466" s="29" t="s">
        <v>22</v>
      </c>
      <c r="M4466" s="29" t="s">
        <v>22</v>
      </c>
    </row>
    <row r="4467" spans="1:13" ht="15" customHeight="1">
      <c r="A4467" s="29" t="s">
        <v>19</v>
      </c>
      <c r="B4467" s="29" t="s">
        <v>20</v>
      </c>
      <c r="C4467" s="29" t="s">
        <v>801</v>
      </c>
      <c r="D4467" s="29">
        <v>618098</v>
      </c>
      <c r="E4467" s="29" t="s">
        <v>1193</v>
      </c>
      <c r="F4467" s="29" t="s">
        <v>24</v>
      </c>
      <c r="G4467" s="29">
        <v>1.2782500000000001</v>
      </c>
      <c r="H4467" s="29" t="s">
        <v>25</v>
      </c>
      <c r="I4467" s="29" t="s">
        <v>26</v>
      </c>
      <c r="J4467" s="29">
        <v>28.878</v>
      </c>
      <c r="K4467" s="29" t="s">
        <v>25</v>
      </c>
      <c r="L4467" s="29" t="s">
        <v>22</v>
      </c>
      <c r="M4467" s="29" t="s">
        <v>22</v>
      </c>
    </row>
    <row r="4468" spans="1:13" ht="15" customHeight="1">
      <c r="A4468" s="29" t="s">
        <v>19</v>
      </c>
      <c r="B4468" s="29" t="s">
        <v>20</v>
      </c>
      <c r="C4468" s="29" t="s">
        <v>802</v>
      </c>
      <c r="D4468" s="29">
        <v>618099</v>
      </c>
      <c r="E4468" s="29">
        <v>0.18035879599999999</v>
      </c>
      <c r="F4468" s="29" t="s">
        <v>24</v>
      </c>
      <c r="G4468" s="29">
        <v>1.4782999999999999</v>
      </c>
      <c r="H4468" s="29" t="s">
        <v>25</v>
      </c>
      <c r="I4468" s="29" t="s">
        <v>26</v>
      </c>
      <c r="J4468" s="29">
        <v>27.079000000000001</v>
      </c>
      <c r="K4468" s="29" t="s">
        <v>25</v>
      </c>
      <c r="L4468" s="29" t="s">
        <v>22</v>
      </c>
      <c r="M4468" s="29" t="s">
        <v>22</v>
      </c>
    </row>
    <row r="4469" spans="1:13" ht="15" customHeight="1">
      <c r="A4469" s="29" t="s">
        <v>19</v>
      </c>
      <c r="B4469" s="29" t="s">
        <v>20</v>
      </c>
      <c r="C4469" s="29" t="s">
        <v>803</v>
      </c>
      <c r="D4469" s="29">
        <v>618100</v>
      </c>
      <c r="E4469" s="29">
        <v>0.1809375</v>
      </c>
      <c r="F4469" s="29" t="s">
        <v>24</v>
      </c>
      <c r="G4469" s="29">
        <v>1.3117300000000001</v>
      </c>
      <c r="H4469" s="29" t="s">
        <v>25</v>
      </c>
      <c r="I4469" s="29" t="s">
        <v>26</v>
      </c>
      <c r="J4469" s="29">
        <v>28.795999999999999</v>
      </c>
      <c r="K4469" s="29" t="s">
        <v>25</v>
      </c>
      <c r="L4469" s="29" t="s">
        <v>22</v>
      </c>
      <c r="M4469" s="29" t="s">
        <v>22</v>
      </c>
    </row>
    <row r="4470" spans="1:13" ht="15" customHeight="1">
      <c r="A4470" s="29" t="s">
        <v>19</v>
      </c>
      <c r="B4470" s="29" t="s">
        <v>20</v>
      </c>
      <c r="C4470" s="29" t="s">
        <v>804</v>
      </c>
      <c r="D4470" s="29">
        <v>618101</v>
      </c>
      <c r="E4470" s="29">
        <v>0.18371527800000001</v>
      </c>
      <c r="F4470" s="29" t="s">
        <v>24</v>
      </c>
      <c r="G4470" s="29">
        <v>1.3035000000000001</v>
      </c>
      <c r="H4470" s="29" t="s">
        <v>25</v>
      </c>
      <c r="I4470" s="29" t="s">
        <v>26</v>
      </c>
      <c r="J4470" s="29">
        <v>26.550999999999998</v>
      </c>
      <c r="K4470" s="29" t="s">
        <v>25</v>
      </c>
      <c r="L4470" s="29" t="s">
        <v>22</v>
      </c>
      <c r="M4470" s="29" t="s">
        <v>22</v>
      </c>
    </row>
    <row r="4471" spans="1:13" ht="15" customHeight="1">
      <c r="A4471" s="29" t="s">
        <v>19</v>
      </c>
      <c r="B4471" s="29" t="s">
        <v>20</v>
      </c>
      <c r="C4471" s="29" t="s">
        <v>805</v>
      </c>
      <c r="D4471" s="29">
        <v>618102</v>
      </c>
      <c r="E4471" s="29" t="s">
        <v>1194</v>
      </c>
      <c r="F4471" s="29" t="s">
        <v>24</v>
      </c>
      <c r="G4471" s="29">
        <v>1.3438300000000001</v>
      </c>
      <c r="H4471" s="29" t="s">
        <v>25</v>
      </c>
      <c r="I4471" s="29" t="s">
        <v>26</v>
      </c>
      <c r="J4471" s="29">
        <v>10.590999999999999</v>
      </c>
      <c r="K4471" s="29" t="s">
        <v>25</v>
      </c>
      <c r="L4471" s="29" t="s">
        <v>22</v>
      </c>
      <c r="M4471" s="29" t="s">
        <v>22</v>
      </c>
    </row>
    <row r="4472" spans="1:13" ht="15" customHeight="1">
      <c r="A4472" s="29" t="s">
        <v>19</v>
      </c>
      <c r="B4472" s="29" t="s">
        <v>20</v>
      </c>
      <c r="C4472" s="29" t="s">
        <v>806</v>
      </c>
      <c r="D4472" s="29">
        <v>618103</v>
      </c>
      <c r="E4472" s="29" t="s">
        <v>1195</v>
      </c>
      <c r="F4472" s="29" t="s">
        <v>24</v>
      </c>
      <c r="G4472" s="29">
        <v>1.5926400000000001</v>
      </c>
      <c r="H4472" s="29" t="s">
        <v>25</v>
      </c>
      <c r="I4472" s="29" t="s">
        <v>26</v>
      </c>
      <c r="J4472" s="29">
        <v>28.364000000000001</v>
      </c>
      <c r="K4472" s="29" t="s">
        <v>25</v>
      </c>
      <c r="L4472" s="29" t="s">
        <v>22</v>
      </c>
      <c r="M4472" s="29" t="s">
        <v>22</v>
      </c>
    </row>
    <row r="4473" spans="1:13" ht="15" customHeight="1">
      <c r="A4473" s="29" t="s">
        <v>19</v>
      </c>
      <c r="B4473" s="29" t="s">
        <v>20</v>
      </c>
      <c r="C4473" s="29" t="s">
        <v>807</v>
      </c>
      <c r="D4473" s="29">
        <v>618104</v>
      </c>
      <c r="E4473" s="29">
        <v>0.18637731499999999</v>
      </c>
      <c r="F4473" s="29" t="s">
        <v>24</v>
      </c>
      <c r="G4473" s="29">
        <v>0.68586000000000003</v>
      </c>
      <c r="H4473" s="29" t="s">
        <v>25</v>
      </c>
      <c r="I4473" s="29" t="s">
        <v>26</v>
      </c>
      <c r="J4473" s="29">
        <v>26.856999999999999</v>
      </c>
      <c r="K4473" s="29" t="s">
        <v>25</v>
      </c>
      <c r="L4473" s="29" t="s">
        <v>22</v>
      </c>
      <c r="M4473" s="29" t="s">
        <v>22</v>
      </c>
    </row>
    <row r="4474" spans="1:13" ht="15" customHeight="1">
      <c r="A4474" s="29" t="s">
        <v>19</v>
      </c>
      <c r="B4474" s="29" t="s">
        <v>20</v>
      </c>
      <c r="C4474" s="29" t="s">
        <v>808</v>
      </c>
      <c r="D4474" s="29">
        <v>618105</v>
      </c>
      <c r="E4474" s="29">
        <v>0.184525463</v>
      </c>
      <c r="F4474" s="29" t="s">
        <v>24</v>
      </c>
      <c r="G4474" s="29">
        <v>1.0837300000000001</v>
      </c>
      <c r="H4474" s="29" t="s">
        <v>25</v>
      </c>
      <c r="I4474" s="29" t="s">
        <v>26</v>
      </c>
      <c r="J4474" s="29">
        <v>7.2519999999999998</v>
      </c>
      <c r="K4474" s="29" t="s">
        <v>25</v>
      </c>
      <c r="L4474" s="29" t="s">
        <v>22</v>
      </c>
      <c r="M4474" s="29" t="s">
        <v>22</v>
      </c>
    </row>
    <row r="4475" spans="1:13" ht="15" customHeight="1">
      <c r="A4475" s="29" t="s">
        <v>19</v>
      </c>
      <c r="B4475" s="29" t="s">
        <v>20</v>
      </c>
      <c r="C4475" s="29" t="s">
        <v>809</v>
      </c>
      <c r="D4475" s="29">
        <v>618106</v>
      </c>
      <c r="E4475" s="29">
        <v>0.18556713</v>
      </c>
      <c r="F4475" s="29" t="s">
        <v>24</v>
      </c>
      <c r="G4475" s="29">
        <v>1.91275</v>
      </c>
      <c r="H4475" s="29" t="s">
        <v>25</v>
      </c>
      <c r="I4475" s="29" t="s">
        <v>26</v>
      </c>
      <c r="J4475" s="29">
        <v>18.459</v>
      </c>
      <c r="K4475" s="29" t="s">
        <v>25</v>
      </c>
      <c r="L4475" s="29" t="s">
        <v>22</v>
      </c>
      <c r="M4475" s="29" t="s">
        <v>22</v>
      </c>
    </row>
    <row r="4476" spans="1:13" ht="15" customHeight="1">
      <c r="A4476" s="29" t="s">
        <v>19</v>
      </c>
      <c r="B4476" s="29" t="s">
        <v>20</v>
      </c>
      <c r="C4476" s="29" t="s">
        <v>810</v>
      </c>
      <c r="D4476" s="29">
        <v>618107</v>
      </c>
      <c r="E4476" s="29" t="s">
        <v>1196</v>
      </c>
      <c r="F4476" s="29" t="s">
        <v>24</v>
      </c>
      <c r="G4476" s="29">
        <v>0.40267999999999998</v>
      </c>
      <c r="H4476" s="29" t="s">
        <v>25</v>
      </c>
      <c r="I4476" s="29" t="s">
        <v>26</v>
      </c>
      <c r="J4476" s="29">
        <v>33.616999999999997</v>
      </c>
      <c r="K4476" s="29" t="s">
        <v>25</v>
      </c>
      <c r="L4476" s="29" t="s">
        <v>22</v>
      </c>
      <c r="M4476" s="29" t="s">
        <v>22</v>
      </c>
    </row>
    <row r="4477" spans="1:13" ht="15" customHeight="1">
      <c r="A4477" s="29" t="s">
        <v>19</v>
      </c>
      <c r="B4477" s="29" t="s">
        <v>20</v>
      </c>
      <c r="C4477" s="29" t="s">
        <v>811</v>
      </c>
      <c r="D4477" s="29">
        <v>618108</v>
      </c>
      <c r="E4477" s="29" t="s">
        <v>1197</v>
      </c>
      <c r="F4477" s="29" t="s">
        <v>24</v>
      </c>
      <c r="G4477" s="29">
        <v>1.3699699999999999</v>
      </c>
      <c r="H4477" s="29" t="s">
        <v>25</v>
      </c>
      <c r="I4477" s="29" t="s">
        <v>26</v>
      </c>
      <c r="J4477" s="29">
        <v>3.452</v>
      </c>
      <c r="K4477" s="29" t="s">
        <v>25</v>
      </c>
      <c r="L4477" s="29" t="s">
        <v>22</v>
      </c>
      <c r="M4477" s="29" t="s">
        <v>22</v>
      </c>
    </row>
    <row r="4478" spans="1:13" ht="15" customHeight="1">
      <c r="A4478" s="29" t="s">
        <v>19</v>
      </c>
      <c r="B4478" s="29" t="s">
        <v>20</v>
      </c>
      <c r="C4478" s="29" t="s">
        <v>812</v>
      </c>
      <c r="D4478" s="29">
        <v>618109</v>
      </c>
      <c r="E4478" s="29">
        <v>0.18718750000000001</v>
      </c>
      <c r="F4478" s="29" t="s">
        <v>24</v>
      </c>
      <c r="G4478" s="29">
        <v>1.9217599999999999</v>
      </c>
      <c r="H4478" s="29" t="s">
        <v>25</v>
      </c>
      <c r="I4478" s="29" t="s">
        <v>26</v>
      </c>
      <c r="J4478" s="29">
        <v>21.952000000000002</v>
      </c>
      <c r="K4478" s="29" t="s">
        <v>25</v>
      </c>
      <c r="L4478" s="29" t="s">
        <v>22</v>
      </c>
      <c r="M4478" s="29" t="s">
        <v>22</v>
      </c>
    </row>
    <row r="4479" spans="1:13" ht="15" customHeight="1">
      <c r="A4479" s="29" t="s">
        <v>19</v>
      </c>
      <c r="B4479" s="29" t="s">
        <v>20</v>
      </c>
      <c r="C4479" s="29" t="s">
        <v>813</v>
      </c>
      <c r="D4479" s="29">
        <v>618110</v>
      </c>
      <c r="E4479" s="29">
        <v>0.18869213000000001</v>
      </c>
      <c r="F4479" s="29" t="s">
        <v>24</v>
      </c>
      <c r="G4479" s="29">
        <v>1.40324</v>
      </c>
      <c r="H4479" s="29" t="s">
        <v>25</v>
      </c>
      <c r="I4479" s="29" t="s">
        <v>26</v>
      </c>
      <c r="J4479" s="29">
        <v>4.8949999999999996</v>
      </c>
      <c r="K4479" s="29" t="s">
        <v>25</v>
      </c>
      <c r="L4479" s="29" t="s">
        <v>22</v>
      </c>
      <c r="M4479" s="29" t="s">
        <v>22</v>
      </c>
    </row>
    <row r="4480" spans="1:13" ht="15" customHeight="1">
      <c r="A4480" s="29" t="s">
        <v>19</v>
      </c>
      <c r="B4480" s="29" t="s">
        <v>20</v>
      </c>
      <c r="C4480" s="29" t="s">
        <v>814</v>
      </c>
      <c r="D4480" s="29">
        <v>618111</v>
      </c>
      <c r="E4480" s="29">
        <v>0.19135416699999999</v>
      </c>
      <c r="F4480" s="29" t="s">
        <v>24</v>
      </c>
      <c r="G4480" s="29">
        <v>1.4048799999999999</v>
      </c>
      <c r="H4480" s="29" t="s">
        <v>25</v>
      </c>
      <c r="I4480" s="29" t="s">
        <v>26</v>
      </c>
      <c r="J4480" s="29">
        <v>4.9989999999999997</v>
      </c>
      <c r="K4480" s="29" t="s">
        <v>25</v>
      </c>
      <c r="L4480" s="29" t="s">
        <v>22</v>
      </c>
      <c r="M4480" s="29" t="s">
        <v>22</v>
      </c>
    </row>
    <row r="4481" spans="1:13" ht="15" customHeight="1">
      <c r="A4481" s="29" t="s">
        <v>19</v>
      </c>
      <c r="B4481" s="29" t="s">
        <v>20</v>
      </c>
      <c r="C4481" s="29" t="s">
        <v>815</v>
      </c>
      <c r="D4481" s="29">
        <v>619001</v>
      </c>
      <c r="E4481" s="29">
        <v>0.118900463</v>
      </c>
      <c r="F4481" s="29" t="s">
        <v>24</v>
      </c>
      <c r="G4481" s="29">
        <v>1.5497700000000001</v>
      </c>
      <c r="H4481" s="29" t="s">
        <v>25</v>
      </c>
      <c r="I4481" s="29" t="s">
        <v>26</v>
      </c>
      <c r="J4481" s="29">
        <v>26.986000000000001</v>
      </c>
      <c r="K4481" s="29" t="s">
        <v>25</v>
      </c>
      <c r="L4481" s="29" t="s">
        <v>22</v>
      </c>
      <c r="M4481" s="29" t="s">
        <v>22</v>
      </c>
    </row>
    <row r="4482" spans="1:13" ht="15" customHeight="1">
      <c r="A4482" s="29" t="s">
        <v>19</v>
      </c>
      <c r="B4482" s="29" t="s">
        <v>20</v>
      </c>
      <c r="C4482" s="29" t="s">
        <v>816</v>
      </c>
      <c r="D4482" s="29">
        <v>619002</v>
      </c>
      <c r="E4482" s="29" t="s">
        <v>1198</v>
      </c>
      <c r="F4482" s="29" t="s">
        <v>24</v>
      </c>
      <c r="G4482" s="29">
        <v>1.37554</v>
      </c>
      <c r="H4482" s="29" t="s">
        <v>25</v>
      </c>
      <c r="I4482" s="29" t="s">
        <v>26</v>
      </c>
      <c r="J4482" s="29">
        <v>9.0730000000000004</v>
      </c>
      <c r="K4482" s="29" t="s">
        <v>25</v>
      </c>
      <c r="L4482" s="29" t="s">
        <v>22</v>
      </c>
      <c r="M4482" s="29" t="s">
        <v>22</v>
      </c>
    </row>
    <row r="4483" spans="1:13" ht="15" customHeight="1">
      <c r="A4483" s="29" t="s">
        <v>19</v>
      </c>
      <c r="B4483" s="29" t="s">
        <v>20</v>
      </c>
      <c r="C4483" s="29" t="s">
        <v>817</v>
      </c>
      <c r="D4483" s="29">
        <v>619003</v>
      </c>
      <c r="E4483" s="29">
        <v>0.1215625</v>
      </c>
      <c r="F4483" s="29" t="s">
        <v>24</v>
      </c>
      <c r="G4483" s="29">
        <v>1.1464799999999999</v>
      </c>
      <c r="H4483" s="29" t="s">
        <v>25</v>
      </c>
      <c r="I4483" s="29" t="s">
        <v>26</v>
      </c>
      <c r="J4483" s="29">
        <v>13.138999999999999</v>
      </c>
      <c r="K4483" s="29" t="s">
        <v>25</v>
      </c>
      <c r="L4483" s="29" t="s">
        <v>22</v>
      </c>
      <c r="M4483" s="29" t="s">
        <v>22</v>
      </c>
    </row>
    <row r="4484" spans="1:13" ht="15" customHeight="1">
      <c r="A4484" s="29" t="s">
        <v>19</v>
      </c>
      <c r="B4484" s="29" t="s">
        <v>20</v>
      </c>
      <c r="C4484" s="29" t="s">
        <v>818</v>
      </c>
      <c r="D4484" s="29">
        <v>619004</v>
      </c>
      <c r="E4484" s="29">
        <v>0.11982638900000001</v>
      </c>
      <c r="F4484" s="29" t="s">
        <v>24</v>
      </c>
      <c r="G4484" s="29">
        <v>0.94552000000000003</v>
      </c>
      <c r="H4484" s="29" t="s">
        <v>25</v>
      </c>
      <c r="I4484" s="29" t="s">
        <v>26</v>
      </c>
      <c r="J4484" s="29">
        <v>32.994999999999997</v>
      </c>
      <c r="K4484" s="29" t="s">
        <v>25</v>
      </c>
      <c r="L4484" s="29" t="s">
        <v>22</v>
      </c>
      <c r="M4484" s="29" t="s">
        <v>22</v>
      </c>
    </row>
    <row r="4485" spans="1:13" ht="15" customHeight="1">
      <c r="A4485" s="29" t="s">
        <v>19</v>
      </c>
      <c r="B4485" s="29" t="s">
        <v>20</v>
      </c>
      <c r="C4485" s="29" t="s">
        <v>819</v>
      </c>
      <c r="D4485" s="29">
        <v>619005</v>
      </c>
      <c r="E4485" s="29">
        <v>0.12353009299999999</v>
      </c>
      <c r="F4485" s="29" t="s">
        <v>24</v>
      </c>
      <c r="G4485" s="29">
        <v>1.5874999999999999</v>
      </c>
      <c r="H4485" s="29" t="s">
        <v>25</v>
      </c>
      <c r="I4485" s="29" t="s">
        <v>26</v>
      </c>
      <c r="J4485" s="29">
        <v>30.169</v>
      </c>
      <c r="K4485" s="29" t="s">
        <v>25</v>
      </c>
      <c r="L4485" s="29" t="s">
        <v>22</v>
      </c>
      <c r="M4485" s="29" t="s">
        <v>22</v>
      </c>
    </row>
    <row r="4486" spans="1:13" ht="15" customHeight="1">
      <c r="A4486" s="29" t="s">
        <v>19</v>
      </c>
      <c r="B4486" s="29" t="s">
        <v>20</v>
      </c>
      <c r="C4486" s="29" t="s">
        <v>820</v>
      </c>
      <c r="D4486" s="29">
        <v>619006</v>
      </c>
      <c r="E4486" s="29">
        <v>0.121793981</v>
      </c>
      <c r="F4486" s="29" t="s">
        <v>24</v>
      </c>
      <c r="G4486" s="29">
        <v>1.38713</v>
      </c>
      <c r="H4486" s="29" t="s">
        <v>25</v>
      </c>
      <c r="I4486" s="29" t="s">
        <v>26</v>
      </c>
      <c r="J4486" s="29">
        <v>10.295999999999999</v>
      </c>
      <c r="K4486" s="29" t="s">
        <v>25</v>
      </c>
      <c r="L4486" s="29" t="s">
        <v>22</v>
      </c>
      <c r="M4486" s="29" t="s">
        <v>22</v>
      </c>
    </row>
    <row r="4487" spans="1:13" ht="15" customHeight="1">
      <c r="A4487" s="29" t="s">
        <v>19</v>
      </c>
      <c r="B4487" s="29" t="s">
        <v>20</v>
      </c>
      <c r="C4487" s="29" t="s">
        <v>821</v>
      </c>
      <c r="D4487" s="29">
        <v>619007</v>
      </c>
      <c r="E4487" s="29" t="s">
        <v>1199</v>
      </c>
      <c r="F4487" s="29" t="s">
        <v>24</v>
      </c>
      <c r="G4487" s="29">
        <v>1.18529</v>
      </c>
      <c r="H4487" s="29" t="s">
        <v>25</v>
      </c>
      <c r="I4487" s="29" t="s">
        <v>26</v>
      </c>
      <c r="J4487" s="29">
        <v>9.9689999999999994</v>
      </c>
      <c r="K4487" s="29" t="s">
        <v>25</v>
      </c>
      <c r="L4487" s="29" t="s">
        <v>22</v>
      </c>
      <c r="M4487" s="29" t="s">
        <v>22</v>
      </c>
    </row>
    <row r="4488" spans="1:13" ht="15" customHeight="1">
      <c r="A4488" s="29" t="s">
        <v>19</v>
      </c>
      <c r="B4488" s="29" t="s">
        <v>20</v>
      </c>
      <c r="C4488" s="29" t="s">
        <v>822</v>
      </c>
      <c r="D4488" s="29">
        <v>619008</v>
      </c>
      <c r="E4488" s="29">
        <v>0.123414352</v>
      </c>
      <c r="F4488" s="29" t="s">
        <v>24</v>
      </c>
      <c r="G4488" s="29">
        <v>1.00888</v>
      </c>
      <c r="H4488" s="29" t="s">
        <v>25</v>
      </c>
      <c r="I4488" s="29" t="s">
        <v>26</v>
      </c>
      <c r="J4488" s="29">
        <v>27.922999999999998</v>
      </c>
      <c r="K4488" s="29" t="s">
        <v>25</v>
      </c>
      <c r="L4488" s="29" t="s">
        <v>22</v>
      </c>
      <c r="M4488" s="29" t="s">
        <v>22</v>
      </c>
    </row>
    <row r="4489" spans="1:13" ht="15" customHeight="1">
      <c r="A4489" s="29" t="s">
        <v>19</v>
      </c>
      <c r="B4489" s="29" t="s">
        <v>20</v>
      </c>
      <c r="C4489" s="29" t="s">
        <v>823</v>
      </c>
      <c r="D4489" s="29">
        <v>619009</v>
      </c>
      <c r="E4489" s="29" t="s">
        <v>1200</v>
      </c>
      <c r="F4489" s="29" t="s">
        <v>24</v>
      </c>
      <c r="G4489" s="29">
        <v>1.6387400000000001</v>
      </c>
      <c r="H4489" s="29" t="s">
        <v>25</v>
      </c>
      <c r="I4489" s="29" t="s">
        <v>26</v>
      </c>
      <c r="J4489" s="29">
        <v>32.423999999999999</v>
      </c>
      <c r="K4489" s="29" t="s">
        <v>25</v>
      </c>
      <c r="L4489" s="29" t="s">
        <v>22</v>
      </c>
      <c r="M4489" s="29" t="s">
        <v>22</v>
      </c>
    </row>
    <row r="4490" spans="1:13" ht="15" customHeight="1">
      <c r="A4490" s="29" t="s">
        <v>19</v>
      </c>
      <c r="B4490" s="29" t="s">
        <v>20</v>
      </c>
      <c r="C4490" s="29" t="s">
        <v>824</v>
      </c>
      <c r="D4490" s="29">
        <v>619010</v>
      </c>
      <c r="E4490" s="29">
        <v>0.125381944</v>
      </c>
      <c r="F4490" s="29" t="s">
        <v>24</v>
      </c>
      <c r="G4490" s="29">
        <v>1.4090199999999999</v>
      </c>
      <c r="H4490" s="29" t="s">
        <v>25</v>
      </c>
      <c r="I4490" s="29" t="s">
        <v>26</v>
      </c>
      <c r="J4490" s="29">
        <v>10.638999999999999</v>
      </c>
      <c r="K4490" s="29" t="s">
        <v>25</v>
      </c>
      <c r="L4490" s="29" t="s">
        <v>22</v>
      </c>
      <c r="M4490" s="29" t="s">
        <v>22</v>
      </c>
    </row>
    <row r="4491" spans="1:13" ht="15" customHeight="1">
      <c r="A4491" s="29" t="s">
        <v>19</v>
      </c>
      <c r="B4491" s="29" t="s">
        <v>20</v>
      </c>
      <c r="C4491" s="29" t="s">
        <v>825</v>
      </c>
      <c r="D4491" s="29">
        <v>619011</v>
      </c>
      <c r="E4491" s="29">
        <v>0.123877315</v>
      </c>
      <c r="F4491" s="29" t="s">
        <v>24</v>
      </c>
      <c r="G4491" s="29">
        <v>1.21071</v>
      </c>
      <c r="H4491" s="29" t="s">
        <v>25</v>
      </c>
      <c r="I4491" s="29" t="s">
        <v>26</v>
      </c>
      <c r="J4491" s="29">
        <v>9.6530000000000005</v>
      </c>
      <c r="K4491" s="29" t="s">
        <v>25</v>
      </c>
      <c r="L4491" s="29" t="s">
        <v>22</v>
      </c>
      <c r="M4491" s="29" t="s">
        <v>22</v>
      </c>
    </row>
    <row r="4492" spans="1:13" ht="15" customHeight="1">
      <c r="A4492" s="29" t="s">
        <v>19</v>
      </c>
      <c r="B4492" s="29" t="s">
        <v>20</v>
      </c>
      <c r="C4492" s="29" t="s">
        <v>826</v>
      </c>
      <c r="D4492" s="29">
        <v>619012</v>
      </c>
      <c r="E4492" s="29" t="s">
        <v>1201</v>
      </c>
      <c r="F4492" s="29" t="s">
        <v>24</v>
      </c>
      <c r="G4492" s="29">
        <v>1.0056799999999999</v>
      </c>
      <c r="H4492" s="29" t="s">
        <v>25</v>
      </c>
      <c r="I4492" s="29" t="s">
        <v>26</v>
      </c>
      <c r="J4492" s="29">
        <v>29.475000000000001</v>
      </c>
      <c r="K4492" s="29" t="s">
        <v>25</v>
      </c>
      <c r="L4492" s="29" t="s">
        <v>22</v>
      </c>
      <c r="M4492" s="29" t="s">
        <v>22</v>
      </c>
    </row>
    <row r="4493" spans="1:13" ht="15" customHeight="1">
      <c r="A4493" s="29" t="s">
        <v>19</v>
      </c>
      <c r="B4493" s="29" t="s">
        <v>20</v>
      </c>
      <c r="C4493" s="29" t="s">
        <v>827</v>
      </c>
      <c r="D4493" s="29">
        <v>619013</v>
      </c>
      <c r="E4493" s="29">
        <v>0.126655093</v>
      </c>
      <c r="F4493" s="29" t="s">
        <v>24</v>
      </c>
      <c r="G4493" s="29">
        <v>1.5829299999999999</v>
      </c>
      <c r="H4493" s="29" t="s">
        <v>25</v>
      </c>
      <c r="I4493" s="29" t="s">
        <v>26</v>
      </c>
      <c r="J4493" s="29">
        <v>31.963000000000001</v>
      </c>
      <c r="K4493" s="29" t="s">
        <v>25</v>
      </c>
      <c r="L4493" s="29" t="s">
        <v>22</v>
      </c>
      <c r="M4493" s="29" t="s">
        <v>22</v>
      </c>
    </row>
    <row r="4494" spans="1:13" ht="15" customHeight="1">
      <c r="A4494" s="29" t="s">
        <v>19</v>
      </c>
      <c r="B4494" s="29" t="s">
        <v>20</v>
      </c>
      <c r="C4494" s="29" t="s">
        <v>828</v>
      </c>
      <c r="D4494" s="29">
        <v>619014</v>
      </c>
      <c r="E4494" s="29">
        <v>0.12653935199999999</v>
      </c>
      <c r="F4494" s="29" t="s">
        <v>24</v>
      </c>
      <c r="G4494" s="29">
        <v>1.39829</v>
      </c>
      <c r="H4494" s="29" t="s">
        <v>25</v>
      </c>
      <c r="I4494" s="29" t="s">
        <v>26</v>
      </c>
      <c r="J4494" s="29">
        <v>13.608000000000001</v>
      </c>
      <c r="K4494" s="29" t="s">
        <v>25</v>
      </c>
      <c r="L4494" s="29" t="s">
        <v>22</v>
      </c>
      <c r="M4494" s="29" t="s">
        <v>22</v>
      </c>
    </row>
    <row r="4495" spans="1:13" ht="15" customHeight="1">
      <c r="A4495" s="29" t="s">
        <v>19</v>
      </c>
      <c r="B4495" s="29" t="s">
        <v>20</v>
      </c>
      <c r="C4495" s="29" t="s">
        <v>829</v>
      </c>
      <c r="D4495" s="29">
        <v>619015</v>
      </c>
      <c r="E4495" s="29">
        <v>0.124918981</v>
      </c>
      <c r="F4495" s="29" t="s">
        <v>24</v>
      </c>
      <c r="G4495" s="29">
        <v>1.23987</v>
      </c>
      <c r="H4495" s="29" t="s">
        <v>25</v>
      </c>
      <c r="I4495" s="29" t="s">
        <v>26</v>
      </c>
      <c r="J4495" s="29">
        <v>6.3949999999999996</v>
      </c>
      <c r="K4495" s="29" t="s">
        <v>25</v>
      </c>
      <c r="L4495" s="29" t="s">
        <v>22</v>
      </c>
      <c r="M4495" s="29" t="s">
        <v>22</v>
      </c>
    </row>
    <row r="4496" spans="1:13" ht="15" customHeight="1">
      <c r="A4496" s="29" t="s">
        <v>19</v>
      </c>
      <c r="B4496" s="29" t="s">
        <v>20</v>
      </c>
      <c r="C4496" s="29" t="s">
        <v>830</v>
      </c>
      <c r="D4496" s="29">
        <v>619016</v>
      </c>
      <c r="E4496" s="29">
        <v>0.129085648</v>
      </c>
      <c r="F4496" s="29" t="s">
        <v>24</v>
      </c>
      <c r="G4496" s="29">
        <v>1.1601699999999999</v>
      </c>
      <c r="H4496" s="29" t="s">
        <v>25</v>
      </c>
      <c r="I4496" s="29" t="s">
        <v>26</v>
      </c>
      <c r="J4496" s="29">
        <v>24.574999999999999</v>
      </c>
      <c r="K4496" s="29" t="s">
        <v>25</v>
      </c>
      <c r="L4496" s="29" t="s">
        <v>22</v>
      </c>
      <c r="M4496" s="29" t="s">
        <v>22</v>
      </c>
    </row>
    <row r="4497" spans="1:13" ht="15" customHeight="1">
      <c r="A4497" s="29" t="s">
        <v>19</v>
      </c>
      <c r="B4497" s="29" t="s">
        <v>20</v>
      </c>
      <c r="C4497" s="29" t="s">
        <v>831</v>
      </c>
      <c r="D4497" s="29">
        <v>619017</v>
      </c>
      <c r="E4497" s="29">
        <v>0.12642361099999999</v>
      </c>
      <c r="F4497" s="29" t="s">
        <v>24</v>
      </c>
      <c r="G4497" s="29">
        <v>1.25745</v>
      </c>
      <c r="H4497" s="29" t="s">
        <v>25</v>
      </c>
      <c r="I4497" s="29" t="s">
        <v>26</v>
      </c>
      <c r="J4497" s="29">
        <v>32.158999999999999</v>
      </c>
      <c r="K4497" s="29" t="s">
        <v>25</v>
      </c>
      <c r="L4497" s="29" t="s">
        <v>22</v>
      </c>
      <c r="M4497" s="29" t="s">
        <v>22</v>
      </c>
    </row>
    <row r="4498" spans="1:13" ht="15" customHeight="1">
      <c r="A4498" s="29" t="s">
        <v>19</v>
      </c>
      <c r="B4498" s="29" t="s">
        <v>20</v>
      </c>
      <c r="C4498" s="29" t="s">
        <v>832</v>
      </c>
      <c r="D4498" s="29">
        <v>619018</v>
      </c>
      <c r="E4498" s="29">
        <v>0.13012731499999999</v>
      </c>
      <c r="F4498" s="29" t="s">
        <v>24</v>
      </c>
      <c r="G4498" s="29">
        <v>1.2446299999999999</v>
      </c>
      <c r="H4498" s="29" t="s">
        <v>25</v>
      </c>
      <c r="I4498" s="29" t="s">
        <v>26</v>
      </c>
      <c r="J4498" s="29">
        <v>15.237</v>
      </c>
      <c r="K4498" s="29" t="s">
        <v>25</v>
      </c>
      <c r="L4498" s="29" t="s">
        <v>22</v>
      </c>
      <c r="M4498" s="29" t="s">
        <v>22</v>
      </c>
    </row>
    <row r="4499" spans="1:13" ht="15" customHeight="1">
      <c r="A4499" s="29" t="s">
        <v>19</v>
      </c>
      <c r="B4499" s="29" t="s">
        <v>20</v>
      </c>
      <c r="C4499" s="29" t="s">
        <v>833</v>
      </c>
      <c r="D4499" s="29">
        <v>619019</v>
      </c>
      <c r="E4499" s="29">
        <v>0.128159722</v>
      </c>
      <c r="F4499" s="29" t="s">
        <v>24</v>
      </c>
      <c r="G4499" s="29">
        <v>1.30704</v>
      </c>
      <c r="H4499" s="29" t="s">
        <v>25</v>
      </c>
      <c r="I4499" s="29" t="s">
        <v>26</v>
      </c>
      <c r="J4499" s="29">
        <v>5.6870000000000003</v>
      </c>
      <c r="K4499" s="29" t="s">
        <v>25</v>
      </c>
      <c r="L4499" s="29" t="s">
        <v>22</v>
      </c>
      <c r="M4499" s="29" t="s">
        <v>22</v>
      </c>
    </row>
    <row r="4500" spans="1:13" ht="15" customHeight="1">
      <c r="A4500" s="29" t="s">
        <v>19</v>
      </c>
      <c r="B4500" s="29" t="s">
        <v>20</v>
      </c>
      <c r="C4500" s="29" t="s">
        <v>834</v>
      </c>
      <c r="D4500" s="29">
        <v>619020</v>
      </c>
      <c r="E4500" s="29" t="s">
        <v>1202</v>
      </c>
      <c r="F4500" s="29" t="s">
        <v>24</v>
      </c>
      <c r="G4500" s="29">
        <v>1.52868</v>
      </c>
      <c r="H4500" s="29" t="s">
        <v>25</v>
      </c>
      <c r="I4500" s="29" t="s">
        <v>26</v>
      </c>
      <c r="J4500" s="29">
        <v>26.885000000000002</v>
      </c>
      <c r="K4500" s="29" t="s">
        <v>25</v>
      </c>
      <c r="L4500" s="29" t="s">
        <v>22</v>
      </c>
      <c r="M4500" s="29" t="s">
        <v>22</v>
      </c>
    </row>
    <row r="4501" spans="1:13" ht="15" customHeight="1">
      <c r="A4501" s="29" t="s">
        <v>19</v>
      </c>
      <c r="B4501" s="29" t="s">
        <v>20</v>
      </c>
      <c r="C4501" s="29" t="s">
        <v>835</v>
      </c>
      <c r="D4501" s="29">
        <v>619021</v>
      </c>
      <c r="E4501" s="29">
        <v>0.13244212999999999</v>
      </c>
      <c r="F4501" s="29" t="s">
        <v>24</v>
      </c>
      <c r="G4501" s="29">
        <v>1.23909</v>
      </c>
      <c r="H4501" s="29" t="s">
        <v>25</v>
      </c>
      <c r="I4501" s="29" t="s">
        <v>26</v>
      </c>
      <c r="J4501" s="29">
        <v>31.792999999999999</v>
      </c>
      <c r="K4501" s="29" t="s">
        <v>25</v>
      </c>
      <c r="L4501" s="29" t="s">
        <v>22</v>
      </c>
      <c r="M4501" s="29" t="s">
        <v>22</v>
      </c>
    </row>
    <row r="4502" spans="1:13" ht="15" customHeight="1">
      <c r="A4502" s="29" t="s">
        <v>19</v>
      </c>
      <c r="B4502" s="29" t="s">
        <v>20</v>
      </c>
      <c r="C4502" s="29" t="s">
        <v>836</v>
      </c>
      <c r="D4502" s="29">
        <v>619022</v>
      </c>
      <c r="E4502" s="29">
        <v>0.13082175900000001</v>
      </c>
      <c r="F4502" s="29" t="s">
        <v>24</v>
      </c>
      <c r="G4502" s="29">
        <v>1.23919</v>
      </c>
      <c r="H4502" s="29" t="s">
        <v>25</v>
      </c>
      <c r="I4502" s="29" t="s">
        <v>26</v>
      </c>
      <c r="J4502" s="29">
        <v>9.3729999999999993</v>
      </c>
      <c r="K4502" s="29" t="s">
        <v>25</v>
      </c>
      <c r="L4502" s="29" t="s">
        <v>22</v>
      </c>
      <c r="M4502" s="29" t="s">
        <v>22</v>
      </c>
    </row>
    <row r="4503" spans="1:13" ht="15" customHeight="1">
      <c r="A4503" s="29" t="s">
        <v>19</v>
      </c>
      <c r="B4503" s="29" t="s">
        <v>20</v>
      </c>
      <c r="C4503" s="29" t="s">
        <v>837</v>
      </c>
      <c r="D4503" s="29">
        <v>619023</v>
      </c>
      <c r="E4503" s="29" t="s">
        <v>1203</v>
      </c>
      <c r="F4503" s="29" t="s">
        <v>24</v>
      </c>
      <c r="G4503" s="29">
        <v>1.31297</v>
      </c>
      <c r="H4503" s="29" t="s">
        <v>25</v>
      </c>
      <c r="I4503" s="29" t="s">
        <v>26</v>
      </c>
      <c r="J4503" s="29">
        <v>6.8579999999999997</v>
      </c>
      <c r="K4503" s="29" t="s">
        <v>25</v>
      </c>
      <c r="L4503" s="29" t="s">
        <v>22</v>
      </c>
      <c r="M4503" s="29" t="s">
        <v>22</v>
      </c>
    </row>
    <row r="4504" spans="1:13" ht="15" customHeight="1">
      <c r="A4504" s="29" t="s">
        <v>19</v>
      </c>
      <c r="B4504" s="29" t="s">
        <v>20</v>
      </c>
      <c r="C4504" s="29" t="s">
        <v>838</v>
      </c>
      <c r="D4504" s="29">
        <v>619024</v>
      </c>
      <c r="E4504" s="29">
        <v>0.13440972200000001</v>
      </c>
      <c r="F4504" s="29" t="s">
        <v>24</v>
      </c>
      <c r="G4504" s="29">
        <v>1.4151499999999999</v>
      </c>
      <c r="H4504" s="29" t="s">
        <v>25</v>
      </c>
      <c r="I4504" s="29" t="s">
        <v>26</v>
      </c>
      <c r="J4504" s="29">
        <v>26.658000000000001</v>
      </c>
      <c r="K4504" s="29" t="s">
        <v>25</v>
      </c>
      <c r="L4504" s="29" t="s">
        <v>22</v>
      </c>
      <c r="M4504" s="29" t="s">
        <v>22</v>
      </c>
    </row>
    <row r="4505" spans="1:13" ht="15" customHeight="1">
      <c r="A4505" s="29" t="s">
        <v>19</v>
      </c>
      <c r="B4505" s="29" t="s">
        <v>20</v>
      </c>
      <c r="C4505" s="29" t="s">
        <v>839</v>
      </c>
      <c r="D4505" s="29">
        <v>619025</v>
      </c>
      <c r="E4505" s="29">
        <v>0.13579861100000001</v>
      </c>
      <c r="F4505" s="29" t="s">
        <v>24</v>
      </c>
      <c r="G4505" s="29">
        <v>1.1141099999999999</v>
      </c>
      <c r="H4505" s="29" t="s">
        <v>25</v>
      </c>
      <c r="I4505" s="29" t="s">
        <v>26</v>
      </c>
      <c r="J4505" s="29">
        <v>33.805999999999997</v>
      </c>
      <c r="K4505" s="29" t="s">
        <v>25</v>
      </c>
      <c r="L4505" s="29" t="s">
        <v>22</v>
      </c>
      <c r="M4505" s="29" t="s">
        <v>22</v>
      </c>
    </row>
    <row r="4506" spans="1:13" ht="15" customHeight="1">
      <c r="A4506" s="29" t="s">
        <v>19</v>
      </c>
      <c r="B4506" s="29" t="s">
        <v>20</v>
      </c>
      <c r="C4506" s="29" t="s">
        <v>840</v>
      </c>
      <c r="D4506" s="29">
        <v>619026</v>
      </c>
      <c r="E4506" s="29">
        <v>0.13371527799999999</v>
      </c>
      <c r="F4506" s="29" t="s">
        <v>24</v>
      </c>
      <c r="G4506" s="29">
        <v>1.21801</v>
      </c>
      <c r="H4506" s="29" t="s">
        <v>25</v>
      </c>
      <c r="I4506" s="29" t="s">
        <v>26</v>
      </c>
      <c r="J4506" s="29">
        <v>13.82</v>
      </c>
      <c r="K4506" s="29" t="s">
        <v>25</v>
      </c>
      <c r="L4506" s="29" t="s">
        <v>22</v>
      </c>
      <c r="M4506" s="29" t="s">
        <v>22</v>
      </c>
    </row>
    <row r="4507" spans="1:13" ht="15" customHeight="1">
      <c r="A4507" s="29" t="s">
        <v>19</v>
      </c>
      <c r="B4507" s="29" t="s">
        <v>20</v>
      </c>
      <c r="C4507" s="29" t="s">
        <v>841</v>
      </c>
      <c r="D4507" s="29">
        <v>619027</v>
      </c>
      <c r="E4507" s="29" t="s">
        <v>1204</v>
      </c>
      <c r="F4507" s="29" t="s">
        <v>24</v>
      </c>
      <c r="G4507" s="29">
        <v>1.32193</v>
      </c>
      <c r="H4507" s="29" t="s">
        <v>25</v>
      </c>
      <c r="I4507" s="29" t="s">
        <v>26</v>
      </c>
      <c r="J4507" s="29">
        <v>6.6079999999999997</v>
      </c>
      <c r="K4507" s="29" t="s">
        <v>25</v>
      </c>
      <c r="L4507" s="29" t="s">
        <v>22</v>
      </c>
      <c r="M4507" s="29" t="s">
        <v>22</v>
      </c>
    </row>
    <row r="4508" spans="1:13" ht="15" customHeight="1">
      <c r="A4508" s="29" t="s">
        <v>19</v>
      </c>
      <c r="B4508" s="29" t="s">
        <v>20</v>
      </c>
      <c r="C4508" s="29" t="s">
        <v>842</v>
      </c>
      <c r="D4508" s="29">
        <v>619028</v>
      </c>
      <c r="E4508" s="29">
        <v>0.136377315</v>
      </c>
      <c r="F4508" s="29" t="s">
        <v>24</v>
      </c>
      <c r="G4508" s="29">
        <v>1.44292</v>
      </c>
      <c r="H4508" s="29" t="s">
        <v>25</v>
      </c>
      <c r="I4508" s="29" t="s">
        <v>26</v>
      </c>
      <c r="J4508" s="29">
        <v>30.553999999999998</v>
      </c>
      <c r="K4508" s="29" t="s">
        <v>25</v>
      </c>
      <c r="L4508" s="29" t="s">
        <v>22</v>
      </c>
      <c r="M4508" s="29" t="s">
        <v>22</v>
      </c>
    </row>
    <row r="4509" spans="1:13" ht="15" customHeight="1">
      <c r="A4509" s="29" t="s">
        <v>19</v>
      </c>
      <c r="B4509" s="29" t="s">
        <v>20</v>
      </c>
      <c r="C4509" s="29" t="s">
        <v>843</v>
      </c>
      <c r="D4509" s="29">
        <v>619029</v>
      </c>
      <c r="E4509" s="29" t="s">
        <v>1205</v>
      </c>
      <c r="F4509" s="29" t="s">
        <v>24</v>
      </c>
      <c r="G4509" s="29">
        <v>1.1252899999999999</v>
      </c>
      <c r="H4509" s="29" t="s">
        <v>25</v>
      </c>
      <c r="I4509" s="29" t="s">
        <v>26</v>
      </c>
      <c r="J4509" s="29">
        <v>33.685000000000002</v>
      </c>
      <c r="K4509" s="29" t="s">
        <v>25</v>
      </c>
      <c r="L4509" s="29" t="s">
        <v>22</v>
      </c>
      <c r="M4509" s="29" t="s">
        <v>22</v>
      </c>
    </row>
    <row r="4510" spans="1:13" ht="15" customHeight="1">
      <c r="A4510" s="29" t="s">
        <v>19</v>
      </c>
      <c r="B4510" s="29" t="s">
        <v>20</v>
      </c>
      <c r="C4510" s="29" t="s">
        <v>844</v>
      </c>
      <c r="D4510" s="29">
        <v>619030</v>
      </c>
      <c r="E4510" s="29" t="s">
        <v>1206</v>
      </c>
      <c r="F4510" s="29" t="s">
        <v>24</v>
      </c>
      <c r="G4510" s="29">
        <v>1.29914</v>
      </c>
      <c r="H4510" s="29" t="s">
        <v>25</v>
      </c>
      <c r="I4510" s="29" t="s">
        <v>26</v>
      </c>
      <c r="J4510" s="29">
        <v>2.9830000000000001</v>
      </c>
      <c r="K4510" s="29" t="s">
        <v>25</v>
      </c>
      <c r="L4510" s="29" t="s">
        <v>22</v>
      </c>
      <c r="M4510" s="29" t="s">
        <v>22</v>
      </c>
    </row>
    <row r="4511" spans="1:13" ht="15" customHeight="1">
      <c r="A4511" s="29" t="s">
        <v>19</v>
      </c>
      <c r="B4511" s="29" t="s">
        <v>20</v>
      </c>
      <c r="C4511" s="29" t="s">
        <v>845</v>
      </c>
      <c r="D4511" s="29">
        <v>619031</v>
      </c>
      <c r="E4511" s="29">
        <v>0.13788194400000001</v>
      </c>
      <c r="F4511" s="29" t="s">
        <v>24</v>
      </c>
      <c r="G4511" s="29">
        <v>1.3745000000000001</v>
      </c>
      <c r="H4511" s="29" t="s">
        <v>25</v>
      </c>
      <c r="I4511" s="29" t="s">
        <v>26</v>
      </c>
      <c r="J4511" s="29">
        <v>22.356000000000002</v>
      </c>
      <c r="K4511" s="29" t="s">
        <v>25</v>
      </c>
      <c r="L4511" s="29" t="s">
        <v>22</v>
      </c>
      <c r="M4511" s="29" t="s">
        <v>22</v>
      </c>
    </row>
    <row r="4512" spans="1:13" ht="15" customHeight="1">
      <c r="A4512" s="29" t="s">
        <v>19</v>
      </c>
      <c r="B4512" s="29" t="s">
        <v>20</v>
      </c>
      <c r="C4512" s="29" t="s">
        <v>846</v>
      </c>
      <c r="D4512" s="29">
        <v>619032</v>
      </c>
      <c r="E4512" s="29">
        <v>0.14054398100000001</v>
      </c>
      <c r="F4512" s="29" t="s">
        <v>24</v>
      </c>
      <c r="G4512" s="29">
        <v>1.4458299999999999</v>
      </c>
      <c r="H4512" s="29" t="s">
        <v>25</v>
      </c>
      <c r="I4512" s="29" t="s">
        <v>26</v>
      </c>
      <c r="J4512" s="29">
        <v>34.209000000000003</v>
      </c>
      <c r="K4512" s="29" t="s">
        <v>25</v>
      </c>
      <c r="L4512" s="29" t="s">
        <v>22</v>
      </c>
      <c r="M4512" s="29" t="s">
        <v>22</v>
      </c>
    </row>
    <row r="4513" spans="1:13" ht="15" customHeight="1">
      <c r="A4513" s="29" t="s">
        <v>19</v>
      </c>
      <c r="B4513" s="29" t="s">
        <v>20</v>
      </c>
      <c r="C4513" s="29" t="s">
        <v>847</v>
      </c>
      <c r="D4513" s="29">
        <v>619033</v>
      </c>
      <c r="E4513" s="29">
        <v>0.13846064799999999</v>
      </c>
      <c r="F4513" s="29" t="s">
        <v>24</v>
      </c>
      <c r="G4513" s="29">
        <v>1.3972</v>
      </c>
      <c r="H4513" s="29" t="s">
        <v>25</v>
      </c>
      <c r="I4513" s="29" t="s">
        <v>26</v>
      </c>
      <c r="J4513" s="29">
        <v>14.256</v>
      </c>
      <c r="K4513" s="29" t="s">
        <v>25</v>
      </c>
      <c r="L4513" s="29" t="s">
        <v>22</v>
      </c>
      <c r="M4513" s="29" t="s">
        <v>22</v>
      </c>
    </row>
    <row r="4514" spans="1:13" ht="15" customHeight="1">
      <c r="A4514" s="29" t="s">
        <v>19</v>
      </c>
      <c r="B4514" s="29" t="s">
        <v>20</v>
      </c>
      <c r="C4514" s="29" t="s">
        <v>848</v>
      </c>
      <c r="D4514" s="29">
        <v>619034</v>
      </c>
      <c r="E4514" s="29">
        <v>0.13730324099999999</v>
      </c>
      <c r="F4514" s="29" t="s">
        <v>24</v>
      </c>
      <c r="G4514" s="29">
        <v>1.161</v>
      </c>
      <c r="H4514" s="29" t="s">
        <v>25</v>
      </c>
      <c r="I4514" s="29" t="s">
        <v>26</v>
      </c>
      <c r="J4514" s="29">
        <v>10.249000000000001</v>
      </c>
      <c r="K4514" s="29" t="s">
        <v>25</v>
      </c>
      <c r="L4514" s="29" t="s">
        <v>22</v>
      </c>
      <c r="M4514" s="29" t="s">
        <v>22</v>
      </c>
    </row>
    <row r="4515" spans="1:13" ht="15" customHeight="1">
      <c r="A4515" s="29" t="s">
        <v>19</v>
      </c>
      <c r="B4515" s="29" t="s">
        <v>20</v>
      </c>
      <c r="C4515" s="29" t="s">
        <v>849</v>
      </c>
      <c r="D4515" s="29">
        <v>619035</v>
      </c>
      <c r="E4515" s="29">
        <v>0.141122685</v>
      </c>
      <c r="F4515" s="29" t="s">
        <v>24</v>
      </c>
      <c r="G4515" s="29">
        <v>0.89166999999999996</v>
      </c>
      <c r="H4515" s="29" t="s">
        <v>25</v>
      </c>
      <c r="I4515" s="29" t="s">
        <v>26</v>
      </c>
      <c r="J4515" s="29">
        <v>25.966000000000001</v>
      </c>
      <c r="K4515" s="29" t="s">
        <v>25</v>
      </c>
      <c r="L4515" s="29" t="s">
        <v>22</v>
      </c>
      <c r="M4515" s="29" t="s">
        <v>22</v>
      </c>
    </row>
    <row r="4516" spans="1:13" ht="15" customHeight="1">
      <c r="A4516" s="29" t="s">
        <v>19</v>
      </c>
      <c r="B4516" s="29" t="s">
        <v>20</v>
      </c>
      <c r="C4516" s="29" t="s">
        <v>850</v>
      </c>
      <c r="D4516" s="29">
        <v>619036</v>
      </c>
      <c r="E4516" s="29">
        <v>0.142627315</v>
      </c>
      <c r="F4516" s="29" t="s">
        <v>24</v>
      </c>
      <c r="G4516" s="29">
        <v>1.8749</v>
      </c>
      <c r="H4516" s="29" t="s">
        <v>25</v>
      </c>
      <c r="I4516" s="29" t="s">
        <v>26</v>
      </c>
      <c r="J4516" s="29">
        <v>26.35</v>
      </c>
      <c r="K4516" s="29" t="s">
        <v>25</v>
      </c>
      <c r="L4516" s="29" t="s">
        <v>22</v>
      </c>
      <c r="M4516" s="29" t="s">
        <v>22</v>
      </c>
    </row>
    <row r="4517" spans="1:13" ht="15" customHeight="1">
      <c r="A4517" s="29" t="s">
        <v>19</v>
      </c>
      <c r="B4517" s="29" t="s">
        <v>20</v>
      </c>
      <c r="C4517" s="29" t="s">
        <v>851</v>
      </c>
      <c r="D4517" s="29">
        <v>619037</v>
      </c>
      <c r="E4517" s="29">
        <v>0.14077546299999999</v>
      </c>
      <c r="F4517" s="29" t="s">
        <v>24</v>
      </c>
      <c r="G4517" s="29">
        <v>1.44052</v>
      </c>
      <c r="H4517" s="29" t="s">
        <v>25</v>
      </c>
      <c r="I4517" s="29" t="s">
        <v>26</v>
      </c>
      <c r="J4517" s="29">
        <v>6.5279999999999996</v>
      </c>
      <c r="K4517" s="29" t="s">
        <v>25</v>
      </c>
      <c r="L4517" s="29" t="s">
        <v>22</v>
      </c>
      <c r="M4517" s="29" t="s">
        <v>22</v>
      </c>
    </row>
    <row r="4518" spans="1:13" ht="15" customHeight="1">
      <c r="A4518" s="29" t="s">
        <v>19</v>
      </c>
      <c r="B4518" s="29" t="s">
        <v>20</v>
      </c>
      <c r="C4518" s="29" t="s">
        <v>852</v>
      </c>
      <c r="D4518" s="29">
        <v>619038</v>
      </c>
      <c r="E4518" s="29" t="s">
        <v>1170</v>
      </c>
      <c r="F4518" s="29" t="s">
        <v>24</v>
      </c>
      <c r="G4518" s="29">
        <v>0.93406999999999996</v>
      </c>
      <c r="H4518" s="29" t="s">
        <v>25</v>
      </c>
      <c r="I4518" s="29" t="s">
        <v>26</v>
      </c>
      <c r="J4518" s="29">
        <v>13.837999999999999</v>
      </c>
      <c r="K4518" s="29" t="s">
        <v>25</v>
      </c>
      <c r="L4518" s="29" t="s">
        <v>22</v>
      </c>
      <c r="M4518" s="29" t="s">
        <v>22</v>
      </c>
    </row>
    <row r="4519" spans="1:13" ht="15" customHeight="1">
      <c r="A4519" s="29" t="s">
        <v>19</v>
      </c>
      <c r="B4519" s="29" t="s">
        <v>20</v>
      </c>
      <c r="C4519" s="29" t="s">
        <v>853</v>
      </c>
      <c r="D4519" s="29">
        <v>619039</v>
      </c>
      <c r="E4519" s="29">
        <v>0.140196759</v>
      </c>
      <c r="F4519" s="29" t="s">
        <v>24</v>
      </c>
      <c r="G4519" s="29">
        <v>0.43295</v>
      </c>
      <c r="H4519" s="29" t="s">
        <v>25</v>
      </c>
      <c r="I4519" s="29" t="s">
        <v>26</v>
      </c>
      <c r="J4519" s="29">
        <v>33.834000000000003</v>
      </c>
      <c r="K4519" s="29" t="s">
        <v>25</v>
      </c>
      <c r="L4519" s="29" t="s">
        <v>22</v>
      </c>
      <c r="M4519" s="29" t="s">
        <v>22</v>
      </c>
    </row>
    <row r="4520" spans="1:13" ht="15" customHeight="1">
      <c r="A4520" s="29" t="s">
        <v>19</v>
      </c>
      <c r="B4520" s="29" t="s">
        <v>20</v>
      </c>
      <c r="C4520" s="29" t="s">
        <v>854</v>
      </c>
      <c r="D4520" s="29">
        <v>619040</v>
      </c>
      <c r="E4520" s="29">
        <v>0.14633101900000001</v>
      </c>
      <c r="F4520" s="29" t="s">
        <v>24</v>
      </c>
      <c r="G4520" s="29">
        <v>1.9131899999999999</v>
      </c>
      <c r="H4520" s="29" t="s">
        <v>25</v>
      </c>
      <c r="I4520" s="29" t="s">
        <v>26</v>
      </c>
      <c r="J4520" s="29">
        <v>24.942</v>
      </c>
      <c r="K4520" s="29" t="s">
        <v>25</v>
      </c>
      <c r="L4520" s="29" t="s">
        <v>22</v>
      </c>
      <c r="M4520" s="29" t="s">
        <v>22</v>
      </c>
    </row>
    <row r="4521" spans="1:13" ht="15" customHeight="1">
      <c r="A4521" s="29" t="s">
        <v>19</v>
      </c>
      <c r="B4521" s="29" t="s">
        <v>20</v>
      </c>
      <c r="C4521" s="29" t="s">
        <v>855</v>
      </c>
      <c r="D4521" s="29">
        <v>619041</v>
      </c>
      <c r="E4521" s="29">
        <v>0.14505787000000001</v>
      </c>
      <c r="F4521" s="29" t="s">
        <v>24</v>
      </c>
      <c r="G4521" s="29">
        <v>1.3062199999999999</v>
      </c>
      <c r="H4521" s="29" t="s">
        <v>25</v>
      </c>
      <c r="I4521" s="29" t="s">
        <v>26</v>
      </c>
      <c r="J4521" s="29">
        <v>1.5449999999999999</v>
      </c>
      <c r="K4521" s="29" t="s">
        <v>25</v>
      </c>
      <c r="L4521" s="29" t="s">
        <v>22</v>
      </c>
      <c r="M4521" s="29" t="s">
        <v>22</v>
      </c>
    </row>
    <row r="4522" spans="1:13" ht="15" customHeight="1">
      <c r="A4522" s="29" t="s">
        <v>19</v>
      </c>
      <c r="B4522" s="29" t="s">
        <v>20</v>
      </c>
      <c r="C4522" s="29" t="s">
        <v>856</v>
      </c>
      <c r="D4522" s="29">
        <v>619042</v>
      </c>
      <c r="E4522" s="29">
        <v>0.14517361100000001</v>
      </c>
      <c r="F4522" s="29" t="s">
        <v>24</v>
      </c>
      <c r="G4522" s="29">
        <v>0.82821999999999996</v>
      </c>
      <c r="H4522" s="29" t="s">
        <v>25</v>
      </c>
      <c r="I4522" s="29" t="s">
        <v>26</v>
      </c>
      <c r="J4522" s="29">
        <v>18.902000000000001</v>
      </c>
      <c r="K4522" s="29" t="s">
        <v>25</v>
      </c>
      <c r="L4522" s="29" t="s">
        <v>22</v>
      </c>
      <c r="M4522" s="29" t="s">
        <v>22</v>
      </c>
    </row>
    <row r="4523" spans="1:13" ht="15" customHeight="1">
      <c r="A4523" s="29" t="s">
        <v>19</v>
      </c>
      <c r="B4523" s="29" t="s">
        <v>20</v>
      </c>
      <c r="C4523" s="29" t="s">
        <v>857</v>
      </c>
      <c r="D4523" s="29">
        <v>619043</v>
      </c>
      <c r="E4523" s="29">
        <v>0.144826389</v>
      </c>
      <c r="F4523" s="29" t="s">
        <v>24</v>
      </c>
      <c r="G4523" s="29">
        <v>1.83484</v>
      </c>
      <c r="H4523" s="29" t="s">
        <v>25</v>
      </c>
      <c r="I4523" s="29" t="s">
        <v>26</v>
      </c>
      <c r="J4523" s="29">
        <v>30.672999999999998</v>
      </c>
      <c r="K4523" s="29" t="s">
        <v>25</v>
      </c>
      <c r="L4523" s="29" t="s">
        <v>22</v>
      </c>
      <c r="M4523" s="29" t="s">
        <v>22</v>
      </c>
    </row>
    <row r="4524" spans="1:13" ht="15" customHeight="1">
      <c r="A4524" s="29" t="s">
        <v>19</v>
      </c>
      <c r="B4524" s="29" t="s">
        <v>20</v>
      </c>
      <c r="C4524" s="29" t="s">
        <v>858</v>
      </c>
      <c r="D4524" s="29">
        <v>619044</v>
      </c>
      <c r="E4524" s="29" t="s">
        <v>1207</v>
      </c>
      <c r="F4524" s="29" t="s">
        <v>24</v>
      </c>
      <c r="G4524" s="29">
        <v>1.44126</v>
      </c>
      <c r="H4524" s="29" t="s">
        <v>25</v>
      </c>
      <c r="I4524" s="29" t="s">
        <v>26</v>
      </c>
      <c r="J4524" s="29">
        <v>10.907</v>
      </c>
      <c r="K4524" s="29" t="s">
        <v>25</v>
      </c>
      <c r="L4524" s="29" t="s">
        <v>22</v>
      </c>
      <c r="M4524" s="29" t="s">
        <v>22</v>
      </c>
    </row>
    <row r="4525" spans="1:13" ht="15" customHeight="1">
      <c r="A4525" s="29" t="s">
        <v>19</v>
      </c>
      <c r="B4525" s="29" t="s">
        <v>20</v>
      </c>
      <c r="C4525" s="29" t="s">
        <v>859</v>
      </c>
      <c r="D4525" s="29">
        <v>619045</v>
      </c>
      <c r="E4525" s="29">
        <v>0.14760416700000001</v>
      </c>
      <c r="F4525" s="29" t="s">
        <v>24</v>
      </c>
      <c r="G4525" s="29">
        <v>1.1808099999999999</v>
      </c>
      <c r="H4525" s="29" t="s">
        <v>25</v>
      </c>
      <c r="I4525" s="29" t="s">
        <v>26</v>
      </c>
      <c r="J4525" s="29">
        <v>9.8810000000000002</v>
      </c>
      <c r="K4525" s="29" t="s">
        <v>25</v>
      </c>
      <c r="L4525" s="29" t="s">
        <v>22</v>
      </c>
      <c r="M4525" s="29" t="s">
        <v>22</v>
      </c>
    </row>
    <row r="4526" spans="1:13" ht="15" customHeight="1">
      <c r="A4526" s="29" t="s">
        <v>19</v>
      </c>
      <c r="B4526" s="29" t="s">
        <v>20</v>
      </c>
      <c r="C4526" s="29" t="s">
        <v>860</v>
      </c>
      <c r="D4526" s="29">
        <v>619046</v>
      </c>
      <c r="E4526" s="29">
        <v>0.14633101900000001</v>
      </c>
      <c r="F4526" s="29" t="s">
        <v>24</v>
      </c>
      <c r="G4526" s="29">
        <v>1.1832800000000001</v>
      </c>
      <c r="H4526" s="29" t="s">
        <v>25</v>
      </c>
      <c r="I4526" s="29" t="s">
        <v>26</v>
      </c>
      <c r="J4526" s="29">
        <v>29.337</v>
      </c>
      <c r="K4526" s="29" t="s">
        <v>25</v>
      </c>
      <c r="L4526" s="29" t="s">
        <v>22</v>
      </c>
      <c r="M4526" s="29" t="s">
        <v>22</v>
      </c>
    </row>
    <row r="4527" spans="1:13" ht="15" customHeight="1">
      <c r="A4527" s="29" t="s">
        <v>19</v>
      </c>
      <c r="B4527" s="29" t="s">
        <v>20</v>
      </c>
      <c r="C4527" s="29" t="s">
        <v>861</v>
      </c>
      <c r="D4527" s="29">
        <v>619047</v>
      </c>
      <c r="E4527" s="29">
        <v>0.150960648</v>
      </c>
      <c r="F4527" s="29" t="s">
        <v>24</v>
      </c>
      <c r="G4527" s="29">
        <v>1.5055099999999999</v>
      </c>
      <c r="H4527" s="29" t="s">
        <v>25</v>
      </c>
      <c r="I4527" s="29" t="s">
        <v>26</v>
      </c>
      <c r="J4527" s="29">
        <v>29.818000000000001</v>
      </c>
      <c r="K4527" s="29" t="s">
        <v>25</v>
      </c>
      <c r="L4527" s="29" t="s">
        <v>22</v>
      </c>
      <c r="M4527" s="29" t="s">
        <v>22</v>
      </c>
    </row>
    <row r="4528" spans="1:13" ht="15" customHeight="1">
      <c r="A4528" s="29" t="s">
        <v>19</v>
      </c>
      <c r="B4528" s="29" t="s">
        <v>20</v>
      </c>
      <c r="C4528" s="29" t="s">
        <v>862</v>
      </c>
      <c r="D4528" s="29">
        <v>619048</v>
      </c>
      <c r="E4528" s="29">
        <v>0.14887731500000001</v>
      </c>
      <c r="F4528" s="29" t="s">
        <v>24</v>
      </c>
      <c r="G4528" s="29">
        <v>1.31284</v>
      </c>
      <c r="H4528" s="29" t="s">
        <v>25</v>
      </c>
      <c r="I4528" s="29" t="s">
        <v>26</v>
      </c>
      <c r="J4528" s="29">
        <v>9.3179999999999996</v>
      </c>
      <c r="K4528" s="29" t="s">
        <v>25</v>
      </c>
      <c r="L4528" s="29" t="s">
        <v>22</v>
      </c>
      <c r="M4528" s="29" t="s">
        <v>22</v>
      </c>
    </row>
    <row r="4529" spans="1:13" ht="15" customHeight="1">
      <c r="A4529" s="29" t="s">
        <v>19</v>
      </c>
      <c r="B4529" s="29" t="s">
        <v>20</v>
      </c>
      <c r="C4529" s="29" t="s">
        <v>863</v>
      </c>
      <c r="D4529" s="29">
        <v>619049</v>
      </c>
      <c r="E4529" s="29" t="s">
        <v>1208</v>
      </c>
      <c r="F4529" s="29" t="s">
        <v>24</v>
      </c>
      <c r="G4529" s="29">
        <v>1.2668999999999999</v>
      </c>
      <c r="H4529" s="29" t="s">
        <v>25</v>
      </c>
      <c r="I4529" s="29" t="s">
        <v>26</v>
      </c>
      <c r="J4529" s="29">
        <v>7.4850000000000003</v>
      </c>
      <c r="K4529" s="29" t="s">
        <v>25</v>
      </c>
      <c r="L4529" s="29" t="s">
        <v>22</v>
      </c>
      <c r="M4529" s="29" t="s">
        <v>22</v>
      </c>
    </row>
    <row r="4530" spans="1:13" ht="15" customHeight="1">
      <c r="A4530" s="29" t="s">
        <v>19</v>
      </c>
      <c r="B4530" s="29" t="s">
        <v>20</v>
      </c>
      <c r="C4530" s="29" t="s">
        <v>864</v>
      </c>
      <c r="D4530" s="29">
        <v>619050</v>
      </c>
      <c r="E4530" s="29">
        <v>0.152233796</v>
      </c>
      <c r="F4530" s="29" t="s">
        <v>24</v>
      </c>
      <c r="G4530" s="29">
        <v>1.3374900000000001</v>
      </c>
      <c r="H4530" s="29" t="s">
        <v>25</v>
      </c>
      <c r="I4530" s="29" t="s">
        <v>26</v>
      </c>
      <c r="J4530" s="29">
        <v>25.722999999999999</v>
      </c>
      <c r="K4530" s="29" t="s">
        <v>25</v>
      </c>
      <c r="L4530" s="29" t="s">
        <v>22</v>
      </c>
      <c r="M4530" s="29" t="s">
        <v>22</v>
      </c>
    </row>
    <row r="4531" spans="1:13" ht="15" customHeight="1">
      <c r="A4531" s="29" t="s">
        <v>19</v>
      </c>
      <c r="B4531" s="29" t="s">
        <v>20</v>
      </c>
      <c r="C4531" s="29" t="s">
        <v>865</v>
      </c>
      <c r="D4531" s="29">
        <v>619051</v>
      </c>
      <c r="E4531" s="29">
        <v>0.15015046300000001</v>
      </c>
      <c r="F4531" s="29" t="s">
        <v>24</v>
      </c>
      <c r="G4531" s="29">
        <v>1.5009600000000001</v>
      </c>
      <c r="H4531" s="29" t="s">
        <v>25</v>
      </c>
      <c r="I4531" s="29" t="s">
        <v>26</v>
      </c>
      <c r="J4531" s="29">
        <v>29.736000000000001</v>
      </c>
      <c r="K4531" s="29" t="s">
        <v>25</v>
      </c>
      <c r="L4531" s="29" t="s">
        <v>22</v>
      </c>
      <c r="M4531" s="29" t="s">
        <v>22</v>
      </c>
    </row>
    <row r="4532" spans="1:13" ht="15" customHeight="1">
      <c r="A4532" s="29" t="s">
        <v>19</v>
      </c>
      <c r="B4532" s="29" t="s">
        <v>20</v>
      </c>
      <c r="C4532" s="29" t="s">
        <v>866</v>
      </c>
      <c r="D4532" s="29">
        <v>619052</v>
      </c>
      <c r="E4532" s="29">
        <v>0.153043981</v>
      </c>
      <c r="F4532" s="29" t="s">
        <v>24</v>
      </c>
      <c r="G4532" s="29">
        <v>1.1849700000000001</v>
      </c>
      <c r="H4532" s="29" t="s">
        <v>25</v>
      </c>
      <c r="I4532" s="29" t="s">
        <v>26</v>
      </c>
      <c r="J4532" s="29">
        <v>35.783000000000001</v>
      </c>
      <c r="K4532" s="29" t="s">
        <v>25</v>
      </c>
      <c r="L4532" s="29" t="s">
        <v>22</v>
      </c>
      <c r="M4532" s="29" t="s">
        <v>22</v>
      </c>
    </row>
    <row r="4533" spans="1:13" ht="15" customHeight="1">
      <c r="A4533" s="29" t="s">
        <v>19</v>
      </c>
      <c r="B4533" s="29" t="s">
        <v>20</v>
      </c>
      <c r="C4533" s="29" t="s">
        <v>867</v>
      </c>
      <c r="D4533" s="29">
        <v>619053</v>
      </c>
      <c r="E4533" s="29">
        <v>0.153043981</v>
      </c>
      <c r="F4533" s="29" t="s">
        <v>24</v>
      </c>
      <c r="G4533" s="29">
        <v>1.39733</v>
      </c>
      <c r="H4533" s="29" t="s">
        <v>25</v>
      </c>
      <c r="I4533" s="29" t="s">
        <v>26</v>
      </c>
      <c r="J4533" s="29">
        <v>29.965</v>
      </c>
      <c r="K4533" s="29" t="s">
        <v>25</v>
      </c>
      <c r="L4533" s="29" t="s">
        <v>22</v>
      </c>
      <c r="M4533" s="29" t="s">
        <v>22</v>
      </c>
    </row>
    <row r="4534" spans="1:13" ht="15" customHeight="1">
      <c r="A4534" s="29" t="s">
        <v>19</v>
      </c>
      <c r="B4534" s="29" t="s">
        <v>20</v>
      </c>
      <c r="C4534" s="29" t="s">
        <v>868</v>
      </c>
      <c r="D4534" s="29">
        <v>619054</v>
      </c>
      <c r="E4534" s="29">
        <v>0.15651620399999999</v>
      </c>
      <c r="F4534" s="29" t="s">
        <v>24</v>
      </c>
      <c r="G4534" s="29">
        <v>1.23891</v>
      </c>
      <c r="H4534" s="29" t="s">
        <v>25</v>
      </c>
      <c r="I4534" s="29" t="s">
        <v>26</v>
      </c>
      <c r="J4534" s="29">
        <v>21.390999999999998</v>
      </c>
      <c r="K4534" s="29" t="s">
        <v>25</v>
      </c>
      <c r="L4534" s="29" t="s">
        <v>22</v>
      </c>
      <c r="M4534" s="29" t="s">
        <v>22</v>
      </c>
    </row>
    <row r="4535" spans="1:13" ht="15" customHeight="1">
      <c r="A4535" s="29" t="s">
        <v>19</v>
      </c>
      <c r="B4535" s="29" t="s">
        <v>20</v>
      </c>
      <c r="C4535" s="29" t="s">
        <v>869</v>
      </c>
      <c r="D4535" s="29">
        <v>619055</v>
      </c>
      <c r="E4535" s="29">
        <v>0.15350694400000001</v>
      </c>
      <c r="F4535" s="29" t="s">
        <v>24</v>
      </c>
      <c r="G4535" s="29">
        <v>1.23892</v>
      </c>
      <c r="H4535" s="29" t="s">
        <v>25</v>
      </c>
      <c r="I4535" s="29" t="s">
        <v>26</v>
      </c>
      <c r="J4535" s="29">
        <v>21.398</v>
      </c>
      <c r="K4535" s="29" t="s">
        <v>25</v>
      </c>
      <c r="L4535" s="29" t="s">
        <v>22</v>
      </c>
      <c r="M4535" s="29" t="s">
        <v>22</v>
      </c>
    </row>
    <row r="4536" spans="1:13" ht="15" customHeight="1">
      <c r="A4536" s="29" t="s">
        <v>19</v>
      </c>
      <c r="B4536" s="29" t="s">
        <v>20</v>
      </c>
      <c r="C4536" s="29" t="s">
        <v>870</v>
      </c>
      <c r="D4536" s="29">
        <v>619056</v>
      </c>
      <c r="E4536" s="29">
        <v>0.156747685</v>
      </c>
      <c r="F4536" s="29" t="s">
        <v>24</v>
      </c>
      <c r="G4536" s="29">
        <v>1.3317399999999999</v>
      </c>
      <c r="H4536" s="29" t="s">
        <v>25</v>
      </c>
      <c r="I4536" s="29" t="s">
        <v>26</v>
      </c>
      <c r="J4536" s="29">
        <v>26.472000000000001</v>
      </c>
      <c r="K4536" s="29" t="s">
        <v>25</v>
      </c>
      <c r="L4536" s="29" t="s">
        <v>22</v>
      </c>
      <c r="M4536" s="29" t="s">
        <v>22</v>
      </c>
    </row>
    <row r="4537" spans="1:13" ht="15" customHeight="1">
      <c r="A4537" s="29" t="s">
        <v>19</v>
      </c>
      <c r="B4537" s="29" t="s">
        <v>20</v>
      </c>
      <c r="C4537" s="29" t="s">
        <v>871</v>
      </c>
      <c r="D4537" s="29">
        <v>619057</v>
      </c>
      <c r="E4537" s="29">
        <v>0.158136574</v>
      </c>
      <c r="F4537" s="29" t="s">
        <v>24</v>
      </c>
      <c r="G4537" s="29">
        <v>1.4608000000000001</v>
      </c>
      <c r="H4537" s="29" t="s">
        <v>25</v>
      </c>
      <c r="I4537" s="29" t="s">
        <v>26</v>
      </c>
      <c r="J4537" s="29">
        <v>23.806999999999999</v>
      </c>
      <c r="K4537" s="29" t="s">
        <v>25</v>
      </c>
      <c r="L4537" s="29" t="s">
        <v>22</v>
      </c>
      <c r="M4537" s="29" t="s">
        <v>22</v>
      </c>
    </row>
    <row r="4538" spans="1:13" ht="15" customHeight="1">
      <c r="A4538" s="29" t="s">
        <v>19</v>
      </c>
      <c r="B4538" s="29" t="s">
        <v>20</v>
      </c>
      <c r="C4538" s="29" t="s">
        <v>872</v>
      </c>
      <c r="D4538" s="29">
        <v>619058</v>
      </c>
      <c r="E4538" s="29">
        <v>0.16241898099999999</v>
      </c>
      <c r="F4538" s="29" t="s">
        <v>24</v>
      </c>
      <c r="G4538" s="29">
        <v>0.80452000000000001</v>
      </c>
      <c r="H4538" s="29" t="s">
        <v>25</v>
      </c>
      <c r="I4538" s="29" t="s">
        <v>26</v>
      </c>
      <c r="J4538" s="29">
        <v>30.253</v>
      </c>
      <c r="K4538" s="29" t="s">
        <v>25</v>
      </c>
      <c r="L4538" s="29" t="s">
        <v>22</v>
      </c>
      <c r="M4538" s="29" t="s">
        <v>22</v>
      </c>
    </row>
    <row r="4539" spans="1:13" ht="15" customHeight="1">
      <c r="A4539" s="29" t="s">
        <v>19</v>
      </c>
      <c r="B4539" s="29" t="s">
        <v>20</v>
      </c>
      <c r="C4539" s="29" t="s">
        <v>873</v>
      </c>
      <c r="D4539" s="29">
        <v>619059</v>
      </c>
      <c r="E4539" s="29">
        <v>0.160335648</v>
      </c>
      <c r="F4539" s="29" t="s">
        <v>24</v>
      </c>
      <c r="G4539" s="29">
        <v>1.0532699999999999</v>
      </c>
      <c r="H4539" s="29" t="s">
        <v>25</v>
      </c>
      <c r="I4539" s="29" t="s">
        <v>26</v>
      </c>
      <c r="J4539" s="29">
        <v>12.473000000000001</v>
      </c>
      <c r="K4539" s="29" t="s">
        <v>25</v>
      </c>
      <c r="L4539" s="29" t="s">
        <v>22</v>
      </c>
      <c r="M4539" s="29" t="s">
        <v>22</v>
      </c>
    </row>
    <row r="4540" spans="1:13" ht="15" customHeight="1">
      <c r="A4540" s="29" t="s">
        <v>19</v>
      </c>
      <c r="B4540" s="29" t="s">
        <v>20</v>
      </c>
      <c r="C4540" s="29" t="s">
        <v>874</v>
      </c>
      <c r="D4540" s="29">
        <v>619060</v>
      </c>
      <c r="E4540" s="29">
        <v>0.158252315</v>
      </c>
      <c r="F4540" s="29" t="s">
        <v>24</v>
      </c>
      <c r="G4540" s="29">
        <v>1.45214</v>
      </c>
      <c r="H4540" s="29" t="s">
        <v>25</v>
      </c>
      <c r="I4540" s="29" t="s">
        <v>26</v>
      </c>
      <c r="J4540" s="29">
        <v>8.3209999999999997</v>
      </c>
      <c r="K4540" s="29" t="s">
        <v>25</v>
      </c>
      <c r="L4540" s="29" t="s">
        <v>22</v>
      </c>
      <c r="M4540" s="29" t="s">
        <v>22</v>
      </c>
    </row>
    <row r="4541" spans="1:13" ht="15" customHeight="1">
      <c r="A4541" s="29" t="s">
        <v>19</v>
      </c>
      <c r="B4541" s="29" t="s">
        <v>20</v>
      </c>
      <c r="C4541" s="29" t="s">
        <v>875</v>
      </c>
      <c r="D4541" s="29">
        <v>619061</v>
      </c>
      <c r="E4541" s="29" t="s">
        <v>1209</v>
      </c>
      <c r="F4541" s="29" t="s">
        <v>24</v>
      </c>
      <c r="G4541" s="29">
        <v>1.89819</v>
      </c>
      <c r="H4541" s="29" t="s">
        <v>25</v>
      </c>
      <c r="I4541" s="29" t="s">
        <v>26</v>
      </c>
      <c r="J4541" s="29">
        <v>20.280999999999999</v>
      </c>
      <c r="K4541" s="29" t="s">
        <v>25</v>
      </c>
      <c r="L4541" s="29" t="s">
        <v>22</v>
      </c>
      <c r="M4541" s="29" t="s">
        <v>22</v>
      </c>
    </row>
    <row r="4542" spans="1:13" ht="15" customHeight="1">
      <c r="A4542" s="29" t="s">
        <v>19</v>
      </c>
      <c r="B4542" s="29" t="s">
        <v>20</v>
      </c>
      <c r="C4542" s="29" t="s">
        <v>876</v>
      </c>
      <c r="D4542" s="29">
        <v>619062</v>
      </c>
      <c r="E4542" s="29">
        <v>0.16195601900000001</v>
      </c>
      <c r="F4542" s="29" t="s">
        <v>24</v>
      </c>
      <c r="G4542" s="29">
        <v>0.46353</v>
      </c>
      <c r="H4542" s="29" t="s">
        <v>25</v>
      </c>
      <c r="I4542" s="29" t="s">
        <v>26</v>
      </c>
      <c r="J4542" s="29">
        <v>31.286999999999999</v>
      </c>
      <c r="K4542" s="29" t="s">
        <v>25</v>
      </c>
      <c r="L4542" s="29" t="s">
        <v>22</v>
      </c>
      <c r="M4542" s="29" t="s">
        <v>22</v>
      </c>
    </row>
    <row r="4543" spans="1:13" ht="15" customHeight="1">
      <c r="A4543" s="29" t="s">
        <v>19</v>
      </c>
      <c r="B4543" s="29" t="s">
        <v>20</v>
      </c>
      <c r="C4543" s="29" t="s">
        <v>877</v>
      </c>
      <c r="D4543" s="29">
        <v>619063</v>
      </c>
      <c r="E4543" s="29">
        <v>0.16346064799999999</v>
      </c>
      <c r="F4543" s="29" t="s">
        <v>24</v>
      </c>
      <c r="G4543" s="29">
        <v>1.8122799999999999</v>
      </c>
      <c r="H4543" s="29" t="s">
        <v>25</v>
      </c>
      <c r="I4543" s="29" t="s">
        <v>26</v>
      </c>
      <c r="J4543" s="29">
        <v>18.053000000000001</v>
      </c>
      <c r="K4543" s="29" t="s">
        <v>25</v>
      </c>
      <c r="L4543" s="29" t="s">
        <v>22</v>
      </c>
      <c r="M4543" s="29" t="s">
        <v>22</v>
      </c>
    </row>
    <row r="4544" spans="1:13" ht="15" customHeight="1">
      <c r="A4544" s="29" t="s">
        <v>19</v>
      </c>
      <c r="B4544" s="29" t="s">
        <v>20</v>
      </c>
      <c r="C4544" s="29" t="s">
        <v>878</v>
      </c>
      <c r="D4544" s="29">
        <v>619064</v>
      </c>
      <c r="E4544" s="29">
        <v>0.16565972200000001</v>
      </c>
      <c r="F4544" s="29" t="s">
        <v>24</v>
      </c>
      <c r="G4544" s="29">
        <v>0.97545999999999999</v>
      </c>
      <c r="H4544" s="29" t="s">
        <v>25</v>
      </c>
      <c r="I4544" s="29" t="s">
        <v>26</v>
      </c>
      <c r="J4544" s="29">
        <v>10.446999999999999</v>
      </c>
      <c r="K4544" s="29" t="s">
        <v>25</v>
      </c>
      <c r="L4544" s="29" t="s">
        <v>22</v>
      </c>
      <c r="M4544" s="29" t="s">
        <v>22</v>
      </c>
    </row>
    <row r="4545" spans="1:13" ht="15" customHeight="1">
      <c r="A4545" s="29" t="s">
        <v>19</v>
      </c>
      <c r="B4545" s="29" t="s">
        <v>20</v>
      </c>
      <c r="C4545" s="29" t="s">
        <v>879</v>
      </c>
      <c r="D4545" s="29">
        <v>619065</v>
      </c>
      <c r="E4545" s="29">
        <v>0.16380786999999999</v>
      </c>
      <c r="F4545" s="29" t="s">
        <v>24</v>
      </c>
      <c r="G4545" s="29">
        <v>1.52959</v>
      </c>
      <c r="H4545" s="29" t="s">
        <v>25</v>
      </c>
      <c r="I4545" s="29" t="s">
        <v>26</v>
      </c>
      <c r="J4545" s="29">
        <v>8.8759999999999994</v>
      </c>
      <c r="K4545" s="29" t="s">
        <v>25</v>
      </c>
      <c r="L4545" s="29" t="s">
        <v>22</v>
      </c>
      <c r="M4545" s="29" t="s">
        <v>22</v>
      </c>
    </row>
    <row r="4546" spans="1:13" ht="15" customHeight="1">
      <c r="A4546" s="29" t="s">
        <v>19</v>
      </c>
      <c r="B4546" s="29" t="s">
        <v>20</v>
      </c>
      <c r="C4546" s="29" t="s">
        <v>1210</v>
      </c>
      <c r="D4546" s="29" t="s">
        <v>135</v>
      </c>
      <c r="F4546" s="29" t="s">
        <v>136</v>
      </c>
      <c r="G4546" s="29">
        <v>-55.1</v>
      </c>
      <c r="H4546" s="29" t="s">
        <v>137</v>
      </c>
      <c r="I4546" s="29" t="s">
        <v>138</v>
      </c>
      <c r="L4546" s="29" t="s">
        <v>22</v>
      </c>
      <c r="M4546" s="29" t="s">
        <v>22</v>
      </c>
    </row>
    <row r="4547" spans="1:13" ht="15" customHeight="1">
      <c r="A4547" s="29" t="s">
        <v>19</v>
      </c>
      <c r="B4547" s="29" t="s">
        <v>20</v>
      </c>
      <c r="C4547" s="29" t="s">
        <v>1211</v>
      </c>
      <c r="D4547" s="29" t="s">
        <v>1659</v>
      </c>
      <c r="E4547" s="31">
        <v>9.9907407407407403E-2</v>
      </c>
      <c r="F4547" s="29" t="s">
        <v>22</v>
      </c>
      <c r="I4547" s="29" t="s">
        <v>22</v>
      </c>
      <c r="L4547" s="29" t="s">
        <v>22</v>
      </c>
      <c r="M4547" s="29" t="s">
        <v>22</v>
      </c>
    </row>
    <row r="4548" spans="1:13" ht="15" customHeight="1">
      <c r="A4548" s="29" t="s">
        <v>19</v>
      </c>
      <c r="B4548" s="29" t="s">
        <v>20</v>
      </c>
      <c r="C4548" s="29" t="s">
        <v>1212</v>
      </c>
      <c r="D4548" s="29" t="s">
        <v>1018</v>
      </c>
      <c r="E4548" s="29" t="s">
        <v>1019</v>
      </c>
      <c r="F4548" s="29" t="s">
        <v>22</v>
      </c>
      <c r="I4548" s="29" t="s">
        <v>22</v>
      </c>
      <c r="L4548" s="29" t="s">
        <v>22</v>
      </c>
      <c r="M4548" s="29" t="s">
        <v>22</v>
      </c>
    </row>
    <row r="4549" spans="1:13" ht="15" customHeight="1">
      <c r="A4549" s="29" t="s">
        <v>19</v>
      </c>
      <c r="B4549" s="29" t="s">
        <v>20</v>
      </c>
      <c r="C4549" s="29" t="s">
        <v>880</v>
      </c>
      <c r="D4549" s="29">
        <v>620001</v>
      </c>
      <c r="E4549" s="29">
        <v>0.11623842600000001</v>
      </c>
      <c r="F4549" s="29" t="s">
        <v>24</v>
      </c>
      <c r="G4549" s="29">
        <v>1.1649400000000001</v>
      </c>
      <c r="H4549" s="29" t="s">
        <v>25</v>
      </c>
      <c r="I4549" s="29" t="s">
        <v>26</v>
      </c>
      <c r="J4549" s="29">
        <v>32.366</v>
      </c>
      <c r="K4549" s="29" t="s">
        <v>25</v>
      </c>
      <c r="L4549" s="29" t="s">
        <v>22</v>
      </c>
      <c r="M4549" s="29" t="s">
        <v>22</v>
      </c>
    </row>
    <row r="4550" spans="1:13" ht="15" customHeight="1">
      <c r="A4550" s="29" t="s">
        <v>19</v>
      </c>
      <c r="B4550" s="29" t="s">
        <v>20</v>
      </c>
      <c r="C4550" s="29" t="s">
        <v>881</v>
      </c>
      <c r="D4550" s="29">
        <v>620002</v>
      </c>
      <c r="E4550" s="29">
        <v>0.119594907</v>
      </c>
      <c r="F4550" s="29" t="s">
        <v>24</v>
      </c>
      <c r="G4550" s="29">
        <v>1.5745899999999999</v>
      </c>
      <c r="H4550" s="29" t="s">
        <v>25</v>
      </c>
      <c r="I4550" s="29" t="s">
        <v>26</v>
      </c>
      <c r="J4550" s="29">
        <v>25.027999999999999</v>
      </c>
      <c r="K4550" s="29" t="s">
        <v>25</v>
      </c>
      <c r="L4550" s="29" t="s">
        <v>22</v>
      </c>
      <c r="M4550" s="29" t="s">
        <v>22</v>
      </c>
    </row>
    <row r="4551" spans="1:13" ht="15" customHeight="1">
      <c r="A4551" s="29" t="s">
        <v>19</v>
      </c>
      <c r="B4551" s="29" t="s">
        <v>20</v>
      </c>
      <c r="C4551" s="29" t="s">
        <v>882</v>
      </c>
      <c r="D4551" s="29">
        <v>620003</v>
      </c>
      <c r="E4551" s="29">
        <v>0.120752315</v>
      </c>
      <c r="F4551" s="29" t="s">
        <v>24</v>
      </c>
      <c r="G4551" s="29">
        <v>1.3207500000000001</v>
      </c>
      <c r="H4551" s="29" t="s">
        <v>25</v>
      </c>
      <c r="I4551" s="29" t="s">
        <v>26</v>
      </c>
      <c r="J4551" s="29">
        <v>19.420999999999999</v>
      </c>
      <c r="K4551" s="29" t="s">
        <v>25</v>
      </c>
      <c r="L4551" s="29" t="s">
        <v>22</v>
      </c>
      <c r="M4551" s="29" t="s">
        <v>22</v>
      </c>
    </row>
    <row r="4552" spans="1:13" ht="15" customHeight="1">
      <c r="A4552" s="29" t="s">
        <v>19</v>
      </c>
      <c r="B4552" s="29" t="s">
        <v>20</v>
      </c>
      <c r="C4552" s="29" t="s">
        <v>883</v>
      </c>
      <c r="D4552" s="29">
        <v>620004</v>
      </c>
      <c r="E4552" s="29">
        <v>0.120983796</v>
      </c>
      <c r="F4552" s="29" t="s">
        <v>24</v>
      </c>
      <c r="G4552" s="29">
        <v>1.50912</v>
      </c>
      <c r="H4552" s="29" t="s">
        <v>25</v>
      </c>
      <c r="I4552" s="29" t="s">
        <v>26</v>
      </c>
      <c r="J4552" s="29">
        <v>15.541</v>
      </c>
      <c r="K4552" s="29" t="s">
        <v>25</v>
      </c>
      <c r="L4552" s="29" t="s">
        <v>22</v>
      </c>
      <c r="M4552" s="29" t="s">
        <v>22</v>
      </c>
    </row>
    <row r="4553" spans="1:13" ht="15" customHeight="1">
      <c r="A4553" s="29" t="s">
        <v>19</v>
      </c>
      <c r="B4553" s="29" t="s">
        <v>20</v>
      </c>
      <c r="C4553" s="29" t="s">
        <v>884</v>
      </c>
      <c r="D4553" s="29">
        <v>620005</v>
      </c>
      <c r="E4553" s="29">
        <v>0.122488426</v>
      </c>
      <c r="F4553" s="29" t="s">
        <v>24</v>
      </c>
      <c r="G4553" s="29">
        <v>0.86612</v>
      </c>
      <c r="H4553" s="29" t="s">
        <v>25</v>
      </c>
      <c r="I4553" s="29" t="s">
        <v>26</v>
      </c>
      <c r="J4553" s="29">
        <v>36.036999999999999</v>
      </c>
      <c r="K4553" s="29" t="s">
        <v>25</v>
      </c>
      <c r="L4553" s="29" t="s">
        <v>22</v>
      </c>
      <c r="M4553" s="29" t="s">
        <v>22</v>
      </c>
    </row>
    <row r="4554" spans="1:13" ht="15" customHeight="1">
      <c r="A4554" s="29" t="s">
        <v>19</v>
      </c>
      <c r="B4554" s="29" t="s">
        <v>20</v>
      </c>
      <c r="C4554" s="29" t="s">
        <v>885</v>
      </c>
      <c r="D4554" s="29">
        <v>620006</v>
      </c>
      <c r="E4554" s="29">
        <v>0.122025463</v>
      </c>
      <c r="F4554" s="29" t="s">
        <v>24</v>
      </c>
      <c r="G4554" s="29">
        <v>1.3713500000000001</v>
      </c>
      <c r="H4554" s="29" t="s">
        <v>25</v>
      </c>
      <c r="I4554" s="29" t="s">
        <v>26</v>
      </c>
      <c r="J4554" s="29">
        <v>2.7360000000000002</v>
      </c>
      <c r="K4554" s="29" t="s">
        <v>25</v>
      </c>
      <c r="L4554" s="29" t="s">
        <v>22</v>
      </c>
      <c r="M4554" s="29" t="s">
        <v>22</v>
      </c>
    </row>
    <row r="4555" spans="1:13" ht="15" customHeight="1">
      <c r="A4555" s="29" t="s">
        <v>19</v>
      </c>
      <c r="B4555" s="29" t="s">
        <v>20</v>
      </c>
      <c r="C4555" s="29" t="s">
        <v>886</v>
      </c>
      <c r="D4555" s="29">
        <v>620007</v>
      </c>
      <c r="E4555" s="29">
        <v>0.124224537</v>
      </c>
      <c r="F4555" s="29" t="s">
        <v>24</v>
      </c>
      <c r="G4555" s="29">
        <v>1.81975</v>
      </c>
      <c r="H4555" s="29" t="s">
        <v>25</v>
      </c>
      <c r="I4555" s="29" t="s">
        <v>26</v>
      </c>
      <c r="J4555" s="29">
        <v>11.593</v>
      </c>
      <c r="K4555" s="29" t="s">
        <v>25</v>
      </c>
      <c r="L4555" s="29" t="s">
        <v>22</v>
      </c>
      <c r="M4555" s="29" t="s">
        <v>22</v>
      </c>
    </row>
    <row r="4556" spans="1:13" ht="15" customHeight="1">
      <c r="A4556" s="29" t="s">
        <v>19</v>
      </c>
      <c r="B4556" s="29" t="s">
        <v>20</v>
      </c>
      <c r="C4556" s="29" t="s">
        <v>887</v>
      </c>
      <c r="D4556" s="29">
        <v>620008</v>
      </c>
      <c r="E4556" s="29" t="s">
        <v>1213</v>
      </c>
      <c r="F4556" s="29" t="s">
        <v>24</v>
      </c>
      <c r="G4556" s="29">
        <v>0.15614</v>
      </c>
      <c r="H4556" s="29" t="s">
        <v>25</v>
      </c>
      <c r="I4556" s="29" t="s">
        <v>26</v>
      </c>
      <c r="J4556" s="29">
        <v>30.992999999999999</v>
      </c>
      <c r="K4556" s="29" t="s">
        <v>25</v>
      </c>
      <c r="L4556" s="29" t="s">
        <v>22</v>
      </c>
      <c r="M4556" s="29" t="s">
        <v>22</v>
      </c>
    </row>
    <row r="4557" spans="1:13" ht="15" customHeight="1">
      <c r="A4557" s="29" t="s">
        <v>19</v>
      </c>
      <c r="B4557" s="29" t="s">
        <v>20</v>
      </c>
      <c r="C4557" s="29" t="s">
        <v>888</v>
      </c>
      <c r="D4557" s="29">
        <v>620009</v>
      </c>
      <c r="E4557" s="29">
        <v>0.123414352</v>
      </c>
      <c r="F4557" s="29" t="s">
        <v>24</v>
      </c>
      <c r="G4557" s="29">
        <v>0.3095</v>
      </c>
      <c r="H4557" s="29" t="s">
        <v>25</v>
      </c>
      <c r="I4557" s="29" t="s">
        <v>26</v>
      </c>
      <c r="J4557" s="29">
        <v>23.911000000000001</v>
      </c>
      <c r="K4557" s="29" t="s">
        <v>25</v>
      </c>
      <c r="L4557" s="29" t="s">
        <v>22</v>
      </c>
      <c r="M4557" s="29" t="s">
        <v>22</v>
      </c>
    </row>
    <row r="4558" spans="1:13" ht="15" customHeight="1">
      <c r="A4558" s="29" t="s">
        <v>19</v>
      </c>
      <c r="B4558" s="29" t="s">
        <v>20</v>
      </c>
      <c r="C4558" s="29" t="s">
        <v>889</v>
      </c>
      <c r="D4558" s="29">
        <v>620010</v>
      </c>
      <c r="E4558" s="29" t="s">
        <v>1214</v>
      </c>
      <c r="F4558" s="29" t="s">
        <v>24</v>
      </c>
      <c r="G4558" s="29">
        <v>1.1570499999999999</v>
      </c>
      <c r="H4558" s="29" t="s">
        <v>25</v>
      </c>
      <c r="I4558" s="29" t="s">
        <v>26</v>
      </c>
      <c r="J4558" s="29">
        <v>4.4710000000000001</v>
      </c>
      <c r="K4558" s="29" t="s">
        <v>25</v>
      </c>
      <c r="L4558" s="29" t="s">
        <v>22</v>
      </c>
      <c r="M4558" s="29" t="s">
        <v>22</v>
      </c>
    </row>
    <row r="4559" spans="1:13" ht="15" customHeight="1">
      <c r="A4559" s="29" t="s">
        <v>19</v>
      </c>
      <c r="B4559" s="29" t="s">
        <v>20</v>
      </c>
      <c r="C4559" s="29" t="s">
        <v>890</v>
      </c>
      <c r="D4559" s="29">
        <v>620011</v>
      </c>
      <c r="E4559" s="29">
        <v>0.123298611</v>
      </c>
      <c r="F4559" s="29" t="s">
        <v>24</v>
      </c>
      <c r="G4559" s="29">
        <v>1.91486</v>
      </c>
      <c r="H4559" s="29" t="s">
        <v>25</v>
      </c>
      <c r="I4559" s="29" t="s">
        <v>26</v>
      </c>
      <c r="J4559" s="29">
        <v>11.131</v>
      </c>
      <c r="K4559" s="29" t="s">
        <v>25</v>
      </c>
      <c r="L4559" s="29" t="s">
        <v>22</v>
      </c>
      <c r="M4559" s="29" t="s">
        <v>22</v>
      </c>
    </row>
    <row r="4560" spans="1:13" ht="15" customHeight="1">
      <c r="A4560" s="29" t="s">
        <v>19</v>
      </c>
      <c r="B4560" s="29" t="s">
        <v>20</v>
      </c>
      <c r="C4560" s="29" t="s">
        <v>891</v>
      </c>
      <c r="D4560" s="29">
        <v>620012</v>
      </c>
      <c r="E4560" s="29">
        <v>0.12630786999999999</v>
      </c>
      <c r="F4560" s="29" t="s">
        <v>24</v>
      </c>
      <c r="G4560" s="29">
        <v>0.49219000000000002</v>
      </c>
      <c r="H4560" s="29" t="s">
        <v>25</v>
      </c>
      <c r="I4560" s="29" t="s">
        <v>26</v>
      </c>
      <c r="J4560" s="29">
        <v>21.693000000000001</v>
      </c>
      <c r="K4560" s="29" t="s">
        <v>25</v>
      </c>
      <c r="L4560" s="29" t="s">
        <v>22</v>
      </c>
      <c r="M4560" s="29" t="s">
        <v>22</v>
      </c>
    </row>
    <row r="4561" spans="1:13" ht="15" customHeight="1">
      <c r="A4561" s="29" t="s">
        <v>19</v>
      </c>
      <c r="B4561" s="29" t="s">
        <v>20</v>
      </c>
      <c r="C4561" s="29" t="s">
        <v>892</v>
      </c>
      <c r="D4561" s="29">
        <v>620013</v>
      </c>
      <c r="E4561" s="29" t="s">
        <v>1215</v>
      </c>
      <c r="F4561" s="29" t="s">
        <v>24</v>
      </c>
      <c r="G4561" s="29">
        <v>0.58596999999999999</v>
      </c>
      <c r="H4561" s="29" t="s">
        <v>25</v>
      </c>
      <c r="I4561" s="29" t="s">
        <v>26</v>
      </c>
      <c r="J4561" s="29">
        <v>16.893000000000001</v>
      </c>
      <c r="K4561" s="29" t="s">
        <v>25</v>
      </c>
      <c r="L4561" s="29" t="s">
        <v>22</v>
      </c>
      <c r="M4561" s="29" t="s">
        <v>22</v>
      </c>
    </row>
    <row r="4562" spans="1:13" ht="15" customHeight="1">
      <c r="A4562" s="29" t="s">
        <v>19</v>
      </c>
      <c r="B4562" s="29" t="s">
        <v>20</v>
      </c>
      <c r="C4562" s="29" t="s">
        <v>893</v>
      </c>
      <c r="D4562" s="29">
        <v>620014</v>
      </c>
      <c r="E4562" s="29">
        <v>0.129201389</v>
      </c>
      <c r="F4562" s="29" t="s">
        <v>24</v>
      </c>
      <c r="G4562" s="29">
        <v>1.3792199999999999</v>
      </c>
      <c r="H4562" s="29" t="s">
        <v>25</v>
      </c>
      <c r="I4562" s="29" t="s">
        <v>26</v>
      </c>
      <c r="J4562" s="29">
        <v>3.004</v>
      </c>
      <c r="K4562" s="29" t="s">
        <v>25</v>
      </c>
      <c r="L4562" s="29" t="s">
        <v>22</v>
      </c>
      <c r="M4562" s="29" t="s">
        <v>22</v>
      </c>
    </row>
    <row r="4563" spans="1:13" ht="15" customHeight="1">
      <c r="A4563" s="29" t="s">
        <v>19</v>
      </c>
      <c r="B4563" s="29" t="s">
        <v>20</v>
      </c>
      <c r="C4563" s="29" t="s">
        <v>894</v>
      </c>
      <c r="D4563" s="29">
        <v>620015</v>
      </c>
      <c r="E4563" s="29">
        <v>0.128043981</v>
      </c>
      <c r="F4563" s="29" t="s">
        <v>24</v>
      </c>
      <c r="G4563" s="29">
        <v>1.8888499999999999</v>
      </c>
      <c r="H4563" s="29" t="s">
        <v>25</v>
      </c>
      <c r="I4563" s="29" t="s">
        <v>26</v>
      </c>
      <c r="J4563" s="29">
        <v>11.077</v>
      </c>
      <c r="K4563" s="29" t="s">
        <v>25</v>
      </c>
      <c r="L4563" s="29" t="s">
        <v>22</v>
      </c>
      <c r="M4563" s="29" t="s">
        <v>22</v>
      </c>
    </row>
    <row r="4564" spans="1:13" ht="15" customHeight="1">
      <c r="A4564" s="29" t="s">
        <v>19</v>
      </c>
      <c r="B4564" s="29" t="s">
        <v>20</v>
      </c>
      <c r="C4564" s="29" t="s">
        <v>895</v>
      </c>
      <c r="D4564" s="29">
        <v>620016</v>
      </c>
      <c r="E4564" s="29">
        <v>0.13082175900000001</v>
      </c>
      <c r="F4564" s="29" t="s">
        <v>24</v>
      </c>
      <c r="G4564" s="29">
        <v>0.38270999999999999</v>
      </c>
      <c r="H4564" s="29" t="s">
        <v>25</v>
      </c>
      <c r="I4564" s="29" t="s">
        <v>26</v>
      </c>
      <c r="J4564" s="29">
        <v>24.02</v>
      </c>
      <c r="K4564" s="29" t="s">
        <v>25</v>
      </c>
      <c r="L4564" s="29" t="s">
        <v>22</v>
      </c>
      <c r="M4564" s="29" t="s">
        <v>22</v>
      </c>
    </row>
    <row r="4565" spans="1:13" ht="15" customHeight="1">
      <c r="A4565" s="29" t="s">
        <v>19</v>
      </c>
      <c r="B4565" s="29" t="s">
        <v>20</v>
      </c>
      <c r="C4565" s="29" t="s">
        <v>896</v>
      </c>
      <c r="D4565" s="29">
        <v>620017</v>
      </c>
      <c r="E4565" s="29">
        <v>0.1278125</v>
      </c>
      <c r="F4565" s="29" t="s">
        <v>24</v>
      </c>
      <c r="G4565" s="29">
        <v>0.77707999999999999</v>
      </c>
      <c r="H4565" s="29" t="s">
        <v>25</v>
      </c>
      <c r="I4565" s="29" t="s">
        <v>26</v>
      </c>
      <c r="J4565" s="29">
        <v>12.571</v>
      </c>
      <c r="K4565" s="29" t="s">
        <v>25</v>
      </c>
      <c r="L4565" s="29" t="s">
        <v>22</v>
      </c>
      <c r="M4565" s="29" t="s">
        <v>22</v>
      </c>
    </row>
    <row r="4566" spans="1:13" ht="15" customHeight="1">
      <c r="A4566" s="29" t="s">
        <v>19</v>
      </c>
      <c r="B4566" s="29" t="s">
        <v>20</v>
      </c>
      <c r="C4566" s="29" t="s">
        <v>897</v>
      </c>
      <c r="D4566" s="29">
        <v>620018</v>
      </c>
      <c r="E4566" s="29">
        <v>0.12978009300000001</v>
      </c>
      <c r="F4566" s="29" t="s">
        <v>24</v>
      </c>
      <c r="G4566" s="29">
        <v>1.6304099999999999</v>
      </c>
      <c r="H4566" s="29" t="s">
        <v>25</v>
      </c>
      <c r="I4566" s="29" t="s">
        <v>26</v>
      </c>
      <c r="J4566" s="29">
        <v>7.9009999999999998</v>
      </c>
      <c r="K4566" s="29" t="s">
        <v>25</v>
      </c>
      <c r="L4566" s="29" t="s">
        <v>22</v>
      </c>
      <c r="M4566" s="29" t="s">
        <v>22</v>
      </c>
    </row>
    <row r="4567" spans="1:13" ht="15" customHeight="1">
      <c r="A4567" s="29" t="s">
        <v>19</v>
      </c>
      <c r="B4567" s="29" t="s">
        <v>20</v>
      </c>
      <c r="C4567" s="29" t="s">
        <v>898</v>
      </c>
      <c r="D4567" s="29">
        <v>620019</v>
      </c>
      <c r="E4567" s="29">
        <v>0.12873842599999999</v>
      </c>
      <c r="F4567" s="29" t="s">
        <v>24</v>
      </c>
      <c r="G4567" s="29">
        <v>0.85124999999999995</v>
      </c>
      <c r="H4567" s="29" t="s">
        <v>25</v>
      </c>
      <c r="I4567" s="29" t="s">
        <v>26</v>
      </c>
      <c r="J4567" s="29">
        <v>11.058</v>
      </c>
      <c r="K4567" s="29" t="s">
        <v>25</v>
      </c>
      <c r="L4567" s="29" t="s">
        <v>22</v>
      </c>
      <c r="M4567" s="29" t="s">
        <v>22</v>
      </c>
    </row>
    <row r="4568" spans="1:13" ht="15" customHeight="1">
      <c r="A4568" s="29" t="s">
        <v>19</v>
      </c>
      <c r="B4568" s="29" t="s">
        <v>20</v>
      </c>
      <c r="C4568" s="29" t="s">
        <v>899</v>
      </c>
      <c r="D4568" s="29">
        <v>620020</v>
      </c>
      <c r="E4568" s="29" t="s">
        <v>1216</v>
      </c>
      <c r="F4568" s="29" t="s">
        <v>24</v>
      </c>
      <c r="G4568" s="29">
        <v>1.7443299999999999</v>
      </c>
      <c r="H4568" s="29" t="s">
        <v>25</v>
      </c>
      <c r="I4568" s="29" t="s">
        <v>26</v>
      </c>
      <c r="J4568" s="29">
        <v>11.032999999999999</v>
      </c>
      <c r="K4568" s="29" t="s">
        <v>25</v>
      </c>
      <c r="L4568" s="29" t="s">
        <v>22</v>
      </c>
      <c r="M4568" s="29" t="s">
        <v>22</v>
      </c>
    </row>
    <row r="4569" spans="1:13" ht="15" customHeight="1">
      <c r="A4569" s="29" t="s">
        <v>19</v>
      </c>
      <c r="B4569" s="29" t="s">
        <v>20</v>
      </c>
      <c r="C4569" s="29" t="s">
        <v>900</v>
      </c>
      <c r="D4569" s="29">
        <v>620021</v>
      </c>
      <c r="E4569" s="29">
        <v>0.131516204</v>
      </c>
      <c r="F4569" s="29" t="s">
        <v>24</v>
      </c>
      <c r="G4569" s="29">
        <v>0.63383</v>
      </c>
      <c r="H4569" s="29" t="s">
        <v>25</v>
      </c>
      <c r="I4569" s="29" t="s">
        <v>26</v>
      </c>
      <c r="J4569" s="29">
        <v>24.395</v>
      </c>
      <c r="K4569" s="29" t="s">
        <v>25</v>
      </c>
      <c r="L4569" s="29" t="s">
        <v>22</v>
      </c>
      <c r="M4569" s="29" t="s">
        <v>22</v>
      </c>
    </row>
    <row r="4570" spans="1:13" ht="15" customHeight="1">
      <c r="A4570" s="29" t="s">
        <v>19</v>
      </c>
      <c r="B4570" s="29" t="s">
        <v>20</v>
      </c>
      <c r="C4570" s="29" t="s">
        <v>901</v>
      </c>
      <c r="D4570" s="29">
        <v>620022</v>
      </c>
      <c r="E4570" s="29">
        <v>0.135104167</v>
      </c>
      <c r="F4570" s="29" t="s">
        <v>24</v>
      </c>
      <c r="G4570" s="29">
        <v>1.09108</v>
      </c>
      <c r="H4570" s="29" t="s">
        <v>25</v>
      </c>
      <c r="I4570" s="29" t="s">
        <v>26</v>
      </c>
      <c r="J4570" s="29">
        <v>9.9619999999999997</v>
      </c>
      <c r="K4570" s="29" t="s">
        <v>25</v>
      </c>
      <c r="L4570" s="29" t="s">
        <v>22</v>
      </c>
      <c r="M4570" s="29" t="s">
        <v>22</v>
      </c>
    </row>
    <row r="4571" spans="1:13" ht="15" customHeight="1">
      <c r="A4571" s="29" t="s">
        <v>19</v>
      </c>
      <c r="B4571" s="29" t="s">
        <v>20</v>
      </c>
      <c r="C4571" s="29" t="s">
        <v>902</v>
      </c>
      <c r="D4571" s="29">
        <v>620023</v>
      </c>
      <c r="E4571" s="29" t="s">
        <v>1217</v>
      </c>
      <c r="F4571" s="29" t="s">
        <v>24</v>
      </c>
      <c r="G4571" s="29">
        <v>1.5283899999999999</v>
      </c>
      <c r="H4571" s="29" t="s">
        <v>25</v>
      </c>
      <c r="I4571" s="29" t="s">
        <v>26</v>
      </c>
      <c r="J4571" s="29">
        <v>14.305999999999999</v>
      </c>
      <c r="K4571" s="29" t="s">
        <v>25</v>
      </c>
      <c r="L4571" s="29" t="s">
        <v>22</v>
      </c>
      <c r="M4571" s="29" t="s">
        <v>22</v>
      </c>
    </row>
    <row r="4572" spans="1:13" ht="15" customHeight="1">
      <c r="A4572" s="29" t="s">
        <v>19</v>
      </c>
      <c r="B4572" s="29" t="s">
        <v>20</v>
      </c>
      <c r="C4572" s="29" t="s">
        <v>903</v>
      </c>
      <c r="D4572" s="29">
        <v>620024</v>
      </c>
      <c r="E4572" s="29">
        <v>0.134178241</v>
      </c>
      <c r="F4572" s="29" t="s">
        <v>24</v>
      </c>
      <c r="G4572" s="29">
        <v>1.2914099999999999</v>
      </c>
      <c r="H4572" s="29" t="s">
        <v>25</v>
      </c>
      <c r="I4572" s="29" t="s">
        <v>26</v>
      </c>
      <c r="J4572" s="29">
        <v>31.827000000000002</v>
      </c>
      <c r="K4572" s="29" t="s">
        <v>25</v>
      </c>
      <c r="L4572" s="29" t="s">
        <v>22</v>
      </c>
      <c r="M4572" s="29" t="s">
        <v>22</v>
      </c>
    </row>
    <row r="4573" spans="1:13" ht="15" customHeight="1">
      <c r="A4573" s="29" t="s">
        <v>19</v>
      </c>
      <c r="B4573" s="29" t="s">
        <v>20</v>
      </c>
      <c r="C4573" s="29" t="s">
        <v>904</v>
      </c>
      <c r="D4573" s="29">
        <v>620025</v>
      </c>
      <c r="E4573" s="29">
        <v>0.13255786999999999</v>
      </c>
      <c r="F4573" s="29" t="s">
        <v>24</v>
      </c>
      <c r="G4573" s="29">
        <v>1.36541</v>
      </c>
      <c r="H4573" s="29" t="s">
        <v>25</v>
      </c>
      <c r="I4573" s="29" t="s">
        <v>26</v>
      </c>
      <c r="J4573" s="29">
        <v>11.68</v>
      </c>
      <c r="K4573" s="29" t="s">
        <v>25</v>
      </c>
      <c r="L4573" s="29" t="s">
        <v>22</v>
      </c>
      <c r="M4573" s="29" t="s">
        <v>22</v>
      </c>
    </row>
    <row r="4574" spans="1:13" ht="15" customHeight="1">
      <c r="A4574" s="29" t="s">
        <v>19</v>
      </c>
      <c r="B4574" s="29" t="s">
        <v>20</v>
      </c>
      <c r="C4574" s="29" t="s">
        <v>905</v>
      </c>
      <c r="D4574" s="29">
        <v>620026</v>
      </c>
      <c r="E4574" s="29">
        <v>0.137766204</v>
      </c>
      <c r="F4574" s="29" t="s">
        <v>24</v>
      </c>
      <c r="G4574" s="29">
        <v>1.2899799999999999</v>
      </c>
      <c r="H4574" s="29" t="s">
        <v>25</v>
      </c>
      <c r="I4574" s="29" t="s">
        <v>26</v>
      </c>
      <c r="J4574" s="29">
        <v>4.6379999999999999</v>
      </c>
      <c r="K4574" s="29" t="s">
        <v>25</v>
      </c>
      <c r="L4574" s="29" t="s">
        <v>22</v>
      </c>
      <c r="M4574" s="29" t="s">
        <v>22</v>
      </c>
    </row>
    <row r="4575" spans="1:13" ht="15" customHeight="1">
      <c r="A4575" s="29" t="s">
        <v>19</v>
      </c>
      <c r="B4575" s="29" t="s">
        <v>20</v>
      </c>
      <c r="C4575" s="29" t="s">
        <v>906</v>
      </c>
      <c r="D4575" s="29">
        <v>620027</v>
      </c>
      <c r="E4575" s="29">
        <v>0.13672453700000001</v>
      </c>
      <c r="F4575" s="29" t="s">
        <v>24</v>
      </c>
      <c r="G4575" s="29">
        <v>1.31932</v>
      </c>
      <c r="H4575" s="29" t="s">
        <v>25</v>
      </c>
      <c r="I4575" s="29" t="s">
        <v>26</v>
      </c>
      <c r="J4575" s="29">
        <v>21.76</v>
      </c>
      <c r="K4575" s="29" t="s">
        <v>25</v>
      </c>
      <c r="L4575" s="29" t="s">
        <v>22</v>
      </c>
      <c r="M4575" s="29" t="s">
        <v>22</v>
      </c>
    </row>
    <row r="4576" spans="1:13" ht="15" customHeight="1">
      <c r="A4576" s="29" t="s">
        <v>19</v>
      </c>
      <c r="B4576" s="29" t="s">
        <v>20</v>
      </c>
      <c r="C4576" s="29" t="s">
        <v>907</v>
      </c>
      <c r="D4576" s="29">
        <v>620028</v>
      </c>
      <c r="E4576" s="29">
        <v>0.13869213</v>
      </c>
      <c r="F4576" s="29" t="s">
        <v>24</v>
      </c>
      <c r="G4576" s="29">
        <v>1.5881000000000001</v>
      </c>
      <c r="H4576" s="29" t="s">
        <v>25</v>
      </c>
      <c r="I4576" s="29" t="s">
        <v>26</v>
      </c>
      <c r="J4576" s="29">
        <v>33.24</v>
      </c>
      <c r="K4576" s="29" t="s">
        <v>25</v>
      </c>
      <c r="L4576" s="29" t="s">
        <v>22</v>
      </c>
      <c r="M4576" s="29" t="s">
        <v>22</v>
      </c>
    </row>
    <row r="4577" spans="1:13" ht="15" customHeight="1">
      <c r="A4577" s="29" t="s">
        <v>19</v>
      </c>
      <c r="B4577" s="29" t="s">
        <v>20</v>
      </c>
      <c r="C4577" s="29" t="s">
        <v>908</v>
      </c>
      <c r="D4577" s="29">
        <v>620029</v>
      </c>
      <c r="E4577" s="29">
        <v>0.13718749999999999</v>
      </c>
      <c r="F4577" s="29" t="s">
        <v>24</v>
      </c>
      <c r="G4577" s="29">
        <v>1.36121</v>
      </c>
      <c r="H4577" s="29" t="s">
        <v>25</v>
      </c>
      <c r="I4577" s="29" t="s">
        <v>26</v>
      </c>
      <c r="J4577" s="29">
        <v>11.955</v>
      </c>
      <c r="K4577" s="29" t="s">
        <v>25</v>
      </c>
      <c r="L4577" s="29" t="s">
        <v>22</v>
      </c>
      <c r="M4577" s="29" t="s">
        <v>22</v>
      </c>
    </row>
    <row r="4578" spans="1:13" ht="15" customHeight="1">
      <c r="A4578" s="29" t="s">
        <v>19</v>
      </c>
      <c r="B4578" s="29" t="s">
        <v>20</v>
      </c>
      <c r="C4578" s="29" t="s">
        <v>909</v>
      </c>
      <c r="D4578" s="29">
        <v>620030</v>
      </c>
      <c r="E4578" s="29">
        <v>0.13568287000000001</v>
      </c>
      <c r="F4578" s="29" t="s">
        <v>24</v>
      </c>
      <c r="G4578" s="29">
        <v>1.26169</v>
      </c>
      <c r="H4578" s="29" t="s">
        <v>25</v>
      </c>
      <c r="I4578" s="29" t="s">
        <v>26</v>
      </c>
      <c r="J4578" s="29">
        <v>8.5269999999999992</v>
      </c>
      <c r="K4578" s="29" t="s">
        <v>25</v>
      </c>
      <c r="L4578" s="29" t="s">
        <v>22</v>
      </c>
      <c r="M4578" s="29" t="s">
        <v>22</v>
      </c>
    </row>
    <row r="4579" spans="1:13" ht="15" customHeight="1">
      <c r="A4579" s="29" t="s">
        <v>19</v>
      </c>
      <c r="B4579" s="29" t="s">
        <v>20</v>
      </c>
      <c r="C4579" s="29" t="s">
        <v>910</v>
      </c>
      <c r="D4579" s="29">
        <v>620031</v>
      </c>
      <c r="E4579" s="29">
        <v>0.14054398100000001</v>
      </c>
      <c r="F4579" s="29" t="s">
        <v>24</v>
      </c>
      <c r="G4579" s="29">
        <v>1.1629799999999999</v>
      </c>
      <c r="H4579" s="29" t="s">
        <v>25</v>
      </c>
      <c r="I4579" s="29" t="s">
        <v>26</v>
      </c>
      <c r="J4579" s="29">
        <v>28.245999999999999</v>
      </c>
      <c r="K4579" s="29" t="s">
        <v>25</v>
      </c>
      <c r="L4579" s="29" t="s">
        <v>22</v>
      </c>
      <c r="M4579" s="29" t="s">
        <v>22</v>
      </c>
    </row>
    <row r="4580" spans="1:13" ht="15" customHeight="1">
      <c r="A4580" s="29" t="s">
        <v>19</v>
      </c>
      <c r="B4580" s="29" t="s">
        <v>20</v>
      </c>
      <c r="C4580" s="29" t="s">
        <v>911</v>
      </c>
      <c r="D4580" s="29">
        <v>620032</v>
      </c>
      <c r="E4580" s="29">
        <v>0.13799768500000001</v>
      </c>
      <c r="F4580" s="29" t="s">
        <v>24</v>
      </c>
      <c r="G4580" s="29">
        <v>1.4552400000000001</v>
      </c>
      <c r="H4580" s="29" t="s">
        <v>25</v>
      </c>
      <c r="I4580" s="29" t="s">
        <v>26</v>
      </c>
      <c r="J4580" s="29">
        <v>30.265999999999998</v>
      </c>
      <c r="K4580" s="29" t="s">
        <v>25</v>
      </c>
      <c r="L4580" s="29" t="s">
        <v>22</v>
      </c>
      <c r="M4580" s="29" t="s">
        <v>22</v>
      </c>
    </row>
    <row r="4581" spans="1:13" ht="15" customHeight="1">
      <c r="A4581" s="29" t="s">
        <v>19</v>
      </c>
      <c r="B4581" s="29" t="s">
        <v>20</v>
      </c>
      <c r="C4581" s="29" t="s">
        <v>912</v>
      </c>
      <c r="D4581" s="29">
        <v>620033</v>
      </c>
      <c r="E4581" s="29">
        <v>0.13811342600000001</v>
      </c>
      <c r="F4581" s="29" t="s">
        <v>24</v>
      </c>
      <c r="G4581" s="29">
        <v>1.3597699999999999</v>
      </c>
      <c r="H4581" s="29" t="s">
        <v>25</v>
      </c>
      <c r="I4581" s="29" t="s">
        <v>26</v>
      </c>
      <c r="J4581" s="29">
        <v>10.436</v>
      </c>
      <c r="K4581" s="29" t="s">
        <v>25</v>
      </c>
      <c r="L4581" s="29" t="s">
        <v>22</v>
      </c>
      <c r="M4581" s="29" t="s">
        <v>22</v>
      </c>
    </row>
    <row r="4582" spans="1:13" ht="15" customHeight="1">
      <c r="A4582" s="29" t="s">
        <v>19</v>
      </c>
      <c r="B4582" s="29" t="s">
        <v>20</v>
      </c>
      <c r="C4582" s="29" t="s">
        <v>913</v>
      </c>
      <c r="D4582" s="29">
        <v>620034</v>
      </c>
      <c r="E4582" s="29">
        <v>0.141238426</v>
      </c>
      <c r="F4582" s="29" t="s">
        <v>24</v>
      </c>
      <c r="G4582" s="29">
        <v>1.26342</v>
      </c>
      <c r="H4582" s="29" t="s">
        <v>25</v>
      </c>
      <c r="I4582" s="29" t="s">
        <v>26</v>
      </c>
      <c r="J4582" s="29">
        <v>10.167</v>
      </c>
      <c r="K4582" s="29" t="s">
        <v>25</v>
      </c>
      <c r="L4582" s="29" t="s">
        <v>22</v>
      </c>
      <c r="M4582" s="29" t="s">
        <v>22</v>
      </c>
    </row>
    <row r="4583" spans="1:13" ht="15" customHeight="1">
      <c r="A4583" s="29" t="s">
        <v>19</v>
      </c>
      <c r="B4583" s="29" t="s">
        <v>20</v>
      </c>
      <c r="C4583" s="29" t="s">
        <v>914</v>
      </c>
      <c r="D4583" s="29">
        <v>620035</v>
      </c>
      <c r="E4583" s="29">
        <v>0.14204861099999999</v>
      </c>
      <c r="F4583" s="29" t="s">
        <v>24</v>
      </c>
      <c r="G4583" s="29">
        <v>1.1724000000000001</v>
      </c>
      <c r="H4583" s="29" t="s">
        <v>25</v>
      </c>
      <c r="I4583" s="29" t="s">
        <v>26</v>
      </c>
      <c r="J4583" s="29">
        <v>29.896999999999998</v>
      </c>
      <c r="K4583" s="29" t="s">
        <v>25</v>
      </c>
      <c r="L4583" s="29" t="s">
        <v>22</v>
      </c>
      <c r="M4583" s="29" t="s">
        <v>22</v>
      </c>
    </row>
    <row r="4584" spans="1:13" ht="15" customHeight="1">
      <c r="A4584" s="29" t="s">
        <v>19</v>
      </c>
      <c r="B4584" s="29" t="s">
        <v>20</v>
      </c>
      <c r="C4584" s="29" t="s">
        <v>915</v>
      </c>
      <c r="D4584" s="29">
        <v>620036</v>
      </c>
      <c r="E4584" s="29">
        <v>0.141238426</v>
      </c>
      <c r="F4584" s="29" t="s">
        <v>24</v>
      </c>
      <c r="G4584" s="29">
        <v>1.427</v>
      </c>
      <c r="H4584" s="29" t="s">
        <v>25</v>
      </c>
      <c r="I4584" s="29" t="s">
        <v>26</v>
      </c>
      <c r="J4584" s="29">
        <v>30.756</v>
      </c>
      <c r="K4584" s="29" t="s">
        <v>25</v>
      </c>
      <c r="L4584" s="29" t="s">
        <v>22</v>
      </c>
      <c r="M4584" s="29" t="s">
        <v>22</v>
      </c>
    </row>
    <row r="4585" spans="1:13" ht="15" customHeight="1">
      <c r="A4585" s="29" t="s">
        <v>19</v>
      </c>
      <c r="B4585" s="29" t="s">
        <v>20</v>
      </c>
      <c r="C4585" s="29" t="s">
        <v>916</v>
      </c>
      <c r="D4585" s="29">
        <v>620037</v>
      </c>
      <c r="E4585" s="29">
        <v>0.14540509300000001</v>
      </c>
      <c r="F4585" s="29" t="s">
        <v>24</v>
      </c>
      <c r="G4585" s="29">
        <v>1.33857</v>
      </c>
      <c r="H4585" s="29" t="s">
        <v>25</v>
      </c>
      <c r="I4585" s="29" t="s">
        <v>26</v>
      </c>
      <c r="J4585" s="29">
        <v>12.866</v>
      </c>
      <c r="K4585" s="29" t="s">
        <v>25</v>
      </c>
      <c r="L4585" s="29" t="s">
        <v>22</v>
      </c>
      <c r="M4585" s="29" t="s">
        <v>22</v>
      </c>
    </row>
    <row r="4586" spans="1:13" ht="15" customHeight="1">
      <c r="A4586" s="29" t="s">
        <v>19</v>
      </c>
      <c r="B4586" s="29" t="s">
        <v>20</v>
      </c>
      <c r="C4586" s="29" t="s">
        <v>917</v>
      </c>
      <c r="D4586" s="29">
        <v>620038</v>
      </c>
      <c r="E4586" s="29">
        <v>0.143553241</v>
      </c>
      <c r="F4586" s="29" t="s">
        <v>24</v>
      </c>
      <c r="G4586" s="29">
        <v>1.23922</v>
      </c>
      <c r="H4586" s="29" t="s">
        <v>25</v>
      </c>
      <c r="I4586" s="29" t="s">
        <v>26</v>
      </c>
      <c r="J4586" s="29">
        <v>6.0620000000000003</v>
      </c>
      <c r="K4586" s="29" t="s">
        <v>25</v>
      </c>
      <c r="L4586" s="29" t="s">
        <v>22</v>
      </c>
      <c r="M4586" s="29" t="s">
        <v>22</v>
      </c>
    </row>
    <row r="4587" spans="1:13" ht="15" customHeight="1">
      <c r="A4587" s="29" t="s">
        <v>19</v>
      </c>
      <c r="B4587" s="29" t="s">
        <v>20</v>
      </c>
      <c r="C4587" s="29" t="s">
        <v>918</v>
      </c>
      <c r="D4587" s="29">
        <v>620039</v>
      </c>
      <c r="E4587" s="29">
        <v>0.14494213</v>
      </c>
      <c r="F4587" s="29" t="s">
        <v>24</v>
      </c>
      <c r="G4587" s="29">
        <v>1.1356599999999999</v>
      </c>
      <c r="H4587" s="29" t="s">
        <v>25</v>
      </c>
      <c r="I4587" s="29" t="s">
        <v>26</v>
      </c>
      <c r="J4587" s="29">
        <v>27.01</v>
      </c>
      <c r="K4587" s="29" t="s">
        <v>25</v>
      </c>
      <c r="L4587" s="29" t="s">
        <v>22</v>
      </c>
      <c r="M4587" s="29" t="s">
        <v>22</v>
      </c>
    </row>
    <row r="4588" spans="1:13" ht="15" customHeight="1">
      <c r="A4588" s="29" t="s">
        <v>19</v>
      </c>
      <c r="B4588" s="29" t="s">
        <v>20</v>
      </c>
      <c r="C4588" s="29" t="s">
        <v>919</v>
      </c>
      <c r="D4588" s="29">
        <v>620040</v>
      </c>
      <c r="E4588" s="29">
        <v>0.14922453699999999</v>
      </c>
      <c r="F4588" s="29" t="s">
        <v>24</v>
      </c>
      <c r="G4588" s="29">
        <v>1.44434</v>
      </c>
      <c r="H4588" s="29" t="s">
        <v>25</v>
      </c>
      <c r="I4588" s="29" t="s">
        <v>26</v>
      </c>
      <c r="J4588" s="29">
        <v>35.183</v>
      </c>
      <c r="K4588" s="29" t="s">
        <v>25</v>
      </c>
      <c r="L4588" s="29" t="s">
        <v>22</v>
      </c>
      <c r="M4588" s="29" t="s">
        <v>22</v>
      </c>
    </row>
    <row r="4589" spans="1:13" ht="15" customHeight="1">
      <c r="A4589" s="29" t="s">
        <v>19</v>
      </c>
      <c r="B4589" s="29" t="s">
        <v>20</v>
      </c>
      <c r="C4589" s="29" t="s">
        <v>920</v>
      </c>
      <c r="D4589" s="29">
        <v>620041</v>
      </c>
      <c r="E4589" s="29" t="s">
        <v>1218</v>
      </c>
      <c r="F4589" s="29" t="s">
        <v>24</v>
      </c>
      <c r="G4589" s="29">
        <v>1.3108599999999999</v>
      </c>
      <c r="H4589" s="29" t="s">
        <v>25</v>
      </c>
      <c r="I4589" s="29" t="s">
        <v>26</v>
      </c>
      <c r="J4589" s="29">
        <v>9.1329999999999991</v>
      </c>
      <c r="K4589" s="29" t="s">
        <v>25</v>
      </c>
      <c r="L4589" s="29" t="s">
        <v>22</v>
      </c>
      <c r="M4589" s="29" t="s">
        <v>22</v>
      </c>
    </row>
    <row r="4590" spans="1:13" ht="15" customHeight="1">
      <c r="A4590" s="29" t="s">
        <v>19</v>
      </c>
      <c r="B4590" s="29" t="s">
        <v>20</v>
      </c>
      <c r="C4590" s="29" t="s">
        <v>921</v>
      </c>
      <c r="D4590" s="29">
        <v>620042</v>
      </c>
      <c r="E4590" s="29">
        <v>0.147025463</v>
      </c>
      <c r="F4590" s="29" t="s">
        <v>24</v>
      </c>
      <c r="G4590" s="29">
        <v>1.2639899999999999</v>
      </c>
      <c r="H4590" s="29" t="s">
        <v>25</v>
      </c>
      <c r="I4590" s="29" t="s">
        <v>26</v>
      </c>
      <c r="J4590" s="29">
        <v>3.0139999999999998</v>
      </c>
      <c r="K4590" s="29" t="s">
        <v>25</v>
      </c>
      <c r="L4590" s="29" t="s">
        <v>22</v>
      </c>
      <c r="M4590" s="29" t="s">
        <v>22</v>
      </c>
    </row>
    <row r="4591" spans="1:13" ht="15" customHeight="1">
      <c r="A4591" s="29" t="s">
        <v>19</v>
      </c>
      <c r="B4591" s="29" t="s">
        <v>20</v>
      </c>
      <c r="C4591" s="29" t="s">
        <v>922</v>
      </c>
      <c r="D4591" s="29">
        <v>620043</v>
      </c>
      <c r="E4591" s="29" t="s">
        <v>1219</v>
      </c>
      <c r="F4591" s="29" t="s">
        <v>24</v>
      </c>
      <c r="G4591" s="29">
        <v>1.1460399999999999</v>
      </c>
      <c r="H4591" s="29" t="s">
        <v>25</v>
      </c>
      <c r="I4591" s="29" t="s">
        <v>26</v>
      </c>
      <c r="J4591" s="29">
        <v>24.963000000000001</v>
      </c>
      <c r="K4591" s="29" t="s">
        <v>25</v>
      </c>
      <c r="L4591" s="29" t="s">
        <v>22</v>
      </c>
      <c r="M4591" s="29" t="s">
        <v>22</v>
      </c>
    </row>
    <row r="4592" spans="1:13" ht="15" customHeight="1">
      <c r="A4592" s="29" t="s">
        <v>19</v>
      </c>
      <c r="B4592" s="29" t="s">
        <v>20</v>
      </c>
      <c r="C4592" s="29" t="s">
        <v>923</v>
      </c>
      <c r="D4592" s="29">
        <v>620044</v>
      </c>
      <c r="E4592" s="29">
        <v>0.150844907</v>
      </c>
      <c r="F4592" s="29" t="s">
        <v>24</v>
      </c>
      <c r="G4592" s="29">
        <v>1.51654</v>
      </c>
      <c r="H4592" s="29" t="s">
        <v>25</v>
      </c>
      <c r="I4592" s="29" t="s">
        <v>26</v>
      </c>
      <c r="J4592" s="29">
        <v>30.69</v>
      </c>
      <c r="K4592" s="29" t="s">
        <v>25</v>
      </c>
      <c r="L4592" s="29" t="s">
        <v>22</v>
      </c>
      <c r="M4592" s="29" t="s">
        <v>22</v>
      </c>
    </row>
    <row r="4593" spans="1:13" ht="15" customHeight="1">
      <c r="A4593" s="29" t="s">
        <v>19</v>
      </c>
      <c r="B4593" s="29" t="s">
        <v>20</v>
      </c>
      <c r="C4593" s="29" t="s">
        <v>924</v>
      </c>
      <c r="D4593" s="29">
        <v>620045</v>
      </c>
      <c r="E4593" s="29">
        <v>0.150844907</v>
      </c>
      <c r="F4593" s="29" t="s">
        <v>24</v>
      </c>
      <c r="G4593" s="29">
        <v>1.38341</v>
      </c>
      <c r="H4593" s="29" t="s">
        <v>25</v>
      </c>
      <c r="I4593" s="29" t="s">
        <v>26</v>
      </c>
      <c r="J4593" s="29">
        <v>9.5039999999999996</v>
      </c>
      <c r="K4593" s="29" t="s">
        <v>25</v>
      </c>
      <c r="L4593" s="29" t="s">
        <v>22</v>
      </c>
      <c r="M4593" s="29" t="s">
        <v>22</v>
      </c>
    </row>
    <row r="4594" spans="1:13" ht="15" customHeight="1">
      <c r="A4594" s="29" t="s">
        <v>19</v>
      </c>
      <c r="B4594" s="29" t="s">
        <v>20</v>
      </c>
      <c r="C4594" s="29" t="s">
        <v>925</v>
      </c>
      <c r="D4594" s="29">
        <v>620046</v>
      </c>
      <c r="E4594" s="29">
        <v>0.14922453699999999</v>
      </c>
      <c r="F4594" s="29" t="s">
        <v>24</v>
      </c>
      <c r="G4594" s="29">
        <v>1.1426099999999999</v>
      </c>
      <c r="H4594" s="29" t="s">
        <v>25</v>
      </c>
      <c r="I4594" s="29" t="s">
        <v>26</v>
      </c>
      <c r="J4594" s="29">
        <v>9.4789999999999992</v>
      </c>
      <c r="K4594" s="29" t="s">
        <v>25</v>
      </c>
      <c r="L4594" s="29" t="s">
        <v>22</v>
      </c>
      <c r="M4594" s="29" t="s">
        <v>22</v>
      </c>
    </row>
    <row r="4595" spans="1:13" ht="15" customHeight="1">
      <c r="A4595" s="29" t="s">
        <v>19</v>
      </c>
      <c r="B4595" s="29" t="s">
        <v>20</v>
      </c>
      <c r="C4595" s="29" t="s">
        <v>926</v>
      </c>
      <c r="D4595" s="29">
        <v>620047</v>
      </c>
      <c r="E4595" s="29">
        <v>0.15396990699999999</v>
      </c>
      <c r="F4595" s="29" t="s">
        <v>24</v>
      </c>
      <c r="G4595" s="29">
        <v>0.89185999999999999</v>
      </c>
      <c r="H4595" s="29" t="s">
        <v>25</v>
      </c>
      <c r="I4595" s="29" t="s">
        <v>26</v>
      </c>
      <c r="J4595" s="29">
        <v>29.341000000000001</v>
      </c>
      <c r="K4595" s="29" t="s">
        <v>25</v>
      </c>
      <c r="L4595" s="29" t="s">
        <v>22</v>
      </c>
      <c r="M4595" s="29" t="s">
        <v>22</v>
      </c>
    </row>
    <row r="4596" spans="1:13" ht="15" customHeight="1">
      <c r="A4596" s="29" t="s">
        <v>19</v>
      </c>
      <c r="B4596" s="29" t="s">
        <v>20</v>
      </c>
      <c r="C4596" s="29" t="s">
        <v>927</v>
      </c>
      <c r="D4596" s="29">
        <v>620048</v>
      </c>
      <c r="E4596" s="29">
        <v>0.15153935199999999</v>
      </c>
      <c r="F4596" s="29" t="s">
        <v>24</v>
      </c>
      <c r="G4596" s="29">
        <v>1.73814</v>
      </c>
      <c r="H4596" s="29" t="s">
        <v>25</v>
      </c>
      <c r="I4596" s="29" t="s">
        <v>26</v>
      </c>
      <c r="J4596" s="29">
        <v>32.100999999999999</v>
      </c>
      <c r="K4596" s="29" t="s">
        <v>25</v>
      </c>
      <c r="L4596" s="29" t="s">
        <v>22</v>
      </c>
      <c r="M4596" s="29" t="s">
        <v>22</v>
      </c>
    </row>
    <row r="4597" spans="1:13" ht="15" customHeight="1">
      <c r="A4597" s="29" t="s">
        <v>19</v>
      </c>
      <c r="B4597" s="29" t="s">
        <v>20</v>
      </c>
      <c r="C4597" s="29" t="s">
        <v>928</v>
      </c>
      <c r="D4597" s="29">
        <v>620049</v>
      </c>
      <c r="E4597" s="29" t="s">
        <v>1220</v>
      </c>
      <c r="F4597" s="29" t="s">
        <v>24</v>
      </c>
      <c r="G4597" s="29">
        <v>1.4751099999999999</v>
      </c>
      <c r="H4597" s="29" t="s">
        <v>25</v>
      </c>
      <c r="I4597" s="29" t="s">
        <v>26</v>
      </c>
      <c r="J4597" s="29">
        <v>12.209</v>
      </c>
      <c r="K4597" s="29" t="s">
        <v>25</v>
      </c>
      <c r="L4597" s="29" t="s">
        <v>22</v>
      </c>
      <c r="M4597" s="29" t="s">
        <v>22</v>
      </c>
    </row>
    <row r="4598" spans="1:13" ht="15" customHeight="1">
      <c r="A4598" s="29" t="s">
        <v>19</v>
      </c>
      <c r="B4598" s="29" t="s">
        <v>20</v>
      </c>
      <c r="C4598" s="29" t="s">
        <v>929</v>
      </c>
      <c r="D4598" s="29">
        <v>620050</v>
      </c>
      <c r="E4598" s="29">
        <v>0.153391204</v>
      </c>
      <c r="F4598" s="29" t="s">
        <v>24</v>
      </c>
      <c r="G4598" s="29">
        <v>1.2099800000000001</v>
      </c>
      <c r="H4598" s="29" t="s">
        <v>25</v>
      </c>
      <c r="I4598" s="29" t="s">
        <v>26</v>
      </c>
      <c r="J4598" s="29">
        <v>8.1150000000000002</v>
      </c>
      <c r="K4598" s="29" t="s">
        <v>25</v>
      </c>
      <c r="L4598" s="29" t="s">
        <v>22</v>
      </c>
      <c r="M4598" s="29" t="s">
        <v>22</v>
      </c>
    </row>
    <row r="4599" spans="1:13" ht="15" customHeight="1">
      <c r="A4599" s="29" t="s">
        <v>19</v>
      </c>
      <c r="B4599" s="29" t="s">
        <v>20</v>
      </c>
      <c r="C4599" s="29" t="s">
        <v>930</v>
      </c>
      <c r="D4599" s="29">
        <v>620051</v>
      </c>
      <c r="E4599" s="29" t="s">
        <v>1221</v>
      </c>
      <c r="F4599" s="29" t="s">
        <v>24</v>
      </c>
      <c r="G4599" s="29">
        <v>0.95415000000000005</v>
      </c>
      <c r="H4599" s="29" t="s">
        <v>25</v>
      </c>
      <c r="I4599" s="29" t="s">
        <v>26</v>
      </c>
      <c r="J4599" s="29">
        <v>27.943999999999999</v>
      </c>
      <c r="K4599" s="29" t="s">
        <v>25</v>
      </c>
      <c r="L4599" s="29" t="s">
        <v>22</v>
      </c>
      <c r="M4599" s="29" t="s">
        <v>22</v>
      </c>
    </row>
    <row r="4600" spans="1:13" ht="15" customHeight="1">
      <c r="A4600" s="29" t="s">
        <v>19</v>
      </c>
      <c r="B4600" s="29" t="s">
        <v>20</v>
      </c>
      <c r="C4600" s="29" t="s">
        <v>931</v>
      </c>
      <c r="D4600" s="29">
        <v>620052</v>
      </c>
      <c r="E4600" s="29">
        <v>0.15721064800000001</v>
      </c>
      <c r="F4600" s="29" t="s">
        <v>24</v>
      </c>
      <c r="G4600" s="29">
        <v>1.64341</v>
      </c>
      <c r="H4600" s="29" t="s">
        <v>25</v>
      </c>
      <c r="I4600" s="29" t="s">
        <v>26</v>
      </c>
      <c r="J4600" s="29">
        <v>29.204000000000001</v>
      </c>
      <c r="K4600" s="29" t="s">
        <v>25</v>
      </c>
      <c r="L4600" s="29" t="s">
        <v>22</v>
      </c>
      <c r="M4600" s="29" t="s">
        <v>22</v>
      </c>
    </row>
    <row r="4601" spans="1:13" ht="15" customHeight="1">
      <c r="A4601" s="29" t="s">
        <v>19</v>
      </c>
      <c r="B4601" s="29" t="s">
        <v>20</v>
      </c>
      <c r="C4601" s="29" t="s">
        <v>932</v>
      </c>
      <c r="D4601" s="29">
        <v>620053</v>
      </c>
      <c r="E4601" s="29">
        <v>0.15489583300000001</v>
      </c>
      <c r="F4601" s="29" t="s">
        <v>24</v>
      </c>
      <c r="G4601" s="29">
        <v>1.3785099999999999</v>
      </c>
      <c r="H4601" s="29" t="s">
        <v>25</v>
      </c>
      <c r="I4601" s="29" t="s">
        <v>26</v>
      </c>
      <c r="J4601" s="29">
        <v>9.3789999999999996</v>
      </c>
      <c r="K4601" s="29" t="s">
        <v>25</v>
      </c>
      <c r="L4601" s="29" t="s">
        <v>22</v>
      </c>
      <c r="M4601" s="29" t="s">
        <v>22</v>
      </c>
    </row>
    <row r="4602" spans="1:13" ht="15" customHeight="1">
      <c r="A4602" s="29" t="s">
        <v>19</v>
      </c>
      <c r="B4602" s="29" t="s">
        <v>20</v>
      </c>
      <c r="C4602" s="29" t="s">
        <v>933</v>
      </c>
      <c r="D4602" s="29">
        <v>620054</v>
      </c>
      <c r="E4602" s="29">
        <v>0.15755786999999999</v>
      </c>
      <c r="F4602" s="29" t="s">
        <v>24</v>
      </c>
      <c r="G4602" s="29">
        <v>1.05382</v>
      </c>
      <c r="H4602" s="29" t="s">
        <v>25</v>
      </c>
      <c r="I4602" s="29" t="s">
        <v>26</v>
      </c>
      <c r="J4602" s="29">
        <v>15.755000000000001</v>
      </c>
      <c r="K4602" s="29" t="s">
        <v>25</v>
      </c>
      <c r="L4602" s="29" t="s">
        <v>22</v>
      </c>
      <c r="M4602" s="29" t="s">
        <v>22</v>
      </c>
    </row>
    <row r="4603" spans="1:13" ht="15" customHeight="1">
      <c r="A4603" s="29" t="s">
        <v>19</v>
      </c>
      <c r="B4603" s="29" t="s">
        <v>20</v>
      </c>
      <c r="C4603" s="29" t="s">
        <v>934</v>
      </c>
      <c r="D4603" s="29">
        <v>620055</v>
      </c>
      <c r="E4603" s="29">
        <v>0.154548611</v>
      </c>
      <c r="F4603" s="29" t="s">
        <v>24</v>
      </c>
      <c r="G4603" s="29">
        <v>1.0546199999999999</v>
      </c>
      <c r="H4603" s="29" t="s">
        <v>25</v>
      </c>
      <c r="I4603" s="29" t="s">
        <v>26</v>
      </c>
      <c r="J4603" s="29">
        <v>15.846</v>
      </c>
      <c r="K4603" s="29" t="s">
        <v>25</v>
      </c>
      <c r="L4603" s="29" t="s">
        <v>22</v>
      </c>
      <c r="M4603" s="29" t="s">
        <v>22</v>
      </c>
    </row>
    <row r="4604" spans="1:13" ht="15" customHeight="1">
      <c r="A4604" s="29" t="s">
        <v>19</v>
      </c>
      <c r="B4604" s="29" t="s">
        <v>20</v>
      </c>
      <c r="C4604" s="29" t="s">
        <v>935</v>
      </c>
      <c r="D4604" s="29">
        <v>620056</v>
      </c>
      <c r="E4604" s="29">
        <v>0.1590625</v>
      </c>
      <c r="F4604" s="29" t="s">
        <v>24</v>
      </c>
      <c r="G4604" s="29">
        <v>1.0625899999999999</v>
      </c>
      <c r="H4604" s="29" t="s">
        <v>25</v>
      </c>
      <c r="I4604" s="29" t="s">
        <v>26</v>
      </c>
      <c r="J4604" s="29">
        <v>15.461</v>
      </c>
      <c r="K4604" s="29" t="s">
        <v>25</v>
      </c>
      <c r="L4604" s="29" t="s">
        <v>22</v>
      </c>
      <c r="M4604" s="29" t="s">
        <v>22</v>
      </c>
    </row>
    <row r="4605" spans="1:13" ht="15" customHeight="1">
      <c r="A4605" s="29" t="s">
        <v>19</v>
      </c>
      <c r="B4605" s="29" t="s">
        <v>20</v>
      </c>
      <c r="C4605" s="29" t="s">
        <v>936</v>
      </c>
      <c r="D4605" s="29">
        <v>620057</v>
      </c>
      <c r="E4605" s="29">
        <v>0.159293981</v>
      </c>
      <c r="F4605" s="29" t="s">
        <v>24</v>
      </c>
      <c r="G4605" s="29">
        <v>1.3866499999999999</v>
      </c>
      <c r="H4605" s="29" t="s">
        <v>25</v>
      </c>
      <c r="I4605" s="29" t="s">
        <v>26</v>
      </c>
      <c r="J4605" s="29">
        <v>9.5009999999999994</v>
      </c>
      <c r="K4605" s="29" t="s">
        <v>25</v>
      </c>
      <c r="L4605" s="29" t="s">
        <v>22</v>
      </c>
      <c r="M4605" s="29" t="s">
        <v>22</v>
      </c>
    </row>
    <row r="4606" spans="1:13" ht="15" customHeight="1">
      <c r="A4606" s="29" t="s">
        <v>19</v>
      </c>
      <c r="B4606" s="29" t="s">
        <v>20</v>
      </c>
      <c r="C4606" s="29" t="s">
        <v>937</v>
      </c>
      <c r="D4606" s="29">
        <v>620058</v>
      </c>
      <c r="E4606" s="29" t="s">
        <v>1222</v>
      </c>
      <c r="F4606" s="29" t="s">
        <v>24</v>
      </c>
      <c r="G4606" s="29">
        <v>1.6518699999999999</v>
      </c>
      <c r="H4606" s="29" t="s">
        <v>25</v>
      </c>
      <c r="I4606" s="29" t="s">
        <v>26</v>
      </c>
      <c r="J4606" s="29">
        <v>29.356000000000002</v>
      </c>
      <c r="K4606" s="29" t="s">
        <v>25</v>
      </c>
      <c r="L4606" s="29" t="s">
        <v>22</v>
      </c>
      <c r="M4606" s="29" t="s">
        <v>22</v>
      </c>
    </row>
    <row r="4607" spans="1:13" ht="15" customHeight="1">
      <c r="A4607" s="29" t="s">
        <v>19</v>
      </c>
      <c r="B4607" s="29" t="s">
        <v>20</v>
      </c>
      <c r="C4607" s="29" t="s">
        <v>938</v>
      </c>
      <c r="D4607" s="29">
        <v>620059</v>
      </c>
      <c r="E4607" s="29">
        <v>0.161493056</v>
      </c>
      <c r="F4607" s="29" t="s">
        <v>24</v>
      </c>
      <c r="G4607" s="29">
        <v>0.85846999999999996</v>
      </c>
      <c r="H4607" s="29" t="s">
        <v>25</v>
      </c>
      <c r="I4607" s="29" t="s">
        <v>26</v>
      </c>
      <c r="J4607" s="29">
        <v>34.465000000000003</v>
      </c>
      <c r="K4607" s="29" t="s">
        <v>25</v>
      </c>
      <c r="L4607" s="29" t="s">
        <v>22</v>
      </c>
      <c r="M4607" s="29" t="s">
        <v>22</v>
      </c>
    </row>
    <row r="4608" spans="1:13" ht="15" customHeight="1">
      <c r="A4608" s="29" t="s">
        <v>19</v>
      </c>
      <c r="B4608" s="29" t="s">
        <v>20</v>
      </c>
      <c r="C4608" s="29" t="s">
        <v>939</v>
      </c>
      <c r="D4608" s="29">
        <v>620060</v>
      </c>
      <c r="E4608" s="29">
        <v>0.15848379600000001</v>
      </c>
      <c r="F4608" s="29" t="s">
        <v>24</v>
      </c>
      <c r="G4608" s="29">
        <v>1.1133999999999999</v>
      </c>
      <c r="H4608" s="29" t="s">
        <v>25</v>
      </c>
      <c r="I4608" s="29" t="s">
        <v>26</v>
      </c>
      <c r="J4608" s="29">
        <v>14.561</v>
      </c>
      <c r="K4608" s="29" t="s">
        <v>25</v>
      </c>
      <c r="L4608" s="29" t="s">
        <v>22</v>
      </c>
      <c r="M4608" s="29" t="s">
        <v>22</v>
      </c>
    </row>
    <row r="4609" spans="1:13" ht="15" customHeight="1">
      <c r="A4609" s="29" t="s">
        <v>19</v>
      </c>
      <c r="B4609" s="29" t="s">
        <v>20</v>
      </c>
      <c r="C4609" s="29" t="s">
        <v>940</v>
      </c>
      <c r="D4609" s="29">
        <v>620061</v>
      </c>
      <c r="E4609" s="29">
        <v>0.16207175900000001</v>
      </c>
      <c r="F4609" s="29" t="s">
        <v>24</v>
      </c>
      <c r="G4609" s="29">
        <v>1.3802099999999999</v>
      </c>
      <c r="H4609" s="29" t="s">
        <v>25</v>
      </c>
      <c r="I4609" s="29" t="s">
        <v>26</v>
      </c>
      <c r="J4609" s="29">
        <v>5.9939999999999998</v>
      </c>
      <c r="K4609" s="29" t="s">
        <v>25</v>
      </c>
      <c r="L4609" s="29" t="s">
        <v>22</v>
      </c>
      <c r="M4609" s="29" t="s">
        <v>22</v>
      </c>
    </row>
    <row r="4610" spans="1:13" ht="15" customHeight="1">
      <c r="A4610" s="29" t="s">
        <v>19</v>
      </c>
      <c r="B4610" s="29" t="s">
        <v>20</v>
      </c>
      <c r="C4610" s="29" t="s">
        <v>941</v>
      </c>
      <c r="D4610" s="29">
        <v>620062</v>
      </c>
      <c r="E4610" s="29">
        <v>0.161608796</v>
      </c>
      <c r="F4610" s="29" t="s">
        <v>24</v>
      </c>
      <c r="G4610" s="29">
        <v>1.64296</v>
      </c>
      <c r="H4610" s="29" t="s">
        <v>25</v>
      </c>
      <c r="I4610" s="29" t="s">
        <v>26</v>
      </c>
      <c r="J4610" s="29">
        <v>25.661999999999999</v>
      </c>
      <c r="K4610" s="29" t="s">
        <v>25</v>
      </c>
      <c r="L4610" s="29" t="s">
        <v>22</v>
      </c>
      <c r="M4610" s="29" t="s">
        <v>22</v>
      </c>
    </row>
    <row r="4611" spans="1:13" ht="15" customHeight="1">
      <c r="A4611" s="29" t="s">
        <v>19</v>
      </c>
      <c r="B4611" s="29" t="s">
        <v>20</v>
      </c>
      <c r="C4611" s="29" t="s">
        <v>942</v>
      </c>
      <c r="D4611" s="29">
        <v>620063</v>
      </c>
      <c r="E4611" s="29">
        <v>0.16473379599999999</v>
      </c>
      <c r="F4611" s="29" t="s">
        <v>24</v>
      </c>
      <c r="G4611" s="29">
        <v>0.88034999999999997</v>
      </c>
      <c r="H4611" s="29" t="s">
        <v>25</v>
      </c>
      <c r="I4611" s="29" t="s">
        <v>26</v>
      </c>
      <c r="J4611" s="29">
        <v>32.951999999999998</v>
      </c>
      <c r="K4611" s="29" t="s">
        <v>25</v>
      </c>
      <c r="L4611" s="29" t="s">
        <v>22</v>
      </c>
      <c r="M4611" s="29" t="s">
        <v>22</v>
      </c>
    </row>
    <row r="4612" spans="1:13" ht="15" customHeight="1">
      <c r="A4612" s="29" t="s">
        <v>19</v>
      </c>
      <c r="B4612" s="29" t="s">
        <v>20</v>
      </c>
      <c r="C4612" s="29" t="s">
        <v>943</v>
      </c>
      <c r="D4612" s="29">
        <v>620064</v>
      </c>
      <c r="E4612" s="29">
        <v>0.16230324099999999</v>
      </c>
      <c r="F4612" s="29" t="s">
        <v>24</v>
      </c>
      <c r="G4612" s="29">
        <v>1.2574399999999999</v>
      </c>
      <c r="H4612" s="29" t="s">
        <v>25</v>
      </c>
      <c r="I4612" s="29" t="s">
        <v>26</v>
      </c>
      <c r="J4612" s="29">
        <v>11.958</v>
      </c>
      <c r="K4612" s="29" t="s">
        <v>25</v>
      </c>
      <c r="L4612" s="29" t="s">
        <v>22</v>
      </c>
      <c r="M4612" s="29" t="s">
        <v>22</v>
      </c>
    </row>
    <row r="4613" spans="1:13" ht="15" customHeight="1">
      <c r="A4613" s="29" t="s">
        <v>19</v>
      </c>
      <c r="B4613" s="29" t="s">
        <v>20</v>
      </c>
      <c r="C4613" s="29" t="s">
        <v>944</v>
      </c>
      <c r="D4613" s="29">
        <v>620065</v>
      </c>
      <c r="E4613" s="29" t="s">
        <v>1223</v>
      </c>
      <c r="F4613" s="29" t="s">
        <v>24</v>
      </c>
      <c r="G4613" s="29">
        <v>1.50709</v>
      </c>
      <c r="H4613" s="29" t="s">
        <v>25</v>
      </c>
      <c r="I4613" s="29" t="s">
        <v>26</v>
      </c>
      <c r="J4613" s="29">
        <v>8.3260000000000005</v>
      </c>
      <c r="K4613" s="29" t="s">
        <v>25</v>
      </c>
      <c r="L4613" s="29" t="s">
        <v>22</v>
      </c>
      <c r="M4613" s="29" t="s">
        <v>22</v>
      </c>
    </row>
    <row r="4614" spans="1:13" ht="15" customHeight="1">
      <c r="A4614" s="29" t="s">
        <v>19</v>
      </c>
      <c r="B4614" s="29" t="s">
        <v>20</v>
      </c>
      <c r="C4614" s="29" t="s">
        <v>945</v>
      </c>
      <c r="D4614" s="29">
        <v>620066</v>
      </c>
      <c r="E4614" s="29">
        <v>0.16693287000000001</v>
      </c>
      <c r="F4614" s="29" t="s">
        <v>24</v>
      </c>
      <c r="G4614" s="29">
        <v>1.6203799999999999</v>
      </c>
      <c r="H4614" s="29" t="s">
        <v>25</v>
      </c>
      <c r="I4614" s="29" t="s">
        <v>26</v>
      </c>
      <c r="J4614" s="29">
        <v>28.372</v>
      </c>
      <c r="K4614" s="29" t="s">
        <v>25</v>
      </c>
      <c r="L4614" s="29" t="s">
        <v>22</v>
      </c>
      <c r="M4614" s="29" t="s">
        <v>22</v>
      </c>
    </row>
    <row r="4615" spans="1:13" ht="15" customHeight="1">
      <c r="A4615" s="29" t="s">
        <v>19</v>
      </c>
      <c r="B4615" s="29" t="s">
        <v>20</v>
      </c>
      <c r="C4615" s="29" t="s">
        <v>946</v>
      </c>
      <c r="D4615" s="29">
        <v>620067</v>
      </c>
      <c r="E4615" s="29">
        <v>0.16438657400000001</v>
      </c>
      <c r="F4615" s="29" t="s">
        <v>24</v>
      </c>
      <c r="G4615" s="29">
        <v>1.21146</v>
      </c>
      <c r="H4615" s="29" t="s">
        <v>25</v>
      </c>
      <c r="I4615" s="29" t="s">
        <v>26</v>
      </c>
      <c r="J4615" s="29">
        <v>33.018000000000001</v>
      </c>
      <c r="K4615" s="29" t="s">
        <v>25</v>
      </c>
      <c r="L4615" s="29" t="s">
        <v>22</v>
      </c>
      <c r="M4615" s="29" t="s">
        <v>22</v>
      </c>
    </row>
    <row r="4616" spans="1:13" ht="15" customHeight="1">
      <c r="A4616" s="29" t="s">
        <v>19</v>
      </c>
      <c r="B4616" s="29" t="s">
        <v>20</v>
      </c>
      <c r="C4616" s="29" t="s">
        <v>947</v>
      </c>
      <c r="D4616" s="29">
        <v>620068</v>
      </c>
      <c r="E4616" s="29">
        <v>0.167858796</v>
      </c>
      <c r="F4616" s="29" t="s">
        <v>24</v>
      </c>
      <c r="G4616" s="29">
        <v>1.2980499999999999</v>
      </c>
      <c r="H4616" s="29" t="s">
        <v>25</v>
      </c>
      <c r="I4616" s="29" t="s">
        <v>26</v>
      </c>
      <c r="J4616" s="29">
        <v>15.641</v>
      </c>
      <c r="K4616" s="29" t="s">
        <v>25</v>
      </c>
      <c r="L4616" s="29" t="s">
        <v>22</v>
      </c>
      <c r="M4616" s="29" t="s">
        <v>22</v>
      </c>
    </row>
    <row r="4617" spans="1:13" ht="15" customHeight="1">
      <c r="A4617" s="29" t="s">
        <v>19</v>
      </c>
      <c r="B4617" s="29" t="s">
        <v>20</v>
      </c>
      <c r="C4617" s="29" t="s">
        <v>948</v>
      </c>
      <c r="D4617" s="29">
        <v>620069</v>
      </c>
      <c r="E4617" s="29">
        <v>0.16693287000000001</v>
      </c>
      <c r="F4617" s="29" t="s">
        <v>24</v>
      </c>
      <c r="G4617" s="29">
        <v>1.3003499999999999</v>
      </c>
      <c r="H4617" s="29" t="s">
        <v>25</v>
      </c>
      <c r="I4617" s="29" t="s">
        <v>26</v>
      </c>
      <c r="J4617" s="29">
        <v>6.11</v>
      </c>
      <c r="K4617" s="29" t="s">
        <v>25</v>
      </c>
      <c r="L4617" s="29" t="s">
        <v>22</v>
      </c>
      <c r="M4617" s="29" t="s">
        <v>22</v>
      </c>
    </row>
    <row r="4618" spans="1:13" ht="15" customHeight="1">
      <c r="A4618" s="29" t="s">
        <v>19</v>
      </c>
      <c r="B4618" s="29" t="s">
        <v>20</v>
      </c>
      <c r="C4618" s="29" t="s">
        <v>949</v>
      </c>
      <c r="D4618" s="29">
        <v>620070</v>
      </c>
      <c r="E4618" s="29">
        <v>0.16600694399999999</v>
      </c>
      <c r="F4618" s="29" t="s">
        <v>24</v>
      </c>
      <c r="G4618" s="29">
        <v>1.3976200000000001</v>
      </c>
      <c r="H4618" s="29" t="s">
        <v>25</v>
      </c>
      <c r="I4618" s="29" t="s">
        <v>26</v>
      </c>
      <c r="J4618" s="29">
        <v>25.791</v>
      </c>
      <c r="K4618" s="29" t="s">
        <v>25</v>
      </c>
      <c r="L4618" s="29" t="s">
        <v>22</v>
      </c>
      <c r="M4618" s="29" t="s">
        <v>22</v>
      </c>
    </row>
    <row r="4619" spans="1:13" ht="15" customHeight="1">
      <c r="A4619" s="29" t="s">
        <v>19</v>
      </c>
      <c r="B4619" s="29" t="s">
        <v>20</v>
      </c>
      <c r="C4619" s="29" t="s">
        <v>950</v>
      </c>
      <c r="D4619" s="29">
        <v>621001</v>
      </c>
      <c r="E4619" s="29">
        <v>0.12005787</v>
      </c>
      <c r="F4619" s="29" t="s">
        <v>24</v>
      </c>
      <c r="G4619" s="29">
        <v>1.2005699999999999</v>
      </c>
      <c r="H4619" s="29" t="s">
        <v>25</v>
      </c>
      <c r="I4619" s="29" t="s">
        <v>26</v>
      </c>
      <c r="J4619" s="29">
        <v>31.946999999999999</v>
      </c>
      <c r="K4619" s="29" t="s">
        <v>25</v>
      </c>
      <c r="L4619" s="29" t="s">
        <v>22</v>
      </c>
      <c r="M4619" s="29" t="s">
        <v>22</v>
      </c>
    </row>
    <row r="4620" spans="1:13" ht="15" customHeight="1">
      <c r="A4620" s="29" t="s">
        <v>19</v>
      </c>
      <c r="B4620" s="29" t="s">
        <v>20</v>
      </c>
      <c r="C4620" s="29" t="s">
        <v>951</v>
      </c>
      <c r="D4620" s="29">
        <v>621002</v>
      </c>
      <c r="E4620" s="29">
        <v>0.118206019</v>
      </c>
      <c r="F4620" s="29" t="s">
        <v>24</v>
      </c>
      <c r="G4620" s="29">
        <v>1.6429</v>
      </c>
      <c r="H4620" s="29" t="s">
        <v>25</v>
      </c>
      <c r="I4620" s="29" t="s">
        <v>26</v>
      </c>
      <c r="J4620" s="29">
        <v>32.81</v>
      </c>
      <c r="K4620" s="29" t="s">
        <v>25</v>
      </c>
      <c r="L4620" s="29" t="s">
        <v>22</v>
      </c>
      <c r="M4620" s="29" t="s">
        <v>22</v>
      </c>
    </row>
    <row r="4621" spans="1:13" ht="15" customHeight="1">
      <c r="A4621" s="29" t="s">
        <v>19</v>
      </c>
      <c r="B4621" s="29" t="s">
        <v>20</v>
      </c>
      <c r="C4621" s="29" t="s">
        <v>952</v>
      </c>
      <c r="D4621" s="29">
        <v>621003</v>
      </c>
      <c r="E4621" s="29">
        <v>0.11994212999999999</v>
      </c>
      <c r="F4621" s="29" t="s">
        <v>24</v>
      </c>
      <c r="G4621" s="29">
        <v>1.0668599999999999</v>
      </c>
      <c r="H4621" s="29" t="s">
        <v>25</v>
      </c>
      <c r="I4621" s="29" t="s">
        <v>26</v>
      </c>
      <c r="J4621" s="29">
        <v>43.238</v>
      </c>
      <c r="K4621" s="29" t="s">
        <v>25</v>
      </c>
      <c r="L4621" s="29" t="s">
        <v>22</v>
      </c>
      <c r="M4621" s="29" t="s">
        <v>22</v>
      </c>
    </row>
    <row r="4622" spans="1:13" ht="15" customHeight="1">
      <c r="A4622" s="29" t="s">
        <v>19</v>
      </c>
      <c r="B4622" s="29" t="s">
        <v>20</v>
      </c>
      <c r="C4622" s="29" t="s">
        <v>953</v>
      </c>
      <c r="D4622" s="29">
        <v>621004</v>
      </c>
      <c r="E4622" s="29">
        <v>0.12526620399999999</v>
      </c>
      <c r="F4622" s="29" t="s">
        <v>24</v>
      </c>
      <c r="G4622" s="29">
        <v>1.8798999999999999</v>
      </c>
      <c r="H4622" s="29" t="s">
        <v>25</v>
      </c>
      <c r="I4622" s="29" t="s">
        <v>26</v>
      </c>
      <c r="J4622" s="29">
        <v>14.523</v>
      </c>
      <c r="K4622" s="29" t="s">
        <v>25</v>
      </c>
      <c r="L4622" s="29" t="s">
        <v>22</v>
      </c>
      <c r="M4622" s="29" t="s">
        <v>22</v>
      </c>
    </row>
    <row r="4623" spans="1:13" ht="15" customHeight="1">
      <c r="A4623" s="29" t="s">
        <v>19</v>
      </c>
      <c r="B4623" s="29" t="s">
        <v>20</v>
      </c>
      <c r="C4623" s="29" t="s">
        <v>954</v>
      </c>
      <c r="D4623" s="29">
        <v>621005</v>
      </c>
      <c r="E4623" s="29">
        <v>0.124340278</v>
      </c>
      <c r="F4623" s="29" t="s">
        <v>24</v>
      </c>
      <c r="G4623" s="29">
        <v>0.31731999999999999</v>
      </c>
      <c r="H4623" s="29" t="s">
        <v>25</v>
      </c>
      <c r="I4623" s="29" t="s">
        <v>26</v>
      </c>
      <c r="J4623" s="29">
        <v>30.355</v>
      </c>
      <c r="K4623" s="29" t="s">
        <v>25</v>
      </c>
      <c r="L4623" s="29" t="s">
        <v>22</v>
      </c>
      <c r="M4623" s="29" t="s">
        <v>22</v>
      </c>
    </row>
    <row r="4624" spans="1:13" ht="15" customHeight="1">
      <c r="A4624" s="29" t="s">
        <v>19</v>
      </c>
      <c r="B4624" s="29" t="s">
        <v>20</v>
      </c>
      <c r="C4624" s="29" t="s">
        <v>955</v>
      </c>
      <c r="D4624" s="29">
        <v>621006</v>
      </c>
      <c r="E4624" s="29">
        <v>0.122025463</v>
      </c>
      <c r="F4624" s="29" t="s">
        <v>24</v>
      </c>
      <c r="G4624" s="29">
        <v>0.56111</v>
      </c>
      <c r="H4624" s="29" t="s">
        <v>25</v>
      </c>
      <c r="I4624" s="29" t="s">
        <v>26</v>
      </c>
      <c r="J4624" s="29">
        <v>20.001999999999999</v>
      </c>
      <c r="K4624" s="29" t="s">
        <v>25</v>
      </c>
      <c r="L4624" s="29" t="s">
        <v>22</v>
      </c>
      <c r="M4624" s="29" t="s">
        <v>22</v>
      </c>
    </row>
    <row r="4625" spans="1:13" ht="15" customHeight="1">
      <c r="A4625" s="29" t="s">
        <v>19</v>
      </c>
      <c r="B4625" s="29" t="s">
        <v>20</v>
      </c>
      <c r="C4625" s="29" t="s">
        <v>956</v>
      </c>
      <c r="D4625" s="29">
        <v>621007</v>
      </c>
      <c r="E4625" s="29">
        <v>0.12619213000000001</v>
      </c>
      <c r="F4625" s="29" t="s">
        <v>24</v>
      </c>
      <c r="G4625" s="29">
        <v>1.00132</v>
      </c>
      <c r="H4625" s="29" t="s">
        <v>25</v>
      </c>
      <c r="I4625" s="29" t="s">
        <v>26</v>
      </c>
      <c r="J4625" s="29">
        <v>9.0850000000000009</v>
      </c>
      <c r="K4625" s="29" t="s">
        <v>25</v>
      </c>
      <c r="L4625" s="29" t="s">
        <v>22</v>
      </c>
      <c r="M4625" s="29" t="s">
        <v>22</v>
      </c>
    </row>
    <row r="4626" spans="1:13" ht="15" customHeight="1">
      <c r="A4626" s="29" t="s">
        <v>19</v>
      </c>
      <c r="B4626" s="29" t="s">
        <v>20</v>
      </c>
      <c r="C4626" s="29" t="s">
        <v>957</v>
      </c>
      <c r="D4626" s="29">
        <v>621008</v>
      </c>
      <c r="E4626" s="29">
        <v>0.12515046299999999</v>
      </c>
      <c r="F4626" s="29" t="s">
        <v>24</v>
      </c>
      <c r="G4626" s="29">
        <v>1.79895</v>
      </c>
      <c r="H4626" s="29" t="s">
        <v>25</v>
      </c>
      <c r="I4626" s="29" t="s">
        <v>26</v>
      </c>
      <c r="J4626" s="29">
        <v>11.391</v>
      </c>
      <c r="K4626" s="29" t="s">
        <v>25</v>
      </c>
      <c r="L4626" s="29" t="s">
        <v>22</v>
      </c>
      <c r="M4626" s="29" t="s">
        <v>22</v>
      </c>
    </row>
    <row r="4627" spans="1:13" ht="15" customHeight="1">
      <c r="A4627" s="29" t="s">
        <v>19</v>
      </c>
      <c r="B4627" s="29" t="s">
        <v>20</v>
      </c>
      <c r="C4627" s="29" t="s">
        <v>1224</v>
      </c>
      <c r="D4627" s="29">
        <v>621009</v>
      </c>
      <c r="E4627" s="29">
        <v>0.124456019</v>
      </c>
      <c r="F4627" s="29" t="s">
        <v>24</v>
      </c>
      <c r="G4627" s="29">
        <v>0.66535999999999995</v>
      </c>
      <c r="H4627" s="29" t="s">
        <v>25</v>
      </c>
      <c r="I4627" s="29" t="s">
        <v>26</v>
      </c>
      <c r="J4627" s="29">
        <v>16.632000000000001</v>
      </c>
      <c r="K4627" s="29" t="s">
        <v>25</v>
      </c>
      <c r="L4627" s="29" t="s">
        <v>22</v>
      </c>
      <c r="M4627" s="29" t="s">
        <v>22</v>
      </c>
    </row>
    <row r="4628" spans="1:13" ht="15" customHeight="1">
      <c r="A4628" s="29" t="s">
        <v>19</v>
      </c>
      <c r="B4628" s="29" t="s">
        <v>20</v>
      </c>
      <c r="C4628" s="29" t="s">
        <v>1225</v>
      </c>
      <c r="D4628" s="29">
        <v>621010</v>
      </c>
      <c r="E4628" s="29">
        <v>0.12966435200000001</v>
      </c>
      <c r="F4628" s="29" t="s">
        <v>24</v>
      </c>
      <c r="G4628" s="29">
        <v>1.5451900000000001</v>
      </c>
      <c r="H4628" s="29" t="s">
        <v>25</v>
      </c>
      <c r="I4628" s="29" t="s">
        <v>26</v>
      </c>
      <c r="J4628" s="29">
        <v>5.9859999999999998</v>
      </c>
      <c r="K4628" s="29" t="s">
        <v>25</v>
      </c>
      <c r="L4628" s="29" t="s">
        <v>22</v>
      </c>
      <c r="M4628" s="29" t="s">
        <v>22</v>
      </c>
    </row>
    <row r="4629" spans="1:13" ht="15" customHeight="1">
      <c r="A4629" s="29" t="s">
        <v>19</v>
      </c>
      <c r="B4629" s="29" t="s">
        <v>20</v>
      </c>
      <c r="C4629" s="29" t="s">
        <v>1226</v>
      </c>
      <c r="D4629" s="29">
        <v>621011</v>
      </c>
      <c r="E4629" s="29">
        <v>0.12943287000000001</v>
      </c>
      <c r="F4629" s="29" t="s">
        <v>24</v>
      </c>
      <c r="G4629" s="29">
        <v>0.15476999999999999</v>
      </c>
      <c r="H4629" s="29" t="s">
        <v>25</v>
      </c>
      <c r="I4629" s="29" t="s">
        <v>26</v>
      </c>
      <c r="J4629" s="29">
        <v>29.821999999999999</v>
      </c>
      <c r="K4629" s="29" t="s">
        <v>25</v>
      </c>
      <c r="L4629" s="29" t="s">
        <v>22</v>
      </c>
      <c r="M4629" s="29" t="s">
        <v>22</v>
      </c>
    </row>
    <row r="4630" spans="1:13" ht="15" customHeight="1">
      <c r="A4630" s="29" t="s">
        <v>19</v>
      </c>
      <c r="B4630" s="29" t="s">
        <v>20</v>
      </c>
      <c r="C4630" s="29" t="s">
        <v>1227</v>
      </c>
      <c r="D4630" s="29">
        <v>621012</v>
      </c>
      <c r="E4630" s="29">
        <v>0.128159722</v>
      </c>
      <c r="F4630" s="29" t="s">
        <v>24</v>
      </c>
      <c r="G4630" s="29">
        <v>0.89388000000000001</v>
      </c>
      <c r="H4630" s="29" t="s">
        <v>25</v>
      </c>
      <c r="I4630" s="29" t="s">
        <v>26</v>
      </c>
      <c r="J4630" s="29">
        <v>11.202999999999999</v>
      </c>
      <c r="K4630" s="29" t="s">
        <v>25</v>
      </c>
      <c r="L4630" s="29" t="s">
        <v>22</v>
      </c>
      <c r="M4630" s="29" t="s">
        <v>22</v>
      </c>
    </row>
    <row r="4631" spans="1:13" ht="15" customHeight="1">
      <c r="A4631" s="29" t="s">
        <v>19</v>
      </c>
      <c r="B4631" s="29" t="s">
        <v>20</v>
      </c>
      <c r="C4631" s="29" t="s">
        <v>1228</v>
      </c>
      <c r="D4631" s="29">
        <v>621013</v>
      </c>
      <c r="E4631" s="29">
        <v>0.12711805600000001</v>
      </c>
      <c r="F4631" s="29" t="s">
        <v>24</v>
      </c>
      <c r="G4631" s="29">
        <v>1.72237</v>
      </c>
      <c r="H4631" s="29" t="s">
        <v>25</v>
      </c>
      <c r="I4631" s="29" t="s">
        <v>26</v>
      </c>
      <c r="J4631" s="29">
        <v>10.391999999999999</v>
      </c>
      <c r="K4631" s="29" t="s">
        <v>25</v>
      </c>
      <c r="L4631" s="29" t="s">
        <v>22</v>
      </c>
      <c r="M4631" s="29" t="s">
        <v>22</v>
      </c>
    </row>
    <row r="4632" spans="1:13" ht="15" customHeight="1">
      <c r="A4632" s="29" t="s">
        <v>19</v>
      </c>
      <c r="B4632" s="29" t="s">
        <v>20</v>
      </c>
      <c r="C4632" s="29" t="s">
        <v>1229</v>
      </c>
      <c r="D4632" s="29">
        <v>621014</v>
      </c>
      <c r="E4632" s="29">
        <v>0.13325231500000001</v>
      </c>
      <c r="F4632" s="29" t="s">
        <v>24</v>
      </c>
      <c r="G4632" s="29">
        <v>0.29942000000000002</v>
      </c>
      <c r="H4632" s="29" t="s">
        <v>25</v>
      </c>
      <c r="I4632" s="29" t="s">
        <v>26</v>
      </c>
      <c r="J4632" s="29">
        <v>25.498000000000001</v>
      </c>
      <c r="K4632" s="29" t="s">
        <v>25</v>
      </c>
      <c r="L4632" s="29" t="s">
        <v>22</v>
      </c>
      <c r="M4632" s="29" t="s">
        <v>22</v>
      </c>
    </row>
    <row r="4633" spans="1:13" ht="15" customHeight="1">
      <c r="A4633" s="29" t="s">
        <v>19</v>
      </c>
      <c r="B4633" s="29" t="s">
        <v>20</v>
      </c>
      <c r="C4633" s="29" t="s">
        <v>1230</v>
      </c>
      <c r="D4633" s="29">
        <v>621015</v>
      </c>
      <c r="E4633" s="29">
        <v>0.13186342600000001</v>
      </c>
      <c r="F4633" s="29" t="s">
        <v>24</v>
      </c>
      <c r="G4633" s="29">
        <v>1.0945</v>
      </c>
      <c r="H4633" s="29" t="s">
        <v>25</v>
      </c>
      <c r="I4633" s="29" t="s">
        <v>26</v>
      </c>
      <c r="J4633" s="29">
        <v>5.694</v>
      </c>
      <c r="K4633" s="29" t="s">
        <v>25</v>
      </c>
      <c r="L4633" s="29" t="s">
        <v>22</v>
      </c>
      <c r="M4633" s="29" t="s">
        <v>22</v>
      </c>
    </row>
    <row r="4634" spans="1:13" ht="15" customHeight="1">
      <c r="A4634" s="29" t="s">
        <v>19</v>
      </c>
      <c r="B4634" s="29" t="s">
        <v>20</v>
      </c>
      <c r="C4634" s="29" t="s">
        <v>1231</v>
      </c>
      <c r="D4634" s="29">
        <v>621016</v>
      </c>
      <c r="E4634" s="29">
        <v>0.13128472199999999</v>
      </c>
      <c r="F4634" s="29" t="s">
        <v>24</v>
      </c>
      <c r="G4634" s="29">
        <v>1.8736999999999999</v>
      </c>
      <c r="H4634" s="29" t="s">
        <v>25</v>
      </c>
      <c r="I4634" s="29" t="s">
        <v>26</v>
      </c>
      <c r="J4634" s="29">
        <v>14.776</v>
      </c>
      <c r="K4634" s="29" t="s">
        <v>25</v>
      </c>
      <c r="L4634" s="29" t="s">
        <v>22</v>
      </c>
      <c r="M4634" s="29" t="s">
        <v>22</v>
      </c>
    </row>
    <row r="4635" spans="1:13" ht="15" customHeight="1">
      <c r="A4635" s="29" t="s">
        <v>19</v>
      </c>
      <c r="B4635" s="29" t="s">
        <v>20</v>
      </c>
      <c r="C4635" s="29" t="s">
        <v>1232</v>
      </c>
      <c r="D4635" s="29">
        <v>621017</v>
      </c>
      <c r="E4635" s="29">
        <v>0.132905093</v>
      </c>
      <c r="F4635" s="29" t="s">
        <v>24</v>
      </c>
      <c r="G4635" s="29">
        <v>0.68837999999999999</v>
      </c>
      <c r="H4635" s="29" t="s">
        <v>25</v>
      </c>
      <c r="I4635" s="29" t="s">
        <v>26</v>
      </c>
      <c r="J4635" s="29">
        <v>23.363</v>
      </c>
      <c r="K4635" s="29" t="s">
        <v>25</v>
      </c>
      <c r="L4635" s="29" t="s">
        <v>22</v>
      </c>
      <c r="M4635" s="29" t="s">
        <v>22</v>
      </c>
    </row>
    <row r="4636" spans="1:13" ht="15" customHeight="1">
      <c r="A4636" s="29" t="s">
        <v>19</v>
      </c>
      <c r="B4636" s="29" t="s">
        <v>20</v>
      </c>
      <c r="C4636" s="29" t="s">
        <v>1233</v>
      </c>
      <c r="D4636" s="29">
        <v>621018</v>
      </c>
      <c r="E4636" s="29">
        <v>0.13313657400000001</v>
      </c>
      <c r="F4636" s="29" t="s">
        <v>24</v>
      </c>
      <c r="G4636" s="29">
        <v>1.2444599999999999</v>
      </c>
      <c r="H4636" s="29" t="s">
        <v>25</v>
      </c>
      <c r="I4636" s="29" t="s">
        <v>26</v>
      </c>
      <c r="J4636" s="29">
        <v>3.6709999999999998</v>
      </c>
      <c r="K4636" s="29" t="s">
        <v>25</v>
      </c>
      <c r="L4636" s="29" t="s">
        <v>22</v>
      </c>
      <c r="M4636" s="29" t="s">
        <v>22</v>
      </c>
    </row>
    <row r="4637" spans="1:13" ht="15" customHeight="1">
      <c r="A4637" s="29" t="s">
        <v>19</v>
      </c>
      <c r="B4637" s="29" t="s">
        <v>20</v>
      </c>
      <c r="C4637" s="29" t="s">
        <v>1234</v>
      </c>
      <c r="D4637" s="29">
        <v>621019</v>
      </c>
      <c r="E4637" s="29">
        <v>0.13128472199999999</v>
      </c>
      <c r="F4637" s="29" t="s">
        <v>24</v>
      </c>
      <c r="G4637" s="29">
        <v>1.5281</v>
      </c>
      <c r="H4637" s="29" t="s">
        <v>25</v>
      </c>
      <c r="I4637" s="29" t="s">
        <v>26</v>
      </c>
      <c r="J4637" s="29">
        <v>15.696</v>
      </c>
      <c r="K4637" s="29" t="s">
        <v>25</v>
      </c>
      <c r="L4637" s="29" t="s">
        <v>22</v>
      </c>
      <c r="M4637" s="29" t="s">
        <v>22</v>
      </c>
    </row>
    <row r="4638" spans="1:13" ht="15" customHeight="1">
      <c r="A4638" s="29" t="s">
        <v>19</v>
      </c>
      <c r="B4638" s="29" t="s">
        <v>20</v>
      </c>
      <c r="C4638" s="29" t="s">
        <v>1235</v>
      </c>
      <c r="D4638" s="29">
        <v>621020</v>
      </c>
      <c r="E4638" s="29">
        <v>0.13464120399999999</v>
      </c>
      <c r="F4638" s="29" t="s">
        <v>24</v>
      </c>
      <c r="G4638" s="29">
        <v>1.3317600000000001</v>
      </c>
      <c r="H4638" s="29" t="s">
        <v>25</v>
      </c>
      <c r="I4638" s="29" t="s">
        <v>26</v>
      </c>
      <c r="J4638" s="29">
        <v>31.425999999999998</v>
      </c>
      <c r="K4638" s="29" t="s">
        <v>25</v>
      </c>
      <c r="L4638" s="29" t="s">
        <v>22</v>
      </c>
      <c r="M4638" s="29" t="s">
        <v>22</v>
      </c>
    </row>
    <row r="4639" spans="1:13" ht="15" customHeight="1">
      <c r="A4639" s="29" t="s">
        <v>19</v>
      </c>
      <c r="B4639" s="29" t="s">
        <v>20</v>
      </c>
      <c r="C4639" s="29" t="s">
        <v>1236</v>
      </c>
      <c r="D4639" s="29">
        <v>621021</v>
      </c>
      <c r="E4639" s="29">
        <v>0.13313657400000001</v>
      </c>
      <c r="F4639" s="29" t="s">
        <v>24</v>
      </c>
      <c r="G4639" s="29">
        <v>1.36602</v>
      </c>
      <c r="H4639" s="29" t="s">
        <v>25</v>
      </c>
      <c r="I4639" s="29" t="s">
        <v>26</v>
      </c>
      <c r="J4639" s="29">
        <v>10.314</v>
      </c>
      <c r="K4639" s="29" t="s">
        <v>25</v>
      </c>
      <c r="L4639" s="29" t="s">
        <v>22</v>
      </c>
      <c r="M4639" s="29" t="s">
        <v>22</v>
      </c>
    </row>
    <row r="4640" spans="1:13" ht="15" customHeight="1">
      <c r="A4640" s="29" t="s">
        <v>19</v>
      </c>
      <c r="B4640" s="29" t="s">
        <v>20</v>
      </c>
      <c r="C4640" s="29" t="s">
        <v>1237</v>
      </c>
      <c r="D4640" s="29">
        <v>621022</v>
      </c>
      <c r="E4640" s="29">
        <v>0.137534722</v>
      </c>
      <c r="F4640" s="29" t="s">
        <v>24</v>
      </c>
      <c r="G4640" s="29">
        <v>1.2675000000000001</v>
      </c>
      <c r="H4640" s="29" t="s">
        <v>25</v>
      </c>
      <c r="I4640" s="29" t="s">
        <v>26</v>
      </c>
      <c r="J4640" s="29">
        <v>10.089</v>
      </c>
      <c r="K4640" s="29" t="s">
        <v>25</v>
      </c>
      <c r="L4640" s="29" t="s">
        <v>22</v>
      </c>
      <c r="M4640" s="29" t="s">
        <v>22</v>
      </c>
    </row>
    <row r="4641" spans="1:13" ht="15" customHeight="1">
      <c r="A4641" s="29" t="s">
        <v>19</v>
      </c>
      <c r="B4641" s="29" t="s">
        <v>20</v>
      </c>
      <c r="C4641" s="29" t="s">
        <v>1238</v>
      </c>
      <c r="D4641" s="29">
        <v>621023</v>
      </c>
      <c r="E4641" s="29">
        <v>0.136261574</v>
      </c>
      <c r="F4641" s="29" t="s">
        <v>24</v>
      </c>
      <c r="G4641" s="29">
        <v>1.1682600000000001</v>
      </c>
      <c r="H4641" s="29" t="s">
        <v>25</v>
      </c>
      <c r="I4641" s="29" t="s">
        <v>26</v>
      </c>
      <c r="J4641" s="29">
        <v>29.99</v>
      </c>
      <c r="K4641" s="29" t="s">
        <v>25</v>
      </c>
      <c r="L4641" s="29" t="s">
        <v>22</v>
      </c>
      <c r="M4641" s="29" t="s">
        <v>22</v>
      </c>
    </row>
    <row r="4642" spans="1:13" ht="15" customHeight="1">
      <c r="A4642" s="29" t="s">
        <v>19</v>
      </c>
      <c r="B4642" s="29" t="s">
        <v>20</v>
      </c>
      <c r="C4642" s="29" t="s">
        <v>1239</v>
      </c>
      <c r="D4642" s="29">
        <v>621024</v>
      </c>
      <c r="E4642" s="29" t="s">
        <v>1240</v>
      </c>
      <c r="F4642" s="29" t="s">
        <v>24</v>
      </c>
      <c r="G4642" s="29">
        <v>1.46543</v>
      </c>
      <c r="H4642" s="29" t="s">
        <v>25</v>
      </c>
      <c r="I4642" s="29" t="s">
        <v>26</v>
      </c>
      <c r="J4642" s="29">
        <v>30.792000000000002</v>
      </c>
      <c r="K4642" s="29" t="s">
        <v>25</v>
      </c>
      <c r="L4642" s="29" t="s">
        <v>22</v>
      </c>
      <c r="M4642" s="29" t="s">
        <v>22</v>
      </c>
    </row>
    <row r="4643" spans="1:13" ht="15" customHeight="1">
      <c r="A4643" s="29" t="s">
        <v>19</v>
      </c>
      <c r="B4643" s="29" t="s">
        <v>20</v>
      </c>
      <c r="C4643" s="29" t="s">
        <v>1241</v>
      </c>
      <c r="D4643" s="29">
        <v>621025</v>
      </c>
      <c r="E4643" s="29">
        <v>0.13846064799999999</v>
      </c>
      <c r="F4643" s="29" t="s">
        <v>24</v>
      </c>
      <c r="G4643" s="29">
        <v>1.36511</v>
      </c>
      <c r="H4643" s="29" t="s">
        <v>25</v>
      </c>
      <c r="I4643" s="29" t="s">
        <v>26</v>
      </c>
      <c r="J4643" s="29">
        <v>10.85</v>
      </c>
      <c r="K4643" s="29" t="s">
        <v>25</v>
      </c>
      <c r="L4643" s="29" t="s">
        <v>22</v>
      </c>
      <c r="M4643" s="29" t="s">
        <v>22</v>
      </c>
    </row>
    <row r="4644" spans="1:13" ht="15" customHeight="1">
      <c r="A4644" s="29" t="s">
        <v>19</v>
      </c>
      <c r="B4644" s="29" t="s">
        <v>20</v>
      </c>
      <c r="C4644" s="29" t="s">
        <v>1242</v>
      </c>
      <c r="D4644" s="29">
        <v>621026</v>
      </c>
      <c r="E4644" s="29">
        <v>0.13684027800000001</v>
      </c>
      <c r="F4644" s="29" t="s">
        <v>24</v>
      </c>
      <c r="G4644" s="29">
        <v>1.27206</v>
      </c>
      <c r="H4644" s="29" t="s">
        <v>25</v>
      </c>
      <c r="I4644" s="29" t="s">
        <v>26</v>
      </c>
      <c r="J4644" s="29">
        <v>8.3979999999999997</v>
      </c>
      <c r="K4644" s="29" t="s">
        <v>25</v>
      </c>
      <c r="L4644" s="29" t="s">
        <v>22</v>
      </c>
      <c r="M4644" s="29" t="s">
        <v>22</v>
      </c>
    </row>
    <row r="4645" spans="1:13" ht="15" customHeight="1">
      <c r="A4645" s="29" t="s">
        <v>19</v>
      </c>
      <c r="B4645" s="29" t="s">
        <v>20</v>
      </c>
      <c r="C4645" s="29" t="s">
        <v>1243</v>
      </c>
      <c r="D4645" s="29">
        <v>621027</v>
      </c>
      <c r="E4645" s="29" t="s">
        <v>1244</v>
      </c>
      <c r="F4645" s="29" t="s">
        <v>24</v>
      </c>
      <c r="G4645" s="29">
        <v>1.1721999999999999</v>
      </c>
      <c r="H4645" s="29" t="s">
        <v>25</v>
      </c>
      <c r="I4645" s="29" t="s">
        <v>26</v>
      </c>
      <c r="J4645" s="29">
        <v>29.491</v>
      </c>
      <c r="K4645" s="29" t="s">
        <v>25</v>
      </c>
      <c r="L4645" s="29" t="s">
        <v>22</v>
      </c>
      <c r="M4645" s="29" t="s">
        <v>22</v>
      </c>
    </row>
    <row r="4646" spans="1:13" ht="15" customHeight="1">
      <c r="A4646" s="29" t="s">
        <v>19</v>
      </c>
      <c r="B4646" s="29" t="s">
        <v>20</v>
      </c>
      <c r="C4646" s="29" t="s">
        <v>1245</v>
      </c>
      <c r="D4646" s="29">
        <v>621028</v>
      </c>
      <c r="E4646" s="29">
        <v>0.140081019</v>
      </c>
      <c r="F4646" s="29" t="s">
        <v>24</v>
      </c>
      <c r="G4646" s="29">
        <v>1.4006000000000001</v>
      </c>
      <c r="H4646" s="29" t="s">
        <v>25</v>
      </c>
      <c r="I4646" s="29" t="s">
        <v>26</v>
      </c>
      <c r="J4646" s="29">
        <v>30.49</v>
      </c>
      <c r="K4646" s="29" t="s">
        <v>25</v>
      </c>
      <c r="L4646" s="29" t="s">
        <v>22</v>
      </c>
      <c r="M4646" s="29" t="s">
        <v>22</v>
      </c>
    </row>
    <row r="4647" spans="1:13" ht="15" customHeight="1">
      <c r="A4647" s="29" t="s">
        <v>19</v>
      </c>
      <c r="B4647" s="29" t="s">
        <v>20</v>
      </c>
      <c r="C4647" s="29" t="s">
        <v>1246</v>
      </c>
      <c r="D4647" s="29">
        <v>621029</v>
      </c>
      <c r="E4647" s="29">
        <v>0.13799768500000001</v>
      </c>
      <c r="F4647" s="29" t="s">
        <v>24</v>
      </c>
      <c r="G4647" s="29">
        <v>1.32416</v>
      </c>
      <c r="H4647" s="29" t="s">
        <v>25</v>
      </c>
      <c r="I4647" s="29" t="s">
        <v>26</v>
      </c>
      <c r="J4647" s="29">
        <v>10.611000000000001</v>
      </c>
      <c r="K4647" s="29" t="s">
        <v>25</v>
      </c>
      <c r="L4647" s="29" t="s">
        <v>22</v>
      </c>
      <c r="M4647" s="29" t="s">
        <v>22</v>
      </c>
    </row>
    <row r="4648" spans="1:13" ht="15" customHeight="1">
      <c r="A4648" s="29" t="s">
        <v>19</v>
      </c>
      <c r="B4648" s="29" t="s">
        <v>20</v>
      </c>
      <c r="C4648" s="29" t="s">
        <v>1247</v>
      </c>
      <c r="D4648" s="29">
        <v>621030</v>
      </c>
      <c r="E4648" s="29">
        <v>0.13822916699999999</v>
      </c>
      <c r="F4648" s="29" t="s">
        <v>24</v>
      </c>
      <c r="G4648" s="29">
        <v>1.2312000000000001</v>
      </c>
      <c r="H4648" s="29" t="s">
        <v>25</v>
      </c>
      <c r="I4648" s="29" t="s">
        <v>26</v>
      </c>
      <c r="J4648" s="29">
        <v>9.77</v>
      </c>
      <c r="K4648" s="29" t="s">
        <v>25</v>
      </c>
      <c r="L4648" s="29" t="s">
        <v>22</v>
      </c>
      <c r="M4648" s="29" t="s">
        <v>22</v>
      </c>
    </row>
    <row r="4649" spans="1:13" ht="15" customHeight="1">
      <c r="A4649" s="29" t="s">
        <v>19</v>
      </c>
      <c r="B4649" s="29" t="s">
        <v>20</v>
      </c>
      <c r="C4649" s="29" t="s">
        <v>1248</v>
      </c>
      <c r="D4649" s="29">
        <v>621031</v>
      </c>
      <c r="E4649" s="29" t="s">
        <v>1249</v>
      </c>
      <c r="F4649" s="29" t="s">
        <v>24</v>
      </c>
      <c r="G4649" s="29">
        <v>1.15821</v>
      </c>
      <c r="H4649" s="29" t="s">
        <v>25</v>
      </c>
      <c r="I4649" s="29" t="s">
        <v>26</v>
      </c>
      <c r="J4649" s="29">
        <v>22.847999999999999</v>
      </c>
      <c r="K4649" s="29" t="s">
        <v>25</v>
      </c>
      <c r="L4649" s="29" t="s">
        <v>22</v>
      </c>
      <c r="M4649" s="29" t="s">
        <v>22</v>
      </c>
    </row>
    <row r="4650" spans="1:13" ht="15" customHeight="1">
      <c r="A4650" s="29" t="s">
        <v>19</v>
      </c>
      <c r="B4650" s="29" t="s">
        <v>20</v>
      </c>
      <c r="C4650" s="29" t="s">
        <v>1250</v>
      </c>
      <c r="D4650" s="29">
        <v>621032</v>
      </c>
      <c r="E4650" s="29">
        <v>0.14274305600000001</v>
      </c>
      <c r="F4650" s="29" t="s">
        <v>24</v>
      </c>
      <c r="G4650" s="29">
        <v>1.34748</v>
      </c>
      <c r="H4650" s="29" t="s">
        <v>25</v>
      </c>
      <c r="I4650" s="29" t="s">
        <v>26</v>
      </c>
      <c r="J4650" s="29">
        <v>13.164999999999999</v>
      </c>
      <c r="K4650" s="29" t="s">
        <v>25</v>
      </c>
      <c r="L4650" s="29" t="s">
        <v>22</v>
      </c>
      <c r="M4650" s="29" t="s">
        <v>22</v>
      </c>
    </row>
    <row r="4651" spans="1:13" ht="15" customHeight="1">
      <c r="A4651" s="29" t="s">
        <v>19</v>
      </c>
      <c r="B4651" s="29" t="s">
        <v>20</v>
      </c>
      <c r="C4651" s="29" t="s">
        <v>1251</v>
      </c>
      <c r="D4651" s="29">
        <v>621033</v>
      </c>
      <c r="E4651" s="29">
        <v>0.14216435199999999</v>
      </c>
      <c r="F4651" s="29" t="s">
        <v>24</v>
      </c>
      <c r="G4651" s="29">
        <v>1.22339</v>
      </c>
      <c r="H4651" s="29" t="s">
        <v>25</v>
      </c>
      <c r="I4651" s="29" t="s">
        <v>26</v>
      </c>
      <c r="J4651" s="29">
        <v>13.907999999999999</v>
      </c>
      <c r="K4651" s="29" t="s">
        <v>25</v>
      </c>
      <c r="L4651" s="29" t="s">
        <v>22</v>
      </c>
      <c r="M4651" s="29" t="s">
        <v>22</v>
      </c>
    </row>
    <row r="4652" spans="1:13" ht="15" customHeight="1">
      <c r="A4652" s="29" t="s">
        <v>19</v>
      </c>
      <c r="B4652" s="29" t="s">
        <v>20</v>
      </c>
      <c r="C4652" s="29" t="s">
        <v>1252</v>
      </c>
      <c r="D4652" s="29">
        <v>621034</v>
      </c>
      <c r="E4652" s="29">
        <v>0.142395833</v>
      </c>
      <c r="F4652" s="29" t="s">
        <v>24</v>
      </c>
      <c r="G4652" s="29">
        <v>1.22065</v>
      </c>
      <c r="H4652" s="29" t="s">
        <v>25</v>
      </c>
      <c r="I4652" s="29" t="s">
        <v>26</v>
      </c>
      <c r="J4652" s="29">
        <v>13.215</v>
      </c>
      <c r="K4652" s="29" t="s">
        <v>25</v>
      </c>
      <c r="L4652" s="29" t="s">
        <v>22</v>
      </c>
      <c r="M4652" s="29" t="s">
        <v>22</v>
      </c>
    </row>
    <row r="4653" spans="1:13" ht="15" customHeight="1">
      <c r="A4653" s="29" t="s">
        <v>19</v>
      </c>
      <c r="B4653" s="29" t="s">
        <v>20</v>
      </c>
      <c r="C4653" s="29" t="s">
        <v>1253</v>
      </c>
      <c r="D4653" s="29">
        <v>621035</v>
      </c>
      <c r="E4653" s="29">
        <v>0.14991898100000001</v>
      </c>
      <c r="F4653" s="29" t="s">
        <v>24</v>
      </c>
      <c r="G4653" s="29">
        <v>1.1181000000000001</v>
      </c>
      <c r="H4653" s="29" t="s">
        <v>25</v>
      </c>
      <c r="I4653" s="29" t="s">
        <v>26</v>
      </c>
      <c r="J4653" s="29">
        <v>17.437000000000001</v>
      </c>
      <c r="K4653" s="29" t="s">
        <v>25</v>
      </c>
      <c r="L4653" s="29" t="s">
        <v>22</v>
      </c>
      <c r="M4653" s="29" t="s">
        <v>22</v>
      </c>
    </row>
    <row r="4654" spans="1:13" ht="15" customHeight="1">
      <c r="A4654" s="29" t="s">
        <v>19</v>
      </c>
      <c r="B4654" s="29" t="s">
        <v>20</v>
      </c>
      <c r="C4654" s="29" t="s">
        <v>1254</v>
      </c>
      <c r="D4654" s="29">
        <v>621036</v>
      </c>
      <c r="E4654" s="29" t="s">
        <v>1255</v>
      </c>
      <c r="F4654" s="29" t="s">
        <v>24</v>
      </c>
      <c r="G4654" s="29">
        <v>1.1232</v>
      </c>
      <c r="H4654" s="29" t="s">
        <v>25</v>
      </c>
      <c r="I4654" s="29" t="s">
        <v>26</v>
      </c>
      <c r="J4654" s="29">
        <v>16.38</v>
      </c>
      <c r="K4654" s="29" t="s">
        <v>25</v>
      </c>
      <c r="L4654" s="29" t="s">
        <v>22</v>
      </c>
      <c r="M4654" s="29" t="s">
        <v>22</v>
      </c>
    </row>
    <row r="4655" spans="1:13" ht="15" customHeight="1">
      <c r="A4655" s="29" t="s">
        <v>19</v>
      </c>
      <c r="B4655" s="29" t="s">
        <v>20</v>
      </c>
      <c r="C4655" s="29" t="s">
        <v>1256</v>
      </c>
      <c r="D4655" s="29">
        <v>621037</v>
      </c>
      <c r="E4655" s="29">
        <v>0.149571759</v>
      </c>
      <c r="F4655" s="29" t="s">
        <v>24</v>
      </c>
      <c r="G4655" s="29">
        <v>1.45076</v>
      </c>
      <c r="H4655" s="29" t="s">
        <v>25</v>
      </c>
      <c r="I4655" s="29" t="s">
        <v>26</v>
      </c>
      <c r="J4655" s="29">
        <v>8.5670000000000002</v>
      </c>
      <c r="K4655" s="29" t="s">
        <v>25</v>
      </c>
      <c r="L4655" s="29" t="s">
        <v>22</v>
      </c>
      <c r="M4655" s="29" t="s">
        <v>22</v>
      </c>
    </row>
    <row r="4656" spans="1:13" ht="15" customHeight="1">
      <c r="A4656" s="29" t="s">
        <v>19</v>
      </c>
      <c r="B4656" s="29" t="s">
        <v>20</v>
      </c>
      <c r="C4656" s="29" t="s">
        <v>1257</v>
      </c>
      <c r="D4656" s="29">
        <v>621038</v>
      </c>
      <c r="E4656" s="29">
        <v>0.15373842600000001</v>
      </c>
      <c r="F4656" s="29" t="s">
        <v>24</v>
      </c>
      <c r="G4656" s="29">
        <v>1.7180800000000001</v>
      </c>
      <c r="H4656" s="29" t="s">
        <v>25</v>
      </c>
      <c r="I4656" s="29" t="s">
        <v>26</v>
      </c>
      <c r="J4656" s="29">
        <v>28.506</v>
      </c>
      <c r="K4656" s="29" t="s">
        <v>25</v>
      </c>
      <c r="L4656" s="29" t="s">
        <v>22</v>
      </c>
      <c r="M4656" s="29" t="s">
        <v>22</v>
      </c>
    </row>
    <row r="4657" spans="1:13" ht="15" customHeight="1">
      <c r="A4657" s="29" t="s">
        <v>19</v>
      </c>
      <c r="B4657" s="29" t="s">
        <v>20</v>
      </c>
      <c r="C4657" s="29" t="s">
        <v>1258</v>
      </c>
      <c r="D4657" s="29">
        <v>621039</v>
      </c>
      <c r="E4657" s="29">
        <v>0.151886574</v>
      </c>
      <c r="F4657" s="29" t="s">
        <v>24</v>
      </c>
      <c r="G4657" s="29">
        <v>0.93408000000000002</v>
      </c>
      <c r="H4657" s="29" t="s">
        <v>25</v>
      </c>
      <c r="I4657" s="29" t="s">
        <v>26</v>
      </c>
      <c r="J4657" s="29">
        <v>29.808</v>
      </c>
      <c r="K4657" s="29" t="s">
        <v>25</v>
      </c>
      <c r="L4657" s="29" t="s">
        <v>22</v>
      </c>
      <c r="M4657" s="29" t="s">
        <v>22</v>
      </c>
    </row>
    <row r="4658" spans="1:13" ht="15" customHeight="1">
      <c r="A4658" s="29" t="s">
        <v>19</v>
      </c>
      <c r="B4658" s="29" t="s">
        <v>20</v>
      </c>
      <c r="C4658" s="29" t="s">
        <v>1259</v>
      </c>
      <c r="D4658" s="29">
        <v>621040</v>
      </c>
      <c r="E4658" s="29" t="s">
        <v>1260</v>
      </c>
      <c r="F4658" s="29" t="s">
        <v>24</v>
      </c>
      <c r="G4658" s="29">
        <v>1.18601</v>
      </c>
      <c r="H4658" s="29" t="s">
        <v>25</v>
      </c>
      <c r="I4658" s="29" t="s">
        <v>26</v>
      </c>
      <c r="J4658" s="29">
        <v>9.9350000000000005</v>
      </c>
      <c r="K4658" s="29" t="s">
        <v>25</v>
      </c>
      <c r="L4658" s="29" t="s">
        <v>22</v>
      </c>
      <c r="M4658" s="29" t="s">
        <v>22</v>
      </c>
    </row>
    <row r="4659" spans="1:13" ht="15" customHeight="1">
      <c r="A4659" s="29" t="s">
        <v>19</v>
      </c>
      <c r="B4659" s="29" t="s">
        <v>20</v>
      </c>
      <c r="C4659" s="29" t="s">
        <v>1261</v>
      </c>
      <c r="D4659" s="29">
        <v>621041</v>
      </c>
      <c r="E4659" s="29">
        <v>0.15373842600000001</v>
      </c>
      <c r="F4659" s="29" t="s">
        <v>24</v>
      </c>
      <c r="G4659" s="29">
        <v>1.4356500000000001</v>
      </c>
      <c r="H4659" s="29" t="s">
        <v>25</v>
      </c>
      <c r="I4659" s="29" t="s">
        <v>26</v>
      </c>
      <c r="J4659" s="29">
        <v>9.0079999999999991</v>
      </c>
      <c r="K4659" s="29" t="s">
        <v>25</v>
      </c>
      <c r="L4659" s="29" t="s">
        <v>22</v>
      </c>
      <c r="M4659" s="29" t="s">
        <v>22</v>
      </c>
    </row>
    <row r="4660" spans="1:13" ht="15" customHeight="1">
      <c r="A4660" s="29" t="s">
        <v>19</v>
      </c>
      <c r="B4660" s="29" t="s">
        <v>20</v>
      </c>
      <c r="C4660" s="29" t="s">
        <v>1262</v>
      </c>
      <c r="D4660" s="29">
        <v>621042</v>
      </c>
      <c r="E4660" s="29">
        <v>0.15246527800000001</v>
      </c>
      <c r="F4660" s="29" t="s">
        <v>24</v>
      </c>
      <c r="G4660" s="29">
        <v>1.6994</v>
      </c>
      <c r="H4660" s="29" t="s">
        <v>25</v>
      </c>
      <c r="I4660" s="29" t="s">
        <v>26</v>
      </c>
      <c r="J4660" s="29">
        <v>28.907</v>
      </c>
      <c r="K4660" s="29" t="s">
        <v>25</v>
      </c>
      <c r="L4660" s="29" t="s">
        <v>22</v>
      </c>
      <c r="M4660" s="29" t="s">
        <v>22</v>
      </c>
    </row>
    <row r="4661" spans="1:13" ht="15" customHeight="1">
      <c r="A4661" s="29" t="s">
        <v>19</v>
      </c>
      <c r="B4661" s="29" t="s">
        <v>20</v>
      </c>
      <c r="C4661" s="29" t="s">
        <v>1263</v>
      </c>
      <c r="D4661" s="29">
        <v>621043</v>
      </c>
      <c r="E4661" s="29">
        <v>0.155590278</v>
      </c>
      <c r="F4661" s="29" t="s">
        <v>24</v>
      </c>
      <c r="G4661" s="29">
        <v>0.91366000000000003</v>
      </c>
      <c r="H4661" s="29" t="s">
        <v>25</v>
      </c>
      <c r="I4661" s="29" t="s">
        <v>26</v>
      </c>
      <c r="J4661" s="29">
        <v>31.863</v>
      </c>
      <c r="K4661" s="29" t="s">
        <v>25</v>
      </c>
      <c r="L4661" s="29" t="s">
        <v>22</v>
      </c>
      <c r="M4661" s="29" t="s">
        <v>22</v>
      </c>
    </row>
    <row r="4662" spans="1:13" ht="15" customHeight="1">
      <c r="A4662" s="29" t="s">
        <v>19</v>
      </c>
      <c r="B4662" s="29" t="s">
        <v>20</v>
      </c>
      <c r="C4662" s="29" t="s">
        <v>1264</v>
      </c>
      <c r="D4662" s="29">
        <v>621044</v>
      </c>
      <c r="E4662" s="29">
        <v>0.153275463</v>
      </c>
      <c r="F4662" s="29" t="s">
        <v>24</v>
      </c>
      <c r="G4662" s="29">
        <v>1.26248</v>
      </c>
      <c r="H4662" s="29" t="s">
        <v>25</v>
      </c>
      <c r="I4662" s="29" t="s">
        <v>26</v>
      </c>
      <c r="J4662" s="29">
        <v>12.529</v>
      </c>
      <c r="K4662" s="29" t="s">
        <v>25</v>
      </c>
      <c r="L4662" s="29" t="s">
        <v>22</v>
      </c>
      <c r="M4662" s="29" t="s">
        <v>22</v>
      </c>
    </row>
    <row r="4663" spans="1:13" ht="15" customHeight="1">
      <c r="A4663" s="29" t="s">
        <v>19</v>
      </c>
      <c r="B4663" s="29" t="s">
        <v>20</v>
      </c>
      <c r="C4663" s="29" t="s">
        <v>1265</v>
      </c>
      <c r="D4663" s="29">
        <v>621045</v>
      </c>
      <c r="E4663" s="29">
        <v>0.158136574</v>
      </c>
      <c r="F4663" s="29" t="s">
        <v>24</v>
      </c>
      <c r="G4663" s="29">
        <v>1.4904500000000001</v>
      </c>
      <c r="H4663" s="29" t="s">
        <v>25</v>
      </c>
      <c r="I4663" s="29" t="s">
        <v>26</v>
      </c>
      <c r="J4663" s="29">
        <v>4.9039999999999999</v>
      </c>
      <c r="K4663" s="29" t="s">
        <v>25</v>
      </c>
      <c r="L4663" s="29" t="s">
        <v>22</v>
      </c>
      <c r="M4663" s="29" t="s">
        <v>22</v>
      </c>
    </row>
    <row r="4664" spans="1:13" ht="15" customHeight="1">
      <c r="A4664" s="29" t="s">
        <v>19</v>
      </c>
      <c r="B4664" s="29" t="s">
        <v>20</v>
      </c>
      <c r="C4664" s="29" t="s">
        <v>1266</v>
      </c>
      <c r="D4664" s="29">
        <v>621046</v>
      </c>
      <c r="E4664" s="29">
        <v>0.15744213000000001</v>
      </c>
      <c r="F4664" s="29" t="s">
        <v>24</v>
      </c>
      <c r="G4664" s="29">
        <v>1.5598399999999999</v>
      </c>
      <c r="H4664" s="29" t="s">
        <v>25</v>
      </c>
      <c r="I4664" s="29" t="s">
        <v>26</v>
      </c>
      <c r="J4664" s="29">
        <v>32.857999999999997</v>
      </c>
      <c r="K4664" s="29" t="s">
        <v>25</v>
      </c>
      <c r="L4664" s="29" t="s">
        <v>22</v>
      </c>
      <c r="M4664" s="29" t="s">
        <v>22</v>
      </c>
    </row>
    <row r="4665" spans="1:13" ht="15" customHeight="1">
      <c r="A4665" s="29" t="s">
        <v>19</v>
      </c>
      <c r="B4665" s="29" t="s">
        <v>20</v>
      </c>
      <c r="C4665" s="29" t="s">
        <v>1267</v>
      </c>
      <c r="D4665" s="29">
        <v>621047</v>
      </c>
      <c r="E4665" s="29">
        <v>0.15605324100000001</v>
      </c>
      <c r="F4665" s="29" t="s">
        <v>24</v>
      </c>
      <c r="G4665" s="29">
        <v>1.1147400000000001</v>
      </c>
      <c r="H4665" s="29" t="s">
        <v>25</v>
      </c>
      <c r="I4665" s="29" t="s">
        <v>26</v>
      </c>
      <c r="J4665" s="29">
        <v>31.658999999999999</v>
      </c>
      <c r="K4665" s="29" t="s">
        <v>25</v>
      </c>
      <c r="L4665" s="29" t="s">
        <v>22</v>
      </c>
      <c r="M4665" s="29" t="s">
        <v>22</v>
      </c>
    </row>
    <row r="4666" spans="1:13" ht="15" customHeight="1">
      <c r="A4666" s="29" t="s">
        <v>19</v>
      </c>
      <c r="B4666" s="29" t="s">
        <v>20</v>
      </c>
      <c r="C4666" s="29" t="s">
        <v>1268</v>
      </c>
      <c r="D4666" s="29">
        <v>621048</v>
      </c>
      <c r="E4666" s="29">
        <v>0.160335648</v>
      </c>
      <c r="F4666" s="29" t="s">
        <v>24</v>
      </c>
      <c r="G4666" s="29">
        <v>1.19008</v>
      </c>
      <c r="H4666" s="29" t="s">
        <v>25</v>
      </c>
      <c r="I4666" s="29" t="s">
        <v>26</v>
      </c>
      <c r="J4666" s="29">
        <v>16.649000000000001</v>
      </c>
      <c r="K4666" s="29" t="s">
        <v>25</v>
      </c>
      <c r="L4666" s="29" t="s">
        <v>22</v>
      </c>
      <c r="M4666" s="29" t="s">
        <v>22</v>
      </c>
    </row>
    <row r="4667" spans="1:13" ht="15" customHeight="1">
      <c r="A4667" s="29" t="s">
        <v>19</v>
      </c>
      <c r="B4667" s="29" t="s">
        <v>20</v>
      </c>
      <c r="C4667" s="29" t="s">
        <v>1269</v>
      </c>
      <c r="D4667" s="29">
        <v>621049</v>
      </c>
      <c r="E4667" s="29">
        <v>0.1590625</v>
      </c>
      <c r="F4667" s="29" t="s">
        <v>24</v>
      </c>
      <c r="G4667" s="29">
        <v>1.29193</v>
      </c>
      <c r="H4667" s="29" t="s">
        <v>25</v>
      </c>
      <c r="I4667" s="29" t="s">
        <v>26</v>
      </c>
      <c r="J4667" s="29">
        <v>5.66</v>
      </c>
      <c r="K4667" s="29" t="s">
        <v>25</v>
      </c>
      <c r="L4667" s="29" t="s">
        <v>22</v>
      </c>
      <c r="M4667" s="29" t="s">
        <v>22</v>
      </c>
    </row>
    <row r="4668" spans="1:13" ht="15" customHeight="1">
      <c r="A4668" s="29" t="s">
        <v>19</v>
      </c>
      <c r="B4668" s="29" t="s">
        <v>20</v>
      </c>
      <c r="C4668" s="29" t="s">
        <v>1270</v>
      </c>
      <c r="D4668" s="29">
        <v>621050</v>
      </c>
      <c r="E4668" s="29">
        <v>0.15767361099999999</v>
      </c>
      <c r="F4668" s="29" t="s">
        <v>24</v>
      </c>
      <c r="G4668" s="29">
        <v>1.3931899999999999</v>
      </c>
      <c r="H4668" s="29" t="s">
        <v>25</v>
      </c>
      <c r="I4668" s="29" t="s">
        <v>26</v>
      </c>
      <c r="J4668" s="29">
        <v>24.315999999999999</v>
      </c>
      <c r="K4668" s="29" t="s">
        <v>25</v>
      </c>
      <c r="L4668" s="29" t="s">
        <v>22</v>
      </c>
      <c r="M4668" s="29" t="s">
        <v>22</v>
      </c>
    </row>
    <row r="4669" spans="1:13" ht="15" customHeight="1">
      <c r="A4669" s="29" t="s">
        <v>19</v>
      </c>
      <c r="B4669" s="29" t="s">
        <v>20</v>
      </c>
      <c r="C4669" s="29" t="s">
        <v>1271</v>
      </c>
      <c r="D4669" s="29">
        <v>621051</v>
      </c>
      <c r="E4669" s="29">
        <v>0.16207175900000001</v>
      </c>
      <c r="F4669" s="29" t="s">
        <v>24</v>
      </c>
      <c r="G4669" s="29">
        <v>1.1572</v>
      </c>
      <c r="H4669" s="29" t="s">
        <v>25</v>
      </c>
      <c r="I4669" s="29" t="s">
        <v>26</v>
      </c>
      <c r="J4669" s="29">
        <v>28.306000000000001</v>
      </c>
      <c r="K4669" s="29" t="s">
        <v>25</v>
      </c>
      <c r="L4669" s="29" t="s">
        <v>22</v>
      </c>
      <c r="M4669" s="29" t="s">
        <v>22</v>
      </c>
    </row>
    <row r="4670" spans="1:13" ht="15" customHeight="1">
      <c r="A4670" s="29" t="s">
        <v>19</v>
      </c>
      <c r="B4670" s="29" t="s">
        <v>20</v>
      </c>
      <c r="C4670" s="29" t="s">
        <v>1272</v>
      </c>
      <c r="D4670" s="29">
        <v>621052</v>
      </c>
      <c r="E4670" s="29">
        <v>0.160451389</v>
      </c>
      <c r="F4670" s="29" t="s">
        <v>24</v>
      </c>
      <c r="G4670" s="29">
        <v>1.26006</v>
      </c>
      <c r="H4670" s="29" t="s">
        <v>25</v>
      </c>
      <c r="I4670" s="29" t="s">
        <v>26</v>
      </c>
      <c r="J4670" s="29">
        <v>7.6829999999999998</v>
      </c>
      <c r="K4670" s="29" t="s">
        <v>25</v>
      </c>
      <c r="L4670" s="29" t="s">
        <v>22</v>
      </c>
      <c r="M4670" s="29" t="s">
        <v>22</v>
      </c>
    </row>
    <row r="4671" spans="1:13" ht="15" customHeight="1">
      <c r="A4671" s="29" t="s">
        <v>19</v>
      </c>
      <c r="B4671" s="29" t="s">
        <v>20</v>
      </c>
      <c r="C4671" s="29" t="s">
        <v>1273</v>
      </c>
      <c r="D4671" s="29">
        <v>621053</v>
      </c>
      <c r="E4671" s="29">
        <v>0.15871527799999999</v>
      </c>
      <c r="F4671" s="29" t="s">
        <v>24</v>
      </c>
      <c r="G4671" s="29">
        <v>1.3671500000000001</v>
      </c>
      <c r="H4671" s="29" t="s">
        <v>25</v>
      </c>
      <c r="I4671" s="29" t="s">
        <v>26</v>
      </c>
      <c r="J4671" s="29">
        <v>13.739000000000001</v>
      </c>
      <c r="K4671" s="29" t="s">
        <v>25</v>
      </c>
      <c r="L4671" s="29" t="s">
        <v>22</v>
      </c>
      <c r="M4671" s="29" t="s">
        <v>22</v>
      </c>
    </row>
    <row r="4672" spans="1:13" ht="15" customHeight="1">
      <c r="A4672" s="29" t="s">
        <v>19</v>
      </c>
      <c r="B4672" s="29" t="s">
        <v>20</v>
      </c>
      <c r="C4672" s="29" t="s">
        <v>1274</v>
      </c>
      <c r="D4672" s="29">
        <v>621054</v>
      </c>
      <c r="E4672" s="29">
        <v>0.16311342600000001</v>
      </c>
      <c r="F4672" s="29" t="s">
        <v>24</v>
      </c>
      <c r="G4672" s="29">
        <v>1.4629099999999999</v>
      </c>
      <c r="H4672" s="29" t="s">
        <v>25</v>
      </c>
      <c r="I4672" s="29" t="s">
        <v>26</v>
      </c>
      <c r="J4672" s="29">
        <v>32.130000000000003</v>
      </c>
      <c r="K4672" s="29" t="s">
        <v>25</v>
      </c>
      <c r="L4672" s="29" t="s">
        <v>22</v>
      </c>
      <c r="M4672" s="29" t="s">
        <v>22</v>
      </c>
    </row>
    <row r="4673" spans="1:13" ht="15" customHeight="1">
      <c r="A4673" s="29" t="s">
        <v>19</v>
      </c>
      <c r="B4673" s="29" t="s">
        <v>20</v>
      </c>
      <c r="C4673" s="29" t="s">
        <v>1275</v>
      </c>
      <c r="D4673" s="29">
        <v>621055</v>
      </c>
      <c r="E4673" s="29">
        <v>0.16068287000000001</v>
      </c>
      <c r="F4673" s="29" t="s">
        <v>24</v>
      </c>
      <c r="G4673" s="29">
        <v>1.19824</v>
      </c>
      <c r="H4673" s="29" t="s">
        <v>25</v>
      </c>
      <c r="I4673" s="29" t="s">
        <v>26</v>
      </c>
      <c r="J4673" s="29">
        <v>30.983000000000001</v>
      </c>
      <c r="K4673" s="29" t="s">
        <v>25</v>
      </c>
      <c r="L4673" s="29" t="s">
        <v>22</v>
      </c>
      <c r="M4673" s="29" t="s">
        <v>22</v>
      </c>
    </row>
    <row r="4674" spans="1:13" ht="15" customHeight="1">
      <c r="A4674" s="29" t="s">
        <v>19</v>
      </c>
      <c r="B4674" s="29" t="s">
        <v>20</v>
      </c>
      <c r="C4674" s="29" t="s">
        <v>1276</v>
      </c>
      <c r="D4674" s="29">
        <v>621056</v>
      </c>
      <c r="E4674" s="29">
        <v>0.165081019</v>
      </c>
      <c r="F4674" s="29" t="s">
        <v>24</v>
      </c>
      <c r="G4674" s="29">
        <v>1.2960799999999999</v>
      </c>
      <c r="H4674" s="29" t="s">
        <v>25</v>
      </c>
      <c r="I4674" s="29" t="s">
        <v>26</v>
      </c>
      <c r="J4674" s="29">
        <v>10.930999999999999</v>
      </c>
      <c r="K4674" s="29" t="s">
        <v>25</v>
      </c>
      <c r="L4674" s="29" t="s">
        <v>22</v>
      </c>
      <c r="M4674" s="29" t="s">
        <v>22</v>
      </c>
    </row>
    <row r="4675" spans="1:13" ht="15" customHeight="1">
      <c r="A4675" s="29" t="s">
        <v>19</v>
      </c>
      <c r="B4675" s="29" t="s">
        <v>20</v>
      </c>
      <c r="C4675" s="29" t="s">
        <v>1277</v>
      </c>
      <c r="D4675" s="29">
        <v>621057</v>
      </c>
      <c r="E4675" s="29">
        <v>0.162997685</v>
      </c>
      <c r="F4675" s="29" t="s">
        <v>24</v>
      </c>
      <c r="G4675" s="29">
        <v>1.37056</v>
      </c>
      <c r="H4675" s="29" t="s">
        <v>25</v>
      </c>
      <c r="I4675" s="29" t="s">
        <v>26</v>
      </c>
      <c r="J4675" s="29">
        <v>5.4779999999999998</v>
      </c>
      <c r="K4675" s="29" t="s">
        <v>25</v>
      </c>
      <c r="L4675" s="29" t="s">
        <v>22</v>
      </c>
      <c r="M4675" s="29" t="s">
        <v>22</v>
      </c>
    </row>
    <row r="4676" spans="1:13" ht="15" customHeight="1">
      <c r="A4676" s="29" t="s">
        <v>19</v>
      </c>
      <c r="B4676" s="29" t="s">
        <v>20</v>
      </c>
      <c r="C4676" s="29" t="s">
        <v>1278</v>
      </c>
      <c r="D4676" s="29">
        <v>621058</v>
      </c>
      <c r="E4676" s="29">
        <v>0.16357638899999999</v>
      </c>
      <c r="F4676" s="29" t="s">
        <v>24</v>
      </c>
      <c r="G4676" s="29">
        <v>1.4910300000000001</v>
      </c>
      <c r="H4676" s="29" t="s">
        <v>25</v>
      </c>
      <c r="I4676" s="29" t="s">
        <v>26</v>
      </c>
      <c r="J4676" s="29">
        <v>29.222999999999999</v>
      </c>
      <c r="K4676" s="29" t="s">
        <v>25</v>
      </c>
      <c r="L4676" s="29" t="s">
        <v>22</v>
      </c>
      <c r="M4676" s="29" t="s">
        <v>22</v>
      </c>
    </row>
    <row r="4677" spans="1:13" ht="15" customHeight="1">
      <c r="A4677" s="29" t="s">
        <v>19</v>
      </c>
      <c r="B4677" s="29" t="s">
        <v>20</v>
      </c>
      <c r="C4677" s="29" t="s">
        <v>1279</v>
      </c>
      <c r="D4677" s="29">
        <v>621059</v>
      </c>
      <c r="E4677" s="29">
        <v>0.16369212999999999</v>
      </c>
      <c r="F4677" s="29" t="s">
        <v>24</v>
      </c>
      <c r="G4677" s="29">
        <v>1.1871700000000001</v>
      </c>
      <c r="H4677" s="29" t="s">
        <v>25</v>
      </c>
      <c r="I4677" s="29" t="s">
        <v>26</v>
      </c>
      <c r="J4677" s="29">
        <v>29.943999999999999</v>
      </c>
      <c r="K4677" s="29" t="s">
        <v>25</v>
      </c>
      <c r="L4677" s="29" t="s">
        <v>22</v>
      </c>
      <c r="M4677" s="29" t="s">
        <v>22</v>
      </c>
    </row>
    <row r="4678" spans="1:13" ht="15" customHeight="1">
      <c r="A4678" s="29" t="s">
        <v>19</v>
      </c>
      <c r="B4678" s="29" t="s">
        <v>20</v>
      </c>
      <c r="C4678" s="29" t="s">
        <v>1280</v>
      </c>
      <c r="D4678" s="29">
        <v>621060</v>
      </c>
      <c r="E4678" s="29">
        <v>0.16369212999999999</v>
      </c>
      <c r="F4678" s="29" t="s">
        <v>24</v>
      </c>
      <c r="G4678" s="29">
        <v>1.28834</v>
      </c>
      <c r="H4678" s="29" t="s">
        <v>25</v>
      </c>
      <c r="I4678" s="29" t="s">
        <v>26</v>
      </c>
      <c r="J4678" s="29">
        <v>9.9629999999999992</v>
      </c>
      <c r="K4678" s="29" t="s">
        <v>25</v>
      </c>
      <c r="L4678" s="29" t="s">
        <v>22</v>
      </c>
      <c r="M4678" s="29" t="s">
        <v>22</v>
      </c>
    </row>
    <row r="4679" spans="1:13" ht="15" customHeight="1">
      <c r="A4679" s="29" t="s">
        <v>19</v>
      </c>
      <c r="B4679" s="29" t="s">
        <v>20</v>
      </c>
      <c r="C4679" s="29" t="s">
        <v>1281</v>
      </c>
      <c r="D4679" s="29">
        <v>621061</v>
      </c>
      <c r="E4679" s="29">
        <v>0.16820601900000001</v>
      </c>
      <c r="F4679" s="29" t="s">
        <v>24</v>
      </c>
      <c r="G4679" s="29">
        <v>1.3865400000000001</v>
      </c>
      <c r="H4679" s="29" t="s">
        <v>25</v>
      </c>
      <c r="I4679" s="29" t="s">
        <v>26</v>
      </c>
      <c r="J4679" s="29">
        <v>10.516999999999999</v>
      </c>
      <c r="K4679" s="29" t="s">
        <v>25</v>
      </c>
      <c r="L4679" s="29" t="s">
        <v>22</v>
      </c>
      <c r="M4679" s="29" t="s">
        <v>22</v>
      </c>
    </row>
    <row r="4680" spans="1:13" ht="15" customHeight="1">
      <c r="A4680" s="29" t="s">
        <v>19</v>
      </c>
      <c r="B4680" s="29" t="s">
        <v>20</v>
      </c>
      <c r="C4680" s="29" t="s">
        <v>1282</v>
      </c>
      <c r="D4680" s="29">
        <v>621062</v>
      </c>
      <c r="E4680" s="29">
        <v>0.16670138900000001</v>
      </c>
      <c r="F4680" s="29" t="s">
        <v>24</v>
      </c>
      <c r="G4680" s="29">
        <v>1.4864200000000001</v>
      </c>
      <c r="H4680" s="29" t="s">
        <v>25</v>
      </c>
      <c r="I4680" s="29" t="s">
        <v>26</v>
      </c>
      <c r="J4680" s="29">
        <v>30.382999999999999</v>
      </c>
      <c r="K4680" s="29" t="s">
        <v>25</v>
      </c>
      <c r="L4680" s="29" t="s">
        <v>22</v>
      </c>
      <c r="M4680" s="29" t="s">
        <v>22</v>
      </c>
    </row>
    <row r="4681" spans="1:13" ht="15" customHeight="1">
      <c r="A4681" s="29" t="s">
        <v>19</v>
      </c>
      <c r="B4681" s="29" t="s">
        <v>20</v>
      </c>
      <c r="C4681" s="29" t="s">
        <v>1283</v>
      </c>
      <c r="D4681" s="29">
        <v>621063</v>
      </c>
      <c r="E4681" s="29">
        <v>0.17075231499999999</v>
      </c>
      <c r="F4681" s="29" t="s">
        <v>24</v>
      </c>
      <c r="G4681" s="29">
        <v>1.1755899999999999</v>
      </c>
      <c r="H4681" s="29" t="s">
        <v>25</v>
      </c>
      <c r="I4681" s="29" t="s">
        <v>26</v>
      </c>
      <c r="J4681" s="29">
        <v>32.970999999999997</v>
      </c>
      <c r="K4681" s="29" t="s">
        <v>25</v>
      </c>
      <c r="L4681" s="29" t="s">
        <v>22</v>
      </c>
      <c r="M4681" s="29" t="s">
        <v>22</v>
      </c>
    </row>
    <row r="4682" spans="1:13" ht="15" customHeight="1">
      <c r="A4682" s="29" t="s">
        <v>19</v>
      </c>
      <c r="B4682" s="29" t="s">
        <v>20</v>
      </c>
      <c r="C4682" s="29" t="s">
        <v>1284</v>
      </c>
      <c r="D4682" s="29">
        <v>621064</v>
      </c>
      <c r="E4682" s="29">
        <v>0.168784722</v>
      </c>
      <c r="F4682" s="29" t="s">
        <v>24</v>
      </c>
      <c r="G4682" s="29">
        <v>1.25108</v>
      </c>
      <c r="H4682" s="29" t="s">
        <v>25</v>
      </c>
      <c r="I4682" s="29" t="s">
        <v>26</v>
      </c>
      <c r="J4682" s="29">
        <v>18.029</v>
      </c>
      <c r="K4682" s="29" t="s">
        <v>25</v>
      </c>
      <c r="L4682" s="29" t="s">
        <v>22</v>
      </c>
      <c r="M4682" s="29" t="s">
        <v>22</v>
      </c>
    </row>
    <row r="4683" spans="1:13" ht="15" customHeight="1">
      <c r="A4683" s="29" t="s">
        <v>19</v>
      </c>
      <c r="B4683" s="29" t="s">
        <v>20</v>
      </c>
      <c r="C4683" s="29" t="s">
        <v>1285</v>
      </c>
      <c r="D4683" s="29">
        <v>621065</v>
      </c>
      <c r="E4683" s="29">
        <v>0.168900463</v>
      </c>
      <c r="F4683" s="29" t="s">
        <v>24</v>
      </c>
      <c r="G4683" s="29">
        <v>1.37477</v>
      </c>
      <c r="H4683" s="29" t="s">
        <v>25</v>
      </c>
      <c r="I4683" s="29" t="s">
        <v>26</v>
      </c>
      <c r="J4683" s="29">
        <v>7.4349999999999996</v>
      </c>
      <c r="K4683" s="29" t="s">
        <v>25</v>
      </c>
      <c r="L4683" s="29" t="s">
        <v>22</v>
      </c>
      <c r="M4683" s="29" t="s">
        <v>22</v>
      </c>
    </row>
    <row r="4684" spans="1:13" ht="15" customHeight="1">
      <c r="A4684" s="29" t="s">
        <v>19</v>
      </c>
      <c r="B4684" s="29" t="s">
        <v>20</v>
      </c>
      <c r="C4684" s="29" t="s">
        <v>1286</v>
      </c>
      <c r="D4684" s="29">
        <v>621066</v>
      </c>
      <c r="E4684" s="29">
        <v>0.16820601900000001</v>
      </c>
      <c r="F4684" s="29" t="s">
        <v>24</v>
      </c>
      <c r="G4684" s="29">
        <v>1.4761500000000001</v>
      </c>
      <c r="H4684" s="29" t="s">
        <v>25</v>
      </c>
      <c r="I4684" s="29" t="s">
        <v>26</v>
      </c>
      <c r="J4684" s="29">
        <v>27.207000000000001</v>
      </c>
      <c r="K4684" s="29" t="s">
        <v>25</v>
      </c>
      <c r="L4684" s="29" t="s">
        <v>22</v>
      </c>
      <c r="M4684" s="29" t="s">
        <v>22</v>
      </c>
    </row>
    <row r="4685" spans="1:13" ht="15" customHeight="1">
      <c r="A4685" s="29" t="s">
        <v>19</v>
      </c>
      <c r="B4685" s="29" t="s">
        <v>20</v>
      </c>
      <c r="C4685" s="29" t="s">
        <v>1287</v>
      </c>
      <c r="D4685" s="29">
        <v>621067</v>
      </c>
      <c r="E4685" s="29" t="s">
        <v>1288</v>
      </c>
      <c r="F4685" s="29" t="s">
        <v>24</v>
      </c>
      <c r="G4685" s="29">
        <v>1.24414</v>
      </c>
      <c r="H4685" s="29" t="s">
        <v>25</v>
      </c>
      <c r="I4685" s="29" t="s">
        <v>26</v>
      </c>
      <c r="J4685" s="29">
        <v>32.475999999999999</v>
      </c>
      <c r="K4685" s="29" t="s">
        <v>25</v>
      </c>
      <c r="L4685" s="29" t="s">
        <v>22</v>
      </c>
      <c r="M4685" s="29" t="s">
        <v>22</v>
      </c>
    </row>
    <row r="4686" spans="1:13" ht="15" customHeight="1">
      <c r="A4686" s="29" t="s">
        <v>19</v>
      </c>
      <c r="B4686" s="29" t="s">
        <v>20</v>
      </c>
      <c r="C4686" s="29" t="s">
        <v>1289</v>
      </c>
      <c r="D4686" s="29">
        <v>621068</v>
      </c>
      <c r="E4686" s="29">
        <v>0.172604167</v>
      </c>
      <c r="F4686" s="29" t="s">
        <v>24</v>
      </c>
      <c r="G4686" s="29">
        <v>1.3423499999999999</v>
      </c>
      <c r="H4686" s="29" t="s">
        <v>25</v>
      </c>
      <c r="I4686" s="29" t="s">
        <v>26</v>
      </c>
      <c r="J4686" s="29">
        <v>12.608000000000001</v>
      </c>
      <c r="K4686" s="29" t="s">
        <v>25</v>
      </c>
      <c r="L4686" s="29" t="s">
        <v>22</v>
      </c>
      <c r="M4686" s="29" t="s">
        <v>22</v>
      </c>
    </row>
    <row r="4687" spans="1:13" ht="15" customHeight="1">
      <c r="A4687" s="29" t="s">
        <v>19</v>
      </c>
      <c r="B4687" s="29" t="s">
        <v>20</v>
      </c>
      <c r="C4687" s="29" t="s">
        <v>1290</v>
      </c>
      <c r="D4687" s="29">
        <v>621069</v>
      </c>
      <c r="E4687" s="29">
        <v>0.17075231499999999</v>
      </c>
      <c r="F4687" s="29" t="s">
        <v>24</v>
      </c>
      <c r="G4687" s="29">
        <v>1.2897799999999999</v>
      </c>
      <c r="H4687" s="29" t="s">
        <v>25</v>
      </c>
      <c r="I4687" s="29" t="s">
        <v>26</v>
      </c>
      <c r="J4687" s="29">
        <v>7.899</v>
      </c>
      <c r="K4687" s="29" t="s">
        <v>25</v>
      </c>
      <c r="L4687" s="29" t="s">
        <v>22</v>
      </c>
      <c r="M4687" s="29" t="s">
        <v>22</v>
      </c>
    </row>
    <row r="4688" spans="1:13" ht="15" customHeight="1">
      <c r="A4688" s="29" t="s">
        <v>19</v>
      </c>
      <c r="B4688" s="29" t="s">
        <v>20</v>
      </c>
      <c r="C4688" s="29" t="s">
        <v>1291</v>
      </c>
      <c r="D4688" s="29">
        <v>621070</v>
      </c>
      <c r="E4688" s="29">
        <v>0.17098379599999999</v>
      </c>
      <c r="F4688" s="29" t="s">
        <v>24</v>
      </c>
      <c r="G4688" s="29">
        <v>0.96945000000000003</v>
      </c>
      <c r="H4688" s="29" t="s">
        <v>25</v>
      </c>
      <c r="I4688" s="29" t="s">
        <v>26</v>
      </c>
      <c r="J4688" s="29">
        <v>27.709</v>
      </c>
      <c r="K4688" s="29" t="s">
        <v>25</v>
      </c>
      <c r="L4688" s="29" t="s">
        <v>22</v>
      </c>
      <c r="M4688" s="29" t="s">
        <v>22</v>
      </c>
    </row>
    <row r="4689" spans="1:13" ht="15" customHeight="1">
      <c r="A4689" s="29" t="s">
        <v>19</v>
      </c>
      <c r="B4689" s="29" t="s">
        <v>20</v>
      </c>
      <c r="C4689" s="29" t="s">
        <v>1292</v>
      </c>
      <c r="D4689" s="29">
        <v>621071</v>
      </c>
      <c r="E4689" s="29">
        <v>0.17167824100000001</v>
      </c>
      <c r="F4689" s="29" t="s">
        <v>24</v>
      </c>
      <c r="G4689" s="29">
        <v>1.85991</v>
      </c>
      <c r="H4689" s="29" t="s">
        <v>25</v>
      </c>
      <c r="I4689" s="29" t="s">
        <v>26</v>
      </c>
      <c r="J4689" s="29">
        <v>17.838000000000001</v>
      </c>
      <c r="K4689" s="29" t="s">
        <v>25</v>
      </c>
      <c r="L4689" s="29" t="s">
        <v>22</v>
      </c>
      <c r="M4689" s="29" t="s">
        <v>22</v>
      </c>
    </row>
    <row r="4690" spans="1:13" ht="15" customHeight="1">
      <c r="A4690" s="29" t="s">
        <v>19</v>
      </c>
      <c r="B4690" s="29" t="s">
        <v>20</v>
      </c>
      <c r="C4690" s="29" t="s">
        <v>1293</v>
      </c>
      <c r="D4690" s="29">
        <v>621072</v>
      </c>
      <c r="E4690" s="29">
        <v>0.173761574</v>
      </c>
      <c r="F4690" s="29" t="s">
        <v>24</v>
      </c>
      <c r="G4690" s="29">
        <v>1.29054</v>
      </c>
      <c r="H4690" s="29" t="s">
        <v>25</v>
      </c>
      <c r="I4690" s="29" t="s">
        <v>26</v>
      </c>
      <c r="J4690" s="29">
        <v>2.8780000000000001</v>
      </c>
      <c r="K4690" s="29" t="s">
        <v>25</v>
      </c>
      <c r="L4690" s="29" t="s">
        <v>22</v>
      </c>
      <c r="M4690" s="29" t="s">
        <v>22</v>
      </c>
    </row>
    <row r="4691" spans="1:13" ht="15" customHeight="1">
      <c r="A4691" s="29" t="s">
        <v>19</v>
      </c>
      <c r="B4691" s="29" t="s">
        <v>20</v>
      </c>
      <c r="C4691" s="29" t="s">
        <v>1294</v>
      </c>
      <c r="D4691" s="29">
        <v>621073</v>
      </c>
      <c r="E4691" s="29">
        <v>0.17271990700000001</v>
      </c>
      <c r="F4691" s="29" t="s">
        <v>24</v>
      </c>
      <c r="G4691" s="29">
        <v>0.43780999999999998</v>
      </c>
      <c r="H4691" s="29" t="s">
        <v>25</v>
      </c>
      <c r="I4691" s="29" t="s">
        <v>26</v>
      </c>
      <c r="J4691" s="29">
        <v>23.683</v>
      </c>
      <c r="K4691" s="29" t="s">
        <v>25</v>
      </c>
      <c r="L4691" s="29" t="s">
        <v>22</v>
      </c>
      <c r="M4691" s="29" t="s">
        <v>22</v>
      </c>
    </row>
    <row r="4692" spans="1:13" ht="15" customHeight="1">
      <c r="A4692" s="29" t="s">
        <v>19</v>
      </c>
      <c r="B4692" s="29" t="s">
        <v>20</v>
      </c>
      <c r="C4692" s="29" t="s">
        <v>1295</v>
      </c>
      <c r="D4692" s="29">
        <v>621074</v>
      </c>
      <c r="E4692" s="29">
        <v>0.17792824099999999</v>
      </c>
      <c r="F4692" s="29" t="s">
        <v>24</v>
      </c>
      <c r="G4692" s="29">
        <v>1.9210700000000001</v>
      </c>
      <c r="H4692" s="29" t="s">
        <v>25</v>
      </c>
      <c r="I4692" s="29" t="s">
        <v>26</v>
      </c>
      <c r="J4692" s="29">
        <v>14.743</v>
      </c>
      <c r="K4692" s="29" t="s">
        <v>25</v>
      </c>
      <c r="L4692" s="29" t="s">
        <v>22</v>
      </c>
      <c r="M4692" s="29" t="s">
        <v>22</v>
      </c>
    </row>
    <row r="4693" spans="1:13" ht="15" customHeight="1">
      <c r="A4693" s="29" t="s">
        <v>19</v>
      </c>
      <c r="B4693" s="29" t="s">
        <v>20</v>
      </c>
      <c r="C4693" s="29" t="s">
        <v>1296</v>
      </c>
      <c r="D4693" s="29">
        <v>621075</v>
      </c>
      <c r="E4693" s="29">
        <v>0.176076389</v>
      </c>
      <c r="F4693" s="29" t="s">
        <v>24</v>
      </c>
      <c r="G4693" s="29">
        <v>1.1782600000000001</v>
      </c>
      <c r="H4693" s="29" t="s">
        <v>25</v>
      </c>
      <c r="I4693" s="29" t="s">
        <v>26</v>
      </c>
      <c r="J4693" s="29">
        <v>4.7990000000000004</v>
      </c>
      <c r="K4693" s="29" t="s">
        <v>25</v>
      </c>
      <c r="L4693" s="29" t="s">
        <v>22</v>
      </c>
      <c r="M4693" s="29" t="s">
        <v>22</v>
      </c>
    </row>
    <row r="4694" spans="1:13" ht="15" customHeight="1">
      <c r="A4694" s="29" t="s">
        <v>19</v>
      </c>
      <c r="B4694" s="29" t="s">
        <v>20</v>
      </c>
      <c r="C4694" s="29" t="s">
        <v>1297</v>
      </c>
      <c r="D4694" s="29">
        <v>621076</v>
      </c>
      <c r="E4694" s="29">
        <v>0.177118056</v>
      </c>
      <c r="F4694" s="29" t="s">
        <v>24</v>
      </c>
      <c r="G4694" s="29">
        <v>1.83734</v>
      </c>
      <c r="H4694" s="29" t="s">
        <v>25</v>
      </c>
      <c r="I4694" s="29" t="s">
        <v>26</v>
      </c>
      <c r="J4694" s="29">
        <v>9.2840000000000007</v>
      </c>
      <c r="K4694" s="29" t="s">
        <v>25</v>
      </c>
      <c r="L4694" s="29" t="s">
        <v>22</v>
      </c>
      <c r="M4694" s="29" t="s">
        <v>22</v>
      </c>
    </row>
    <row r="4695" spans="1:13" ht="15" customHeight="1">
      <c r="A4695" s="29" t="s">
        <v>19</v>
      </c>
      <c r="B4695" s="29" t="s">
        <v>20</v>
      </c>
      <c r="C4695" s="29" t="s">
        <v>1298</v>
      </c>
      <c r="D4695" s="29">
        <v>621077</v>
      </c>
      <c r="E4695" s="29">
        <v>0.18012731500000001</v>
      </c>
      <c r="F4695" s="29" t="s">
        <v>24</v>
      </c>
      <c r="G4695" s="29">
        <v>1.8384499999999999</v>
      </c>
      <c r="H4695" s="29" t="s">
        <v>25</v>
      </c>
      <c r="I4695" s="29" t="s">
        <v>26</v>
      </c>
      <c r="J4695" s="29">
        <v>12.473000000000001</v>
      </c>
      <c r="K4695" s="29" t="s">
        <v>25</v>
      </c>
      <c r="L4695" s="29" t="s">
        <v>22</v>
      </c>
      <c r="M4695" s="29" t="s">
        <v>22</v>
      </c>
    </row>
    <row r="4696" spans="1:13" ht="15" customHeight="1">
      <c r="A4696" s="29" t="s">
        <v>19</v>
      </c>
      <c r="B4696" s="29" t="s">
        <v>20</v>
      </c>
      <c r="C4696" s="29" t="s">
        <v>1299</v>
      </c>
      <c r="D4696" s="29">
        <v>621078</v>
      </c>
      <c r="E4696" s="29" t="s">
        <v>1300</v>
      </c>
      <c r="F4696" s="29" t="s">
        <v>24</v>
      </c>
      <c r="G4696" s="29">
        <v>1.0503499999999999</v>
      </c>
      <c r="H4696" s="29" t="s">
        <v>25</v>
      </c>
      <c r="I4696" s="29" t="s">
        <v>26</v>
      </c>
      <c r="J4696" s="29">
        <v>7.891</v>
      </c>
      <c r="K4696" s="29" t="s">
        <v>25</v>
      </c>
      <c r="L4696" s="29" t="s">
        <v>22</v>
      </c>
      <c r="M4696" s="29" t="s">
        <v>22</v>
      </c>
    </row>
    <row r="4697" spans="1:13" ht="15" customHeight="1">
      <c r="A4697" s="29" t="s">
        <v>19</v>
      </c>
      <c r="B4697" s="29" t="s">
        <v>20</v>
      </c>
      <c r="C4697" s="29" t="s">
        <v>1301</v>
      </c>
      <c r="D4697" s="29">
        <v>621079</v>
      </c>
      <c r="E4697" s="29">
        <v>0.183368056</v>
      </c>
      <c r="F4697" s="29" t="s">
        <v>24</v>
      </c>
      <c r="G4697" s="29">
        <v>0.26550000000000001</v>
      </c>
      <c r="H4697" s="29" t="s">
        <v>25</v>
      </c>
      <c r="I4697" s="29" t="s">
        <v>26</v>
      </c>
      <c r="J4697" s="29">
        <v>26.956</v>
      </c>
      <c r="K4697" s="29" t="s">
        <v>25</v>
      </c>
      <c r="L4697" s="29" t="s">
        <v>22</v>
      </c>
      <c r="M4697" s="29" t="s">
        <v>22</v>
      </c>
    </row>
    <row r="4698" spans="1:13" ht="15" customHeight="1">
      <c r="A4698" s="29" t="s">
        <v>19</v>
      </c>
      <c r="B4698" s="29" t="s">
        <v>20</v>
      </c>
      <c r="C4698" s="29" t="s">
        <v>1302</v>
      </c>
      <c r="D4698" s="29">
        <v>621080</v>
      </c>
      <c r="E4698" s="29">
        <v>0.18151620399999999</v>
      </c>
      <c r="F4698" s="29" t="s">
        <v>24</v>
      </c>
      <c r="G4698" s="29">
        <v>1.7768999999999999</v>
      </c>
      <c r="H4698" s="29" t="s">
        <v>25</v>
      </c>
      <c r="I4698" s="29" t="s">
        <v>26</v>
      </c>
      <c r="J4698" s="29">
        <v>11.477</v>
      </c>
      <c r="K4698" s="29" t="s">
        <v>25</v>
      </c>
      <c r="L4698" s="29" t="s">
        <v>22</v>
      </c>
      <c r="M4698" s="29" t="s">
        <v>22</v>
      </c>
    </row>
    <row r="4699" spans="1:13" ht="15" customHeight="1">
      <c r="A4699" s="29" t="s">
        <v>19</v>
      </c>
      <c r="B4699" s="29" t="s">
        <v>20</v>
      </c>
      <c r="C4699" s="29" t="s">
        <v>1303</v>
      </c>
      <c r="D4699" s="29">
        <v>621081</v>
      </c>
      <c r="E4699" s="29" t="s">
        <v>1304</v>
      </c>
      <c r="F4699" s="29" t="s">
        <v>24</v>
      </c>
      <c r="G4699" s="29">
        <v>0.24573</v>
      </c>
      <c r="H4699" s="29" t="s">
        <v>25</v>
      </c>
      <c r="I4699" s="29" t="s">
        <v>26</v>
      </c>
      <c r="J4699" s="29">
        <v>27.381</v>
      </c>
      <c r="K4699" s="29" t="s">
        <v>25</v>
      </c>
      <c r="L4699" s="29" t="s">
        <v>22</v>
      </c>
      <c r="M4699" s="29" t="s">
        <v>22</v>
      </c>
    </row>
    <row r="4700" spans="1:13" ht="15" customHeight="1">
      <c r="A4700" s="29" t="s">
        <v>19</v>
      </c>
      <c r="B4700" s="29" t="s">
        <v>20</v>
      </c>
      <c r="C4700" s="29" t="s">
        <v>1305</v>
      </c>
      <c r="D4700" s="29">
        <v>621082</v>
      </c>
      <c r="E4700" s="29">
        <v>0.18406249999999999</v>
      </c>
      <c r="F4700" s="29" t="s">
        <v>24</v>
      </c>
      <c r="G4700" s="29">
        <v>1.87161</v>
      </c>
      <c r="H4700" s="29" t="s">
        <v>25</v>
      </c>
      <c r="I4700" s="29" t="s">
        <v>26</v>
      </c>
      <c r="J4700" s="29">
        <v>15.393000000000001</v>
      </c>
      <c r="K4700" s="29" t="s">
        <v>25</v>
      </c>
      <c r="L4700" s="29" t="s">
        <v>22</v>
      </c>
      <c r="M4700" s="29" t="s">
        <v>22</v>
      </c>
    </row>
    <row r="4701" spans="1:13" ht="15" customHeight="1">
      <c r="A4701" s="29" t="s">
        <v>19</v>
      </c>
      <c r="B4701" s="29" t="s">
        <v>20</v>
      </c>
      <c r="C4701" s="29" t="s">
        <v>1306</v>
      </c>
      <c r="D4701" s="29">
        <v>621083</v>
      </c>
      <c r="E4701" s="29">
        <v>0.184525463</v>
      </c>
      <c r="F4701" s="29" t="s">
        <v>24</v>
      </c>
      <c r="G4701" s="29">
        <v>0.89985000000000004</v>
      </c>
      <c r="H4701" s="29" t="s">
        <v>25</v>
      </c>
      <c r="I4701" s="29" t="s">
        <v>26</v>
      </c>
      <c r="J4701" s="29">
        <v>26.535</v>
      </c>
      <c r="K4701" s="29" t="s">
        <v>25</v>
      </c>
      <c r="L4701" s="29" t="s">
        <v>22</v>
      </c>
      <c r="M4701" s="29" t="s">
        <v>22</v>
      </c>
    </row>
    <row r="4702" spans="1:13" ht="15" customHeight="1">
      <c r="A4702" s="29" t="s">
        <v>19</v>
      </c>
      <c r="B4702" s="29" t="s">
        <v>20</v>
      </c>
      <c r="C4702" s="29" t="s">
        <v>1307</v>
      </c>
      <c r="D4702" s="29">
        <v>621084</v>
      </c>
      <c r="E4702" s="29">
        <v>0.18903935199999999</v>
      </c>
      <c r="F4702" s="29" t="s">
        <v>24</v>
      </c>
      <c r="G4702" s="29">
        <v>1.6566099999999999</v>
      </c>
      <c r="H4702" s="29" t="s">
        <v>25</v>
      </c>
      <c r="I4702" s="29" t="s">
        <v>26</v>
      </c>
      <c r="J4702" s="29">
        <v>23.332000000000001</v>
      </c>
      <c r="K4702" s="29" t="s">
        <v>25</v>
      </c>
      <c r="L4702" s="29" t="s">
        <v>22</v>
      </c>
      <c r="M4702" s="29" t="s">
        <v>22</v>
      </c>
    </row>
    <row r="4703" spans="1:13" ht="15" customHeight="1">
      <c r="A4703" s="29" t="s">
        <v>19</v>
      </c>
      <c r="B4703" s="29" t="s">
        <v>20</v>
      </c>
      <c r="C4703" s="29" t="s">
        <v>1308</v>
      </c>
      <c r="D4703" s="29">
        <v>621085</v>
      </c>
      <c r="E4703" s="29">
        <v>0.18880786999999999</v>
      </c>
      <c r="F4703" s="29" t="s">
        <v>24</v>
      </c>
      <c r="G4703" s="29">
        <v>1.3785000000000001</v>
      </c>
      <c r="H4703" s="29" t="s">
        <v>25</v>
      </c>
      <c r="I4703" s="29" t="s">
        <v>26</v>
      </c>
      <c r="J4703" s="29">
        <v>12.172000000000001</v>
      </c>
      <c r="K4703" s="29" t="s">
        <v>25</v>
      </c>
      <c r="L4703" s="29" t="s">
        <v>22</v>
      </c>
      <c r="M4703" s="29" t="s">
        <v>22</v>
      </c>
    </row>
    <row r="4704" spans="1:13" ht="15" customHeight="1">
      <c r="A4704" s="29" t="s">
        <v>19</v>
      </c>
      <c r="B4704" s="29" t="s">
        <v>20</v>
      </c>
      <c r="C4704" s="29" t="s">
        <v>1309</v>
      </c>
      <c r="D4704" s="29">
        <v>625001</v>
      </c>
      <c r="E4704" s="29">
        <v>0.123298611</v>
      </c>
      <c r="F4704" s="29" t="s">
        <v>24</v>
      </c>
      <c r="G4704" s="29">
        <v>1.1821999999999999</v>
      </c>
      <c r="H4704" s="29" t="s">
        <v>25</v>
      </c>
      <c r="I4704" s="29" t="s">
        <v>26</v>
      </c>
      <c r="J4704" s="29">
        <v>26.036000000000001</v>
      </c>
      <c r="K4704" s="29" t="s">
        <v>25</v>
      </c>
      <c r="L4704" s="29" t="s">
        <v>22</v>
      </c>
      <c r="M4704" s="29" t="s">
        <v>22</v>
      </c>
    </row>
    <row r="4705" spans="1:13" ht="15" customHeight="1">
      <c r="A4705" s="29" t="s">
        <v>19</v>
      </c>
      <c r="B4705" s="29" t="s">
        <v>20</v>
      </c>
      <c r="C4705" s="29" t="s">
        <v>1310</v>
      </c>
      <c r="D4705" s="29">
        <v>625002</v>
      </c>
      <c r="E4705" s="29">
        <v>0.123993056</v>
      </c>
      <c r="F4705" s="29" t="s">
        <v>24</v>
      </c>
      <c r="G4705" s="29">
        <v>1.3920399999999999</v>
      </c>
      <c r="H4705" s="29" t="s">
        <v>25</v>
      </c>
      <c r="I4705" s="29" t="s">
        <v>26</v>
      </c>
      <c r="J4705" s="29">
        <v>6.6440000000000001</v>
      </c>
      <c r="K4705" s="29" t="s">
        <v>25</v>
      </c>
      <c r="L4705" s="29" t="s">
        <v>22</v>
      </c>
      <c r="M4705" s="29" t="s">
        <v>22</v>
      </c>
    </row>
    <row r="4706" spans="1:13" ht="15" customHeight="1">
      <c r="A4706" s="29" t="s">
        <v>19</v>
      </c>
      <c r="B4706" s="29" t="s">
        <v>20</v>
      </c>
      <c r="C4706" s="29" t="s">
        <v>1311</v>
      </c>
      <c r="D4706" s="29">
        <v>625003</v>
      </c>
      <c r="E4706" s="29">
        <v>0.123645833</v>
      </c>
      <c r="F4706" s="29" t="s">
        <v>24</v>
      </c>
      <c r="G4706" s="29">
        <v>0.73629</v>
      </c>
      <c r="H4706" s="29" t="s">
        <v>25</v>
      </c>
      <c r="I4706" s="29" t="s">
        <v>26</v>
      </c>
      <c r="J4706" s="29">
        <v>30.672999999999998</v>
      </c>
      <c r="K4706" s="29" t="s">
        <v>25</v>
      </c>
      <c r="L4706" s="29" t="s">
        <v>22</v>
      </c>
      <c r="M4706" s="29" t="s">
        <v>22</v>
      </c>
    </row>
    <row r="4707" spans="1:13" ht="15" customHeight="1">
      <c r="A4707" s="29" t="s">
        <v>19</v>
      </c>
      <c r="B4707" s="29" t="s">
        <v>20</v>
      </c>
      <c r="C4707" s="29" t="s">
        <v>1312</v>
      </c>
      <c r="D4707" s="29">
        <v>625004</v>
      </c>
      <c r="E4707" s="29" t="s">
        <v>1213</v>
      </c>
      <c r="F4707" s="29" t="s">
        <v>24</v>
      </c>
      <c r="G4707" s="29">
        <v>1.6406099999999999</v>
      </c>
      <c r="H4707" s="29" t="s">
        <v>25</v>
      </c>
      <c r="I4707" s="29" t="s">
        <v>26</v>
      </c>
      <c r="J4707" s="29">
        <v>10.835000000000001</v>
      </c>
      <c r="K4707" s="29" t="s">
        <v>25</v>
      </c>
      <c r="L4707" s="29" t="s">
        <v>22</v>
      </c>
      <c r="M4707" s="29" t="s">
        <v>22</v>
      </c>
    </row>
    <row r="4708" spans="1:13" ht="15" customHeight="1">
      <c r="A4708" s="29" t="s">
        <v>19</v>
      </c>
      <c r="B4708" s="29" t="s">
        <v>20</v>
      </c>
      <c r="C4708" s="29" t="s">
        <v>1313</v>
      </c>
      <c r="D4708" s="29">
        <v>625005</v>
      </c>
      <c r="E4708" s="29">
        <v>0.12734953700000001</v>
      </c>
      <c r="F4708" s="29" t="s">
        <v>24</v>
      </c>
      <c r="G4708" s="29">
        <v>0.17818000000000001</v>
      </c>
      <c r="H4708" s="29" t="s">
        <v>25</v>
      </c>
      <c r="I4708" s="29" t="s">
        <v>26</v>
      </c>
      <c r="J4708" s="29">
        <v>27.343</v>
      </c>
      <c r="K4708" s="29" t="s">
        <v>25</v>
      </c>
      <c r="L4708" s="29" t="s">
        <v>22</v>
      </c>
      <c r="M4708" s="29" t="s">
        <v>22</v>
      </c>
    </row>
    <row r="4709" spans="1:13" ht="15" customHeight="1">
      <c r="A4709" s="29" t="s">
        <v>19</v>
      </c>
      <c r="B4709" s="29" t="s">
        <v>20</v>
      </c>
      <c r="C4709" s="29" t="s">
        <v>1314</v>
      </c>
      <c r="D4709" s="29">
        <v>625006</v>
      </c>
      <c r="E4709" s="29">
        <v>0.126886574</v>
      </c>
      <c r="F4709" s="29" t="s">
        <v>24</v>
      </c>
      <c r="G4709" s="29">
        <v>1.0290600000000001</v>
      </c>
      <c r="H4709" s="29" t="s">
        <v>25</v>
      </c>
      <c r="I4709" s="29" t="s">
        <v>26</v>
      </c>
      <c r="J4709" s="29">
        <v>6.2619999999999996</v>
      </c>
      <c r="K4709" s="29" t="s">
        <v>25</v>
      </c>
      <c r="L4709" s="29" t="s">
        <v>22</v>
      </c>
      <c r="M4709" s="29" t="s">
        <v>22</v>
      </c>
    </row>
    <row r="4710" spans="1:13" ht="15" customHeight="1">
      <c r="A4710" s="29" t="s">
        <v>19</v>
      </c>
      <c r="B4710" s="29" t="s">
        <v>20</v>
      </c>
      <c r="C4710" s="29" t="s">
        <v>1315</v>
      </c>
      <c r="D4710" s="29">
        <v>625007</v>
      </c>
      <c r="E4710" s="29">
        <v>0.125729167</v>
      </c>
      <c r="F4710" s="29" t="s">
        <v>24</v>
      </c>
      <c r="G4710" s="29">
        <v>1.7683899999999999</v>
      </c>
      <c r="H4710" s="29" t="s">
        <v>25</v>
      </c>
      <c r="I4710" s="29" t="s">
        <v>26</v>
      </c>
      <c r="J4710" s="29">
        <v>12.971</v>
      </c>
      <c r="K4710" s="29" t="s">
        <v>25</v>
      </c>
      <c r="L4710" s="29" t="s">
        <v>22</v>
      </c>
      <c r="M4710" s="29" t="s">
        <v>22</v>
      </c>
    </row>
    <row r="4711" spans="1:13" ht="15" customHeight="1">
      <c r="A4711" s="29" t="s">
        <v>19</v>
      </c>
      <c r="B4711" s="29" t="s">
        <v>20</v>
      </c>
      <c r="C4711" s="29" t="s">
        <v>1316</v>
      </c>
      <c r="D4711" s="29">
        <v>625008</v>
      </c>
      <c r="E4711" s="29">
        <v>0.12896990699999999</v>
      </c>
      <c r="F4711" s="29" t="s">
        <v>24</v>
      </c>
      <c r="G4711" s="29">
        <v>0.13138</v>
      </c>
      <c r="H4711" s="29" t="s">
        <v>25</v>
      </c>
      <c r="I4711" s="29" t="s">
        <v>26</v>
      </c>
      <c r="J4711" s="29">
        <v>28.847000000000001</v>
      </c>
      <c r="K4711" s="29" t="s">
        <v>25</v>
      </c>
      <c r="L4711" s="29" t="s">
        <v>22</v>
      </c>
      <c r="M4711" s="29" t="s">
        <v>22</v>
      </c>
    </row>
    <row r="4712" spans="1:13" ht="15" customHeight="1">
      <c r="A4712" s="29" t="s">
        <v>19</v>
      </c>
      <c r="B4712" s="29" t="s">
        <v>20</v>
      </c>
      <c r="C4712" s="29" t="s">
        <v>1317</v>
      </c>
      <c r="D4712" s="29">
        <v>625009</v>
      </c>
      <c r="E4712" s="29">
        <v>0.126886574</v>
      </c>
      <c r="F4712" s="29" t="s">
        <v>24</v>
      </c>
      <c r="G4712" s="29">
        <v>0.93137000000000003</v>
      </c>
      <c r="H4712" s="29" t="s">
        <v>25</v>
      </c>
      <c r="I4712" s="29" t="s">
        <v>26</v>
      </c>
      <c r="J4712" s="29">
        <v>8.9930000000000003</v>
      </c>
      <c r="K4712" s="29" t="s">
        <v>25</v>
      </c>
      <c r="L4712" s="29" t="s">
        <v>22</v>
      </c>
      <c r="M4712" s="29" t="s">
        <v>22</v>
      </c>
    </row>
    <row r="4713" spans="1:13" ht="15" customHeight="1">
      <c r="A4713" s="29" t="s">
        <v>19</v>
      </c>
      <c r="B4713" s="29" t="s">
        <v>20</v>
      </c>
      <c r="C4713" s="29" t="s">
        <v>1318</v>
      </c>
      <c r="D4713" s="29">
        <v>625010</v>
      </c>
      <c r="E4713" s="29" t="s">
        <v>1319</v>
      </c>
      <c r="F4713" s="29" t="s">
        <v>24</v>
      </c>
      <c r="G4713" s="29">
        <v>1.7170700000000001</v>
      </c>
      <c r="H4713" s="29" t="s">
        <v>25</v>
      </c>
      <c r="I4713" s="29" t="s">
        <v>26</v>
      </c>
      <c r="J4713" s="29">
        <v>11.103</v>
      </c>
      <c r="K4713" s="29" t="s">
        <v>25</v>
      </c>
      <c r="L4713" s="29" t="s">
        <v>22</v>
      </c>
      <c r="M4713" s="29" t="s">
        <v>22</v>
      </c>
    </row>
    <row r="4714" spans="1:13" ht="15" customHeight="1">
      <c r="A4714" s="29" t="s">
        <v>19</v>
      </c>
      <c r="B4714" s="29" t="s">
        <v>20</v>
      </c>
      <c r="C4714" s="29" t="s">
        <v>1320</v>
      </c>
      <c r="D4714" s="29">
        <v>625011</v>
      </c>
      <c r="E4714" s="29">
        <v>0.127002315</v>
      </c>
      <c r="F4714" s="29" t="s">
        <v>24</v>
      </c>
      <c r="G4714" s="29">
        <v>0.58343</v>
      </c>
      <c r="H4714" s="29" t="s">
        <v>25</v>
      </c>
      <c r="I4714" s="29" t="s">
        <v>26</v>
      </c>
      <c r="J4714" s="29">
        <v>17.446000000000002</v>
      </c>
      <c r="K4714" s="29" t="s">
        <v>25</v>
      </c>
      <c r="L4714" s="29" t="s">
        <v>22</v>
      </c>
      <c r="M4714" s="29" t="s">
        <v>22</v>
      </c>
    </row>
    <row r="4715" spans="1:13" ht="15" customHeight="1">
      <c r="A4715" s="29" t="s">
        <v>19</v>
      </c>
      <c r="B4715" s="29" t="s">
        <v>20</v>
      </c>
      <c r="C4715" s="29" t="s">
        <v>1321</v>
      </c>
      <c r="D4715" s="29">
        <v>625012</v>
      </c>
      <c r="E4715" s="29">
        <v>0.12711805600000001</v>
      </c>
      <c r="F4715" s="29" t="s">
        <v>24</v>
      </c>
      <c r="G4715" s="29">
        <v>1.5112300000000001</v>
      </c>
      <c r="H4715" s="29" t="s">
        <v>25</v>
      </c>
      <c r="I4715" s="29" t="s">
        <v>26</v>
      </c>
      <c r="J4715" s="29">
        <v>6.1050000000000004</v>
      </c>
      <c r="K4715" s="29" t="s">
        <v>25</v>
      </c>
      <c r="L4715" s="29" t="s">
        <v>22</v>
      </c>
      <c r="M4715" s="29" t="s">
        <v>22</v>
      </c>
    </row>
    <row r="4716" spans="1:13" ht="15" customHeight="1">
      <c r="A4716" s="29" t="s">
        <v>19</v>
      </c>
      <c r="B4716" s="29" t="s">
        <v>20</v>
      </c>
      <c r="C4716" s="29" t="s">
        <v>1322</v>
      </c>
      <c r="D4716" s="29">
        <v>625013</v>
      </c>
      <c r="E4716" s="29">
        <v>0.132673611</v>
      </c>
      <c r="F4716" s="29" t="s">
        <v>24</v>
      </c>
      <c r="G4716" s="29">
        <v>0.37276999999999999</v>
      </c>
      <c r="H4716" s="29" t="s">
        <v>25</v>
      </c>
      <c r="I4716" s="29" t="s">
        <v>26</v>
      </c>
      <c r="J4716" s="29">
        <v>25.021999999999998</v>
      </c>
      <c r="K4716" s="29" t="s">
        <v>25</v>
      </c>
      <c r="L4716" s="29" t="s">
        <v>22</v>
      </c>
      <c r="M4716" s="29" t="s">
        <v>22</v>
      </c>
    </row>
    <row r="4717" spans="1:13" ht="15" customHeight="1">
      <c r="A4717" s="29" t="s">
        <v>19</v>
      </c>
      <c r="B4717" s="29" t="s">
        <v>20</v>
      </c>
      <c r="C4717" s="29" t="s">
        <v>1323</v>
      </c>
      <c r="D4717" s="29">
        <v>625014</v>
      </c>
      <c r="E4717" s="29">
        <v>0.131400463</v>
      </c>
      <c r="F4717" s="29" t="s">
        <v>24</v>
      </c>
      <c r="G4717" s="29">
        <v>1.09301</v>
      </c>
      <c r="H4717" s="29" t="s">
        <v>25</v>
      </c>
      <c r="I4717" s="29" t="s">
        <v>26</v>
      </c>
      <c r="J4717" s="29">
        <v>6.2039999999999997</v>
      </c>
      <c r="K4717" s="29" t="s">
        <v>25</v>
      </c>
      <c r="L4717" s="29" t="s">
        <v>22</v>
      </c>
      <c r="M4717" s="29" t="s">
        <v>22</v>
      </c>
    </row>
    <row r="4718" spans="1:13" ht="15" customHeight="1">
      <c r="A4718" s="29" t="s">
        <v>19</v>
      </c>
      <c r="B4718" s="29" t="s">
        <v>20</v>
      </c>
      <c r="C4718" s="29" t="s">
        <v>1324</v>
      </c>
      <c r="D4718" s="29">
        <v>625015</v>
      </c>
      <c r="E4718" s="29">
        <v>0.130474537</v>
      </c>
      <c r="F4718" s="29" t="s">
        <v>24</v>
      </c>
      <c r="G4718" s="29">
        <v>1.6515500000000001</v>
      </c>
      <c r="H4718" s="29" t="s">
        <v>25</v>
      </c>
      <c r="I4718" s="29" t="s">
        <v>26</v>
      </c>
      <c r="J4718" s="29">
        <v>15.163</v>
      </c>
      <c r="K4718" s="29" t="s">
        <v>25</v>
      </c>
      <c r="L4718" s="29" t="s">
        <v>22</v>
      </c>
      <c r="M4718" s="29" t="s">
        <v>22</v>
      </c>
    </row>
    <row r="4719" spans="1:13" ht="15" customHeight="1">
      <c r="A4719" s="29" t="s">
        <v>19</v>
      </c>
      <c r="B4719" s="29" t="s">
        <v>20</v>
      </c>
      <c r="C4719" s="29" t="s">
        <v>1325</v>
      </c>
      <c r="D4719" s="29">
        <v>625016</v>
      </c>
      <c r="E4719" s="29">
        <v>0.13452546300000001</v>
      </c>
      <c r="F4719" s="29" t="s">
        <v>24</v>
      </c>
      <c r="G4719" s="29">
        <v>0.98543999999999998</v>
      </c>
      <c r="H4719" s="29" t="s">
        <v>25</v>
      </c>
      <c r="I4719" s="29" t="s">
        <v>26</v>
      </c>
      <c r="J4719" s="29">
        <v>28.853000000000002</v>
      </c>
      <c r="K4719" s="29" t="s">
        <v>25</v>
      </c>
      <c r="L4719" s="29" t="s">
        <v>22</v>
      </c>
      <c r="M4719" s="29" t="s">
        <v>22</v>
      </c>
    </row>
    <row r="4720" spans="1:13" ht="15" customHeight="1">
      <c r="A4720" s="29" t="s">
        <v>19</v>
      </c>
      <c r="B4720" s="29" t="s">
        <v>20</v>
      </c>
      <c r="C4720" s="29" t="s">
        <v>1326</v>
      </c>
      <c r="D4720" s="29">
        <v>625017</v>
      </c>
      <c r="E4720" s="29">
        <v>0.13244212999999999</v>
      </c>
      <c r="F4720" s="29" t="s">
        <v>24</v>
      </c>
      <c r="G4720" s="29">
        <v>1.2045999999999999</v>
      </c>
      <c r="H4720" s="29" t="s">
        <v>25</v>
      </c>
      <c r="I4720" s="29" t="s">
        <v>26</v>
      </c>
      <c r="J4720" s="29">
        <v>13.9</v>
      </c>
      <c r="K4720" s="29" t="s">
        <v>25</v>
      </c>
      <c r="L4720" s="29" t="s">
        <v>22</v>
      </c>
      <c r="M4720" s="29" t="s">
        <v>22</v>
      </c>
    </row>
    <row r="4721" spans="1:13" ht="15" customHeight="1">
      <c r="A4721" s="29" t="s">
        <v>19</v>
      </c>
      <c r="B4721" s="29" t="s">
        <v>20</v>
      </c>
      <c r="C4721" s="29" t="s">
        <v>1327</v>
      </c>
      <c r="D4721" s="29">
        <v>625018</v>
      </c>
      <c r="E4721" s="29">
        <v>0.13186342600000001</v>
      </c>
      <c r="F4721" s="29" t="s">
        <v>24</v>
      </c>
      <c r="G4721" s="29">
        <v>1.24657</v>
      </c>
      <c r="H4721" s="29" t="s">
        <v>25</v>
      </c>
      <c r="I4721" s="29" t="s">
        <v>26</v>
      </c>
      <c r="J4721" s="29">
        <v>11.428000000000001</v>
      </c>
      <c r="K4721" s="29" t="s">
        <v>25</v>
      </c>
      <c r="L4721" s="29" t="s">
        <v>22</v>
      </c>
      <c r="M4721" s="29" t="s">
        <v>22</v>
      </c>
    </row>
    <row r="4722" spans="1:13" ht="15" customHeight="1">
      <c r="A4722" s="29" t="s">
        <v>19</v>
      </c>
      <c r="B4722" s="29" t="s">
        <v>20</v>
      </c>
      <c r="C4722" s="29" t="s">
        <v>1328</v>
      </c>
      <c r="D4722" s="29">
        <v>625019</v>
      </c>
      <c r="E4722" s="29" t="s">
        <v>1329</v>
      </c>
      <c r="F4722" s="29" t="s">
        <v>24</v>
      </c>
      <c r="G4722" s="29">
        <v>1.14466</v>
      </c>
      <c r="H4722" s="29" t="s">
        <v>25</v>
      </c>
      <c r="I4722" s="29" t="s">
        <v>26</v>
      </c>
      <c r="J4722" s="29">
        <v>31.305</v>
      </c>
      <c r="K4722" s="29" t="s">
        <v>25</v>
      </c>
      <c r="L4722" s="29" t="s">
        <v>22</v>
      </c>
      <c r="M4722" s="29" t="s">
        <v>22</v>
      </c>
    </row>
    <row r="4723" spans="1:13" ht="15" customHeight="1">
      <c r="A4723" s="29" t="s">
        <v>19</v>
      </c>
      <c r="B4723" s="29" t="s">
        <v>20</v>
      </c>
      <c r="C4723" s="29" t="s">
        <v>1330</v>
      </c>
      <c r="D4723" s="29">
        <v>625020</v>
      </c>
      <c r="E4723" s="29">
        <v>0.13487268499999999</v>
      </c>
      <c r="F4723" s="29" t="s">
        <v>24</v>
      </c>
      <c r="G4723" s="29">
        <v>1.43001</v>
      </c>
      <c r="H4723" s="29" t="s">
        <v>25</v>
      </c>
      <c r="I4723" s="29" t="s">
        <v>26</v>
      </c>
      <c r="J4723" s="29">
        <v>30.571999999999999</v>
      </c>
      <c r="K4723" s="29" t="s">
        <v>25</v>
      </c>
      <c r="L4723" s="29" t="s">
        <v>22</v>
      </c>
      <c r="M4723" s="29" t="s">
        <v>22</v>
      </c>
    </row>
    <row r="4724" spans="1:13" ht="15" customHeight="1">
      <c r="A4724" s="29" t="s">
        <v>19</v>
      </c>
      <c r="B4724" s="29" t="s">
        <v>20</v>
      </c>
      <c r="C4724" s="29" t="s">
        <v>1331</v>
      </c>
      <c r="D4724" s="29">
        <v>625021</v>
      </c>
      <c r="E4724" s="29">
        <v>0.13325231500000001</v>
      </c>
      <c r="F4724" s="29" t="s">
        <v>24</v>
      </c>
      <c r="G4724" s="29">
        <v>1.3358399999999999</v>
      </c>
      <c r="H4724" s="29" t="s">
        <v>25</v>
      </c>
      <c r="I4724" s="29" t="s">
        <v>26</v>
      </c>
      <c r="J4724" s="29">
        <v>11.634</v>
      </c>
      <c r="K4724" s="29" t="s">
        <v>25</v>
      </c>
      <c r="L4724" s="29" t="s">
        <v>22</v>
      </c>
      <c r="M4724" s="29" t="s">
        <v>22</v>
      </c>
    </row>
    <row r="4725" spans="1:13" ht="15" customHeight="1">
      <c r="A4725" s="29" t="s">
        <v>19</v>
      </c>
      <c r="B4725" s="29" t="s">
        <v>20</v>
      </c>
      <c r="C4725" s="29" t="s">
        <v>1332</v>
      </c>
      <c r="D4725" s="29">
        <v>625022</v>
      </c>
      <c r="E4725" s="29">
        <v>0.13811342600000001</v>
      </c>
      <c r="F4725" s="29" t="s">
        <v>24</v>
      </c>
      <c r="G4725" s="29">
        <v>1.2310000000000001</v>
      </c>
      <c r="H4725" s="29" t="s">
        <v>25</v>
      </c>
      <c r="I4725" s="29" t="s">
        <v>26</v>
      </c>
      <c r="J4725" s="29">
        <v>9.6910000000000007</v>
      </c>
      <c r="K4725" s="29" t="s">
        <v>25</v>
      </c>
      <c r="L4725" s="29" t="s">
        <v>22</v>
      </c>
      <c r="M4725" s="29" t="s">
        <v>22</v>
      </c>
    </row>
    <row r="4726" spans="1:13" ht="15" customHeight="1">
      <c r="A4726" s="29" t="s">
        <v>19</v>
      </c>
      <c r="B4726" s="29" t="s">
        <v>20</v>
      </c>
      <c r="C4726" s="29" t="s">
        <v>1333</v>
      </c>
      <c r="D4726" s="29">
        <v>625023</v>
      </c>
      <c r="E4726" s="29">
        <v>0.13730324099999999</v>
      </c>
      <c r="F4726" s="29" t="s">
        <v>24</v>
      </c>
      <c r="G4726" s="29">
        <v>1.13113</v>
      </c>
      <c r="H4726" s="29" t="s">
        <v>25</v>
      </c>
      <c r="I4726" s="29" t="s">
        <v>26</v>
      </c>
      <c r="J4726" s="29">
        <v>29.56</v>
      </c>
      <c r="K4726" s="29" t="s">
        <v>25</v>
      </c>
      <c r="L4726" s="29" t="s">
        <v>22</v>
      </c>
      <c r="M4726" s="29" t="s">
        <v>22</v>
      </c>
    </row>
    <row r="4727" spans="1:13" ht="15" customHeight="1">
      <c r="A4727" s="29" t="s">
        <v>19</v>
      </c>
      <c r="B4727" s="29" t="s">
        <v>20</v>
      </c>
      <c r="C4727" s="29" t="s">
        <v>1334</v>
      </c>
      <c r="D4727" s="29">
        <v>625024</v>
      </c>
      <c r="E4727" s="29" t="s">
        <v>1335</v>
      </c>
      <c r="F4727" s="29" t="s">
        <v>24</v>
      </c>
      <c r="G4727" s="29">
        <v>1.4361900000000001</v>
      </c>
      <c r="H4727" s="29" t="s">
        <v>25</v>
      </c>
      <c r="I4727" s="29" t="s">
        <v>26</v>
      </c>
      <c r="J4727" s="29">
        <v>31.079000000000001</v>
      </c>
      <c r="K4727" s="29" t="s">
        <v>25</v>
      </c>
      <c r="L4727" s="29" t="s">
        <v>22</v>
      </c>
      <c r="M4727" s="29" t="s">
        <v>22</v>
      </c>
    </row>
    <row r="4728" spans="1:13" ht="15" customHeight="1">
      <c r="A4728" s="29" t="s">
        <v>19</v>
      </c>
      <c r="B4728" s="29" t="s">
        <v>20</v>
      </c>
      <c r="C4728" s="29" t="s">
        <v>1336</v>
      </c>
      <c r="D4728" s="29">
        <v>625025</v>
      </c>
      <c r="E4728" s="29">
        <v>0.13950231499999999</v>
      </c>
      <c r="F4728" s="29" t="s">
        <v>24</v>
      </c>
      <c r="G4728" s="29">
        <v>1.3367199999999999</v>
      </c>
      <c r="H4728" s="29" t="s">
        <v>25</v>
      </c>
      <c r="I4728" s="29" t="s">
        <v>26</v>
      </c>
      <c r="J4728" s="29">
        <v>11.121</v>
      </c>
      <c r="K4728" s="29" t="s">
        <v>25</v>
      </c>
      <c r="L4728" s="29" t="s">
        <v>22</v>
      </c>
      <c r="M4728" s="29" t="s">
        <v>22</v>
      </c>
    </row>
    <row r="4729" spans="1:13" ht="15" customHeight="1">
      <c r="A4729" s="29" t="s">
        <v>19</v>
      </c>
      <c r="B4729" s="29" t="s">
        <v>20</v>
      </c>
      <c r="C4729" s="29" t="s">
        <v>1337</v>
      </c>
      <c r="D4729" s="29">
        <v>625026</v>
      </c>
      <c r="E4729" s="29">
        <v>0.13880787</v>
      </c>
      <c r="F4729" s="29" t="s">
        <v>24</v>
      </c>
      <c r="G4729" s="29">
        <v>1.2369000000000001</v>
      </c>
      <c r="H4729" s="29" t="s">
        <v>25</v>
      </c>
      <c r="I4729" s="29" t="s">
        <v>26</v>
      </c>
      <c r="J4729" s="29">
        <v>9.2040000000000006</v>
      </c>
      <c r="K4729" s="29" t="s">
        <v>25</v>
      </c>
      <c r="L4729" s="29" t="s">
        <v>22</v>
      </c>
      <c r="M4729" s="29" t="s">
        <v>22</v>
      </c>
    </row>
    <row r="4730" spans="1:13" ht="15" customHeight="1">
      <c r="A4730" s="29" t="s">
        <v>19</v>
      </c>
      <c r="B4730" s="29" t="s">
        <v>20</v>
      </c>
      <c r="C4730" s="29" t="s">
        <v>1338</v>
      </c>
      <c r="D4730" s="29">
        <v>625027</v>
      </c>
      <c r="E4730" s="29">
        <v>0.13707175899999999</v>
      </c>
      <c r="F4730" s="29" t="s">
        <v>24</v>
      </c>
      <c r="G4730" s="29">
        <v>1.16184</v>
      </c>
      <c r="H4730" s="29" t="s">
        <v>25</v>
      </c>
      <c r="I4730" s="29" t="s">
        <v>26</v>
      </c>
      <c r="J4730" s="29">
        <v>24.114000000000001</v>
      </c>
      <c r="K4730" s="29" t="s">
        <v>25</v>
      </c>
      <c r="L4730" s="29" t="s">
        <v>22</v>
      </c>
      <c r="M4730" s="29" t="s">
        <v>22</v>
      </c>
    </row>
    <row r="4731" spans="1:13" ht="15" customHeight="1">
      <c r="A4731" s="29" t="s">
        <v>19</v>
      </c>
      <c r="B4731" s="29" t="s">
        <v>20</v>
      </c>
      <c r="C4731" s="29" t="s">
        <v>1339</v>
      </c>
      <c r="D4731" s="29">
        <v>625028</v>
      </c>
      <c r="E4731" s="29">
        <v>0.139849537</v>
      </c>
      <c r="F4731" s="29" t="s">
        <v>24</v>
      </c>
      <c r="G4731" s="29">
        <v>1.4258</v>
      </c>
      <c r="H4731" s="29" t="s">
        <v>25</v>
      </c>
      <c r="I4731" s="29" t="s">
        <v>26</v>
      </c>
      <c r="J4731" s="29">
        <v>31.172999999999998</v>
      </c>
      <c r="K4731" s="29" t="s">
        <v>25</v>
      </c>
      <c r="L4731" s="29" t="s">
        <v>22</v>
      </c>
      <c r="M4731" s="29" t="s">
        <v>22</v>
      </c>
    </row>
    <row r="4732" spans="1:13" ht="15" customHeight="1">
      <c r="A4732" s="29" t="s">
        <v>19</v>
      </c>
      <c r="B4732" s="29" t="s">
        <v>20</v>
      </c>
      <c r="C4732" s="29" t="s">
        <v>1340</v>
      </c>
      <c r="D4732" s="29">
        <v>625029</v>
      </c>
      <c r="E4732" s="29">
        <v>0.13834490699999999</v>
      </c>
      <c r="F4732" s="29" t="s">
        <v>24</v>
      </c>
      <c r="G4732" s="29">
        <v>1.3323799999999999</v>
      </c>
      <c r="H4732" s="29" t="s">
        <v>25</v>
      </c>
      <c r="I4732" s="29" t="s">
        <v>26</v>
      </c>
      <c r="J4732" s="29">
        <v>11.090999999999999</v>
      </c>
      <c r="K4732" s="29" t="s">
        <v>25</v>
      </c>
      <c r="L4732" s="29" t="s">
        <v>22</v>
      </c>
      <c r="M4732" s="29" t="s">
        <v>22</v>
      </c>
    </row>
    <row r="4733" spans="1:13" ht="15" customHeight="1">
      <c r="A4733" s="29" t="s">
        <v>19</v>
      </c>
      <c r="B4733" s="29" t="s">
        <v>20</v>
      </c>
      <c r="C4733" s="29" t="s">
        <v>1341</v>
      </c>
      <c r="D4733" s="29">
        <v>625030</v>
      </c>
      <c r="E4733" s="29">
        <v>0.142627315</v>
      </c>
      <c r="F4733" s="29" t="s">
        <v>24</v>
      </c>
      <c r="G4733" s="29">
        <v>1.24688</v>
      </c>
      <c r="H4733" s="29" t="s">
        <v>25</v>
      </c>
      <c r="I4733" s="29" t="s">
        <v>26</v>
      </c>
      <c r="J4733" s="29">
        <v>9.891</v>
      </c>
      <c r="K4733" s="29" t="s">
        <v>25</v>
      </c>
      <c r="L4733" s="29" t="s">
        <v>22</v>
      </c>
      <c r="M4733" s="29" t="s">
        <v>22</v>
      </c>
    </row>
    <row r="4734" spans="1:13" ht="15" customHeight="1">
      <c r="A4734" s="29" t="s">
        <v>19</v>
      </c>
      <c r="B4734" s="29" t="s">
        <v>20</v>
      </c>
      <c r="C4734" s="29" t="s">
        <v>1342</v>
      </c>
      <c r="D4734" s="29">
        <v>625031</v>
      </c>
      <c r="E4734" s="29">
        <v>0.141354167</v>
      </c>
      <c r="F4734" s="29" t="s">
        <v>24</v>
      </c>
      <c r="G4734" s="29">
        <v>1.1440699999999999</v>
      </c>
      <c r="H4734" s="29" t="s">
        <v>25</v>
      </c>
      <c r="I4734" s="29" t="s">
        <v>26</v>
      </c>
      <c r="J4734" s="29">
        <v>29.170999999999999</v>
      </c>
      <c r="K4734" s="29" t="s">
        <v>25</v>
      </c>
      <c r="L4734" s="29" t="s">
        <v>22</v>
      </c>
      <c r="M4734" s="29" t="s">
        <v>22</v>
      </c>
    </row>
    <row r="4735" spans="1:13" ht="15" customHeight="1">
      <c r="A4735" s="29" t="s">
        <v>19</v>
      </c>
      <c r="B4735" s="29" t="s">
        <v>20</v>
      </c>
      <c r="C4735" s="29" t="s">
        <v>1343</v>
      </c>
      <c r="D4735" s="29">
        <v>625032</v>
      </c>
      <c r="E4735" s="29">
        <v>0.14494213</v>
      </c>
      <c r="F4735" s="29" t="s">
        <v>24</v>
      </c>
      <c r="G4735" s="29">
        <v>1.40171</v>
      </c>
      <c r="H4735" s="29" t="s">
        <v>25</v>
      </c>
      <c r="I4735" s="29" t="s">
        <v>26</v>
      </c>
      <c r="J4735" s="29">
        <v>31.152000000000001</v>
      </c>
      <c r="K4735" s="29" t="s">
        <v>25</v>
      </c>
      <c r="L4735" s="29" t="s">
        <v>22</v>
      </c>
      <c r="M4735" s="29" t="s">
        <v>22</v>
      </c>
    </row>
    <row r="4736" spans="1:13" ht="15" customHeight="1">
      <c r="A4736" s="29" t="s">
        <v>19</v>
      </c>
      <c r="B4736" s="29" t="s">
        <v>20</v>
      </c>
      <c r="C4736" s="29" t="s">
        <v>1344</v>
      </c>
      <c r="D4736" s="29">
        <v>625033</v>
      </c>
      <c r="E4736" s="29">
        <v>0.14390046300000001</v>
      </c>
      <c r="F4736" s="29" t="s">
        <v>24</v>
      </c>
      <c r="G4736" s="29">
        <v>1.2990699999999999</v>
      </c>
      <c r="H4736" s="29" t="s">
        <v>25</v>
      </c>
      <c r="I4736" s="29" t="s">
        <v>26</v>
      </c>
      <c r="J4736" s="29">
        <v>11.971</v>
      </c>
      <c r="K4736" s="29" t="s">
        <v>25</v>
      </c>
      <c r="L4736" s="29" t="s">
        <v>22</v>
      </c>
      <c r="M4736" s="29" t="s">
        <v>22</v>
      </c>
    </row>
    <row r="4737" spans="1:13" ht="15" customHeight="1">
      <c r="A4737" s="29" t="s">
        <v>19</v>
      </c>
      <c r="B4737" s="29" t="s">
        <v>20</v>
      </c>
      <c r="C4737" s="29" t="s">
        <v>1345</v>
      </c>
      <c r="D4737" s="29">
        <v>625034</v>
      </c>
      <c r="E4737" s="29">
        <v>0.14332175899999999</v>
      </c>
      <c r="F4737" s="29" t="s">
        <v>24</v>
      </c>
      <c r="G4737" s="29">
        <v>1.1981900000000001</v>
      </c>
      <c r="H4737" s="29" t="s">
        <v>25</v>
      </c>
      <c r="I4737" s="29" t="s">
        <v>26</v>
      </c>
      <c r="J4737" s="29">
        <v>9.3789999999999996</v>
      </c>
      <c r="K4737" s="29" t="s">
        <v>25</v>
      </c>
      <c r="L4737" s="29" t="s">
        <v>22</v>
      </c>
      <c r="M4737" s="29" t="s">
        <v>22</v>
      </c>
    </row>
    <row r="4738" spans="1:13" ht="15" customHeight="1">
      <c r="A4738" s="29" t="s">
        <v>19</v>
      </c>
      <c r="B4738" s="29" t="s">
        <v>20</v>
      </c>
      <c r="C4738" s="29" t="s">
        <v>1346</v>
      </c>
      <c r="D4738" s="29">
        <v>625035</v>
      </c>
      <c r="E4738" s="29">
        <v>0.147256944</v>
      </c>
      <c r="F4738" s="29" t="s">
        <v>24</v>
      </c>
      <c r="G4738" s="29">
        <v>1.2243200000000001</v>
      </c>
      <c r="H4738" s="29" t="s">
        <v>25</v>
      </c>
      <c r="I4738" s="29" t="s">
        <v>26</v>
      </c>
      <c r="J4738" s="29">
        <v>29.951000000000001</v>
      </c>
      <c r="K4738" s="29" t="s">
        <v>25</v>
      </c>
      <c r="L4738" s="29" t="s">
        <v>22</v>
      </c>
      <c r="M4738" s="29" t="s">
        <v>22</v>
      </c>
    </row>
    <row r="4739" spans="1:13" ht="15" customHeight="1">
      <c r="A4739" s="29" t="s">
        <v>19</v>
      </c>
      <c r="B4739" s="29" t="s">
        <v>20</v>
      </c>
      <c r="C4739" s="29" t="s">
        <v>1347</v>
      </c>
      <c r="D4739" s="29">
        <v>625036</v>
      </c>
      <c r="E4739" s="29">
        <v>0.147256944</v>
      </c>
      <c r="F4739" s="29" t="s">
        <v>24</v>
      </c>
      <c r="G4739" s="29">
        <v>1.5339100000000001</v>
      </c>
      <c r="H4739" s="29" t="s">
        <v>25</v>
      </c>
      <c r="I4739" s="29" t="s">
        <v>26</v>
      </c>
      <c r="J4739" s="29">
        <v>29.763000000000002</v>
      </c>
      <c r="K4739" s="29" t="s">
        <v>25</v>
      </c>
      <c r="L4739" s="29" t="s">
        <v>22</v>
      </c>
      <c r="M4739" s="29" t="s">
        <v>22</v>
      </c>
    </row>
    <row r="4740" spans="1:13" ht="15" customHeight="1">
      <c r="A4740" s="29" t="s">
        <v>19</v>
      </c>
      <c r="B4740" s="29" t="s">
        <v>20</v>
      </c>
      <c r="C4740" s="29" t="s">
        <v>1348</v>
      </c>
      <c r="D4740" s="29">
        <v>625037</v>
      </c>
      <c r="E4740" s="29">
        <v>0.14679398099999999</v>
      </c>
      <c r="F4740" s="29" t="s">
        <v>24</v>
      </c>
      <c r="G4740" s="29">
        <v>1.3968100000000001</v>
      </c>
      <c r="H4740" s="29" t="s">
        <v>25</v>
      </c>
      <c r="I4740" s="29" t="s">
        <v>26</v>
      </c>
      <c r="J4740" s="29">
        <v>8.2720000000000002</v>
      </c>
      <c r="K4740" s="29" t="s">
        <v>25</v>
      </c>
      <c r="L4740" s="29" t="s">
        <v>22</v>
      </c>
      <c r="M4740" s="29" t="s">
        <v>22</v>
      </c>
    </row>
    <row r="4741" spans="1:13" ht="15" customHeight="1">
      <c r="A4741" s="29" t="s">
        <v>19</v>
      </c>
      <c r="B4741" s="29" t="s">
        <v>20</v>
      </c>
      <c r="C4741" s="29" t="s">
        <v>1349</v>
      </c>
      <c r="D4741" s="29">
        <v>625038</v>
      </c>
      <c r="E4741" s="29">
        <v>0.14644675900000001</v>
      </c>
      <c r="F4741" s="29" t="s">
        <v>24</v>
      </c>
      <c r="G4741" s="29">
        <v>1.3066199999999999</v>
      </c>
      <c r="H4741" s="29" t="s">
        <v>25</v>
      </c>
      <c r="I4741" s="29" t="s">
        <v>26</v>
      </c>
      <c r="J4741" s="29">
        <v>10.833</v>
      </c>
      <c r="K4741" s="29" t="s">
        <v>25</v>
      </c>
      <c r="L4741" s="29" t="s">
        <v>22</v>
      </c>
      <c r="M4741" s="29" t="s">
        <v>22</v>
      </c>
    </row>
    <row r="4742" spans="1:13" ht="15" customHeight="1">
      <c r="A4742" s="29" t="s">
        <v>19</v>
      </c>
      <c r="B4742" s="29" t="s">
        <v>20</v>
      </c>
      <c r="C4742" s="29" t="s">
        <v>1350</v>
      </c>
      <c r="D4742" s="29">
        <v>625039</v>
      </c>
      <c r="E4742" s="29">
        <v>0.150960648</v>
      </c>
      <c r="F4742" s="29" t="s">
        <v>24</v>
      </c>
      <c r="G4742" s="29">
        <v>1.17771</v>
      </c>
      <c r="H4742" s="29" t="s">
        <v>25</v>
      </c>
      <c r="I4742" s="29" t="s">
        <v>26</v>
      </c>
      <c r="J4742" s="29">
        <v>30.588000000000001</v>
      </c>
      <c r="K4742" s="29" t="s">
        <v>25</v>
      </c>
      <c r="L4742" s="29" t="s">
        <v>22</v>
      </c>
      <c r="M4742" s="29" t="s">
        <v>22</v>
      </c>
    </row>
    <row r="4743" spans="1:13" ht="15" customHeight="1">
      <c r="A4743" s="29" t="s">
        <v>19</v>
      </c>
      <c r="B4743" s="29" t="s">
        <v>20</v>
      </c>
      <c r="C4743" s="29" t="s">
        <v>1351</v>
      </c>
      <c r="D4743" s="29">
        <v>625040</v>
      </c>
      <c r="E4743" s="29">
        <v>0.149571759</v>
      </c>
      <c r="F4743" s="29" t="s">
        <v>24</v>
      </c>
      <c r="G4743" s="29">
        <v>1.77291</v>
      </c>
      <c r="H4743" s="29" t="s">
        <v>25</v>
      </c>
      <c r="I4743" s="29" t="s">
        <v>26</v>
      </c>
      <c r="J4743" s="29">
        <v>32.594000000000001</v>
      </c>
      <c r="K4743" s="29" t="s">
        <v>25</v>
      </c>
      <c r="L4743" s="29" t="s">
        <v>22</v>
      </c>
      <c r="M4743" s="29" t="s">
        <v>22</v>
      </c>
    </row>
    <row r="4744" spans="1:13" ht="15" customHeight="1">
      <c r="A4744" s="29" t="s">
        <v>19</v>
      </c>
      <c r="B4744" s="29" t="s">
        <v>20</v>
      </c>
      <c r="C4744" s="29" t="s">
        <v>1352</v>
      </c>
      <c r="D4744" s="29">
        <v>625041</v>
      </c>
      <c r="E4744" s="29" t="s">
        <v>1353</v>
      </c>
      <c r="F4744" s="29" t="s">
        <v>24</v>
      </c>
      <c r="G4744" s="29">
        <v>1.5364</v>
      </c>
      <c r="H4744" s="29" t="s">
        <v>25</v>
      </c>
      <c r="I4744" s="29" t="s">
        <v>26</v>
      </c>
      <c r="J4744" s="29">
        <v>13.683999999999999</v>
      </c>
      <c r="K4744" s="29" t="s">
        <v>25</v>
      </c>
      <c r="L4744" s="29" t="s">
        <v>22</v>
      </c>
      <c r="M4744" s="29" t="s">
        <v>22</v>
      </c>
    </row>
    <row r="4745" spans="1:13" ht="15" customHeight="1">
      <c r="A4745" s="29" t="s">
        <v>19</v>
      </c>
      <c r="B4745" s="29" t="s">
        <v>20</v>
      </c>
      <c r="C4745" s="29" t="s">
        <v>1354</v>
      </c>
      <c r="D4745" s="29">
        <v>625042</v>
      </c>
      <c r="E4745" s="29">
        <v>0.153275463</v>
      </c>
      <c r="F4745" s="29" t="s">
        <v>24</v>
      </c>
      <c r="G4745" s="29">
        <v>1.17621</v>
      </c>
      <c r="H4745" s="29" t="s">
        <v>25</v>
      </c>
      <c r="I4745" s="29" t="s">
        <v>26</v>
      </c>
      <c r="J4745" s="29">
        <v>6.1859999999999999</v>
      </c>
      <c r="K4745" s="29" t="s">
        <v>25</v>
      </c>
      <c r="L4745" s="29" t="s">
        <v>22</v>
      </c>
      <c r="M4745" s="29" t="s">
        <v>22</v>
      </c>
    </row>
    <row r="4746" spans="1:13" ht="15" customHeight="1">
      <c r="A4746" s="29" t="s">
        <v>19</v>
      </c>
      <c r="B4746" s="29" t="s">
        <v>20</v>
      </c>
      <c r="C4746" s="29" t="s">
        <v>1355</v>
      </c>
      <c r="D4746" s="29">
        <v>625043</v>
      </c>
      <c r="E4746" s="29">
        <v>0.153043981</v>
      </c>
      <c r="F4746" s="29" t="s">
        <v>24</v>
      </c>
      <c r="G4746" s="29">
        <v>0.91361999999999999</v>
      </c>
      <c r="H4746" s="29" t="s">
        <v>25</v>
      </c>
      <c r="I4746" s="29" t="s">
        <v>26</v>
      </c>
      <c r="J4746" s="29">
        <v>26.085000000000001</v>
      </c>
      <c r="K4746" s="29" t="s">
        <v>25</v>
      </c>
      <c r="L4746" s="29" t="s">
        <v>22</v>
      </c>
      <c r="M4746" s="29" t="s">
        <v>22</v>
      </c>
    </row>
    <row r="4747" spans="1:13" ht="15" customHeight="1">
      <c r="A4747" s="29" t="s">
        <v>19</v>
      </c>
      <c r="B4747" s="29" t="s">
        <v>20</v>
      </c>
      <c r="C4747" s="29" t="s">
        <v>1356</v>
      </c>
      <c r="D4747" s="29">
        <v>625044</v>
      </c>
      <c r="E4747" s="29">
        <v>0.15026620399999999</v>
      </c>
      <c r="F4747" s="29" t="s">
        <v>24</v>
      </c>
      <c r="G4747" s="29">
        <v>1.68527</v>
      </c>
      <c r="H4747" s="29" t="s">
        <v>25</v>
      </c>
      <c r="I4747" s="29" t="s">
        <v>26</v>
      </c>
      <c r="J4747" s="29">
        <v>30.562999999999999</v>
      </c>
      <c r="K4747" s="29" t="s">
        <v>25</v>
      </c>
      <c r="L4747" s="29" t="s">
        <v>22</v>
      </c>
      <c r="M4747" s="29" t="s">
        <v>22</v>
      </c>
    </row>
    <row r="4748" spans="1:13" ht="15" customHeight="1">
      <c r="A4748" s="29" t="s">
        <v>19</v>
      </c>
      <c r="B4748" s="29" t="s">
        <v>20</v>
      </c>
      <c r="C4748" s="29" t="s">
        <v>1357</v>
      </c>
      <c r="D4748" s="29">
        <v>625045</v>
      </c>
      <c r="E4748" s="29">
        <v>0.15061342599999999</v>
      </c>
      <c r="F4748" s="29" t="s">
        <v>24</v>
      </c>
      <c r="G4748" s="29">
        <v>1.4380200000000001</v>
      </c>
      <c r="H4748" s="29" t="s">
        <v>25</v>
      </c>
      <c r="I4748" s="29" t="s">
        <v>26</v>
      </c>
      <c r="J4748" s="29">
        <v>12.154999999999999</v>
      </c>
      <c r="K4748" s="29" t="s">
        <v>25</v>
      </c>
      <c r="L4748" s="29" t="s">
        <v>22</v>
      </c>
      <c r="M4748" s="29" t="s">
        <v>22</v>
      </c>
    </row>
    <row r="4749" spans="1:13" ht="15" customHeight="1">
      <c r="A4749" s="29" t="s">
        <v>19</v>
      </c>
      <c r="B4749" s="29" t="s">
        <v>20</v>
      </c>
      <c r="C4749" s="29" t="s">
        <v>1358</v>
      </c>
      <c r="D4749" s="29">
        <v>625046</v>
      </c>
      <c r="E4749" s="29">
        <v>0.155474537</v>
      </c>
      <c r="F4749" s="29" t="s">
        <v>24</v>
      </c>
      <c r="G4749" s="29">
        <v>1.1859900000000001</v>
      </c>
      <c r="H4749" s="29" t="s">
        <v>25</v>
      </c>
      <c r="I4749" s="29" t="s">
        <v>26</v>
      </c>
      <c r="J4749" s="29">
        <v>7.9820000000000002</v>
      </c>
      <c r="K4749" s="29" t="s">
        <v>25</v>
      </c>
      <c r="L4749" s="29" t="s">
        <v>22</v>
      </c>
      <c r="M4749" s="29" t="s">
        <v>22</v>
      </c>
    </row>
    <row r="4750" spans="1:13" ht="15" customHeight="1">
      <c r="A4750" s="29" t="s">
        <v>19</v>
      </c>
      <c r="B4750" s="29" t="s">
        <v>20</v>
      </c>
      <c r="C4750" s="29" t="s">
        <v>1359</v>
      </c>
      <c r="D4750" s="29">
        <v>625047</v>
      </c>
      <c r="E4750" s="29">
        <v>0.154548611</v>
      </c>
      <c r="F4750" s="29" t="s">
        <v>24</v>
      </c>
      <c r="G4750" s="29">
        <v>0.90000999999999998</v>
      </c>
      <c r="H4750" s="29" t="s">
        <v>25</v>
      </c>
      <c r="I4750" s="29" t="s">
        <v>26</v>
      </c>
      <c r="J4750" s="29">
        <v>29.405000000000001</v>
      </c>
      <c r="K4750" s="29" t="s">
        <v>25</v>
      </c>
      <c r="L4750" s="29" t="s">
        <v>22</v>
      </c>
      <c r="M4750" s="29" t="s">
        <v>22</v>
      </c>
    </row>
    <row r="4751" spans="1:13" ht="15" customHeight="1">
      <c r="A4751" s="29" t="s">
        <v>19</v>
      </c>
      <c r="B4751" s="29" t="s">
        <v>20</v>
      </c>
      <c r="C4751" s="29" t="s">
        <v>1360</v>
      </c>
      <c r="D4751" s="29">
        <v>625048</v>
      </c>
      <c r="E4751" s="29">
        <v>0.153159722</v>
      </c>
      <c r="F4751" s="29" t="s">
        <v>24</v>
      </c>
      <c r="G4751" s="29">
        <v>1.4844599999999999</v>
      </c>
      <c r="H4751" s="29" t="s">
        <v>25</v>
      </c>
      <c r="I4751" s="29" t="s">
        <v>26</v>
      </c>
      <c r="J4751" s="29">
        <v>15.919</v>
      </c>
      <c r="K4751" s="29" t="s">
        <v>25</v>
      </c>
      <c r="L4751" s="29" t="s">
        <v>22</v>
      </c>
      <c r="M4751" s="29" t="s">
        <v>22</v>
      </c>
    </row>
    <row r="4752" spans="1:13" ht="15" customHeight="1">
      <c r="A4752" s="29" t="s">
        <v>19</v>
      </c>
      <c r="B4752" s="29" t="s">
        <v>20</v>
      </c>
      <c r="C4752" s="29" t="s">
        <v>1361</v>
      </c>
      <c r="D4752" s="29">
        <v>625049</v>
      </c>
      <c r="E4752" s="29" t="s">
        <v>1362</v>
      </c>
      <c r="F4752" s="29" t="s">
        <v>24</v>
      </c>
      <c r="G4752" s="29">
        <v>1.1680699999999999</v>
      </c>
      <c r="H4752" s="29" t="s">
        <v>25</v>
      </c>
      <c r="I4752" s="29" t="s">
        <v>26</v>
      </c>
      <c r="J4752" s="29">
        <v>8.8640000000000008</v>
      </c>
      <c r="K4752" s="29" t="s">
        <v>25</v>
      </c>
      <c r="L4752" s="29" t="s">
        <v>22</v>
      </c>
      <c r="M4752" s="29" t="s">
        <v>22</v>
      </c>
    </row>
    <row r="4753" spans="1:13" ht="15" customHeight="1">
      <c r="A4753" s="29" t="s">
        <v>19</v>
      </c>
      <c r="B4753" s="29" t="s">
        <v>20</v>
      </c>
      <c r="C4753" s="29" t="s">
        <v>1363</v>
      </c>
      <c r="D4753" s="29">
        <v>625050</v>
      </c>
      <c r="E4753" s="29">
        <v>0.15605324100000001</v>
      </c>
      <c r="F4753" s="29" t="s">
        <v>24</v>
      </c>
      <c r="G4753" s="29">
        <v>1.17319</v>
      </c>
      <c r="H4753" s="29" t="s">
        <v>25</v>
      </c>
      <c r="I4753" s="29" t="s">
        <v>26</v>
      </c>
      <c r="J4753" s="29">
        <v>8.0519999999999996</v>
      </c>
      <c r="K4753" s="29" t="s">
        <v>25</v>
      </c>
      <c r="L4753" s="29" t="s">
        <v>22</v>
      </c>
      <c r="M4753" s="29" t="s">
        <v>22</v>
      </c>
    </row>
    <row r="4754" spans="1:13" ht="15" customHeight="1">
      <c r="A4754" s="29" t="s">
        <v>19</v>
      </c>
      <c r="B4754" s="29" t="s">
        <v>20</v>
      </c>
      <c r="C4754" s="29" t="s">
        <v>1364</v>
      </c>
      <c r="D4754" s="29">
        <v>625051</v>
      </c>
      <c r="E4754" s="29">
        <v>0.159178241</v>
      </c>
      <c r="F4754" s="29" t="s">
        <v>24</v>
      </c>
      <c r="G4754" s="29">
        <v>1.2142999999999999</v>
      </c>
      <c r="H4754" s="29" t="s">
        <v>25</v>
      </c>
      <c r="I4754" s="29" t="s">
        <v>26</v>
      </c>
      <c r="J4754" s="29">
        <v>8.7639999999999993</v>
      </c>
      <c r="K4754" s="29" t="s">
        <v>25</v>
      </c>
      <c r="L4754" s="29" t="s">
        <v>22</v>
      </c>
      <c r="M4754" s="29" t="s">
        <v>22</v>
      </c>
    </row>
    <row r="4755" spans="1:13" ht="15" customHeight="1">
      <c r="A4755" s="29" t="s">
        <v>19</v>
      </c>
      <c r="B4755" s="29" t="s">
        <v>20</v>
      </c>
      <c r="C4755" s="29" t="s">
        <v>1365</v>
      </c>
      <c r="D4755" s="29">
        <v>625052</v>
      </c>
      <c r="E4755" s="29">
        <v>0.160335648</v>
      </c>
      <c r="F4755" s="29" t="s">
        <v>24</v>
      </c>
      <c r="G4755" s="29">
        <v>1.2114499999999999</v>
      </c>
      <c r="H4755" s="29" t="s">
        <v>25</v>
      </c>
      <c r="I4755" s="29" t="s">
        <v>26</v>
      </c>
      <c r="J4755" s="29">
        <v>4.62</v>
      </c>
      <c r="K4755" s="29" t="s">
        <v>25</v>
      </c>
      <c r="L4755" s="29" t="s">
        <v>22</v>
      </c>
      <c r="M4755" s="29" t="s">
        <v>22</v>
      </c>
    </row>
    <row r="4756" spans="1:13" ht="15" customHeight="1">
      <c r="A4756" s="29" t="s">
        <v>19</v>
      </c>
      <c r="B4756" s="29" t="s">
        <v>20</v>
      </c>
      <c r="C4756" s="29" t="s">
        <v>1366</v>
      </c>
      <c r="D4756" s="29">
        <v>625053</v>
      </c>
      <c r="E4756" s="29">
        <v>0.16195601900000001</v>
      </c>
      <c r="F4756" s="29" t="s">
        <v>24</v>
      </c>
      <c r="G4756" s="29">
        <v>1.21306</v>
      </c>
      <c r="H4756" s="29" t="s">
        <v>25</v>
      </c>
      <c r="I4756" s="29" t="s">
        <v>26</v>
      </c>
      <c r="J4756" s="29">
        <v>3.6280000000000001</v>
      </c>
      <c r="K4756" s="29" t="s">
        <v>25</v>
      </c>
      <c r="L4756" s="29" t="s">
        <v>22</v>
      </c>
      <c r="M4756" s="29" t="s">
        <v>22</v>
      </c>
    </row>
    <row r="4757" spans="1:13" ht="15" customHeight="1">
      <c r="A4757" s="29" t="s">
        <v>19</v>
      </c>
      <c r="B4757" s="29" t="s">
        <v>20</v>
      </c>
      <c r="C4757" s="29" t="s">
        <v>1367</v>
      </c>
      <c r="D4757" s="29">
        <v>625054</v>
      </c>
      <c r="E4757" s="29" t="s">
        <v>1368</v>
      </c>
      <c r="F4757" s="29" t="s">
        <v>24</v>
      </c>
      <c r="G4757" s="29">
        <v>1.2144299999999999</v>
      </c>
      <c r="H4757" s="29" t="s">
        <v>25</v>
      </c>
      <c r="I4757" s="29" t="s">
        <v>26</v>
      </c>
      <c r="J4757" s="29">
        <v>7.54</v>
      </c>
      <c r="K4757" s="29" t="s">
        <v>25</v>
      </c>
      <c r="L4757" s="29" t="s">
        <v>22</v>
      </c>
      <c r="M4757" s="29" t="s">
        <v>22</v>
      </c>
    </row>
    <row r="4758" spans="1:13" ht="15" customHeight="1">
      <c r="A4758" s="29" t="s">
        <v>19</v>
      </c>
      <c r="B4758" s="29" t="s">
        <v>20</v>
      </c>
      <c r="C4758" s="29" t="s">
        <v>1369</v>
      </c>
      <c r="D4758" s="29">
        <v>1</v>
      </c>
      <c r="E4758" s="29">
        <v>0.16982638899999999</v>
      </c>
      <c r="F4758" s="29" t="s">
        <v>24</v>
      </c>
      <c r="G4758" s="29">
        <v>1.4005000000000001</v>
      </c>
      <c r="H4758" s="29" t="s">
        <v>25</v>
      </c>
      <c r="I4758" s="29" t="s">
        <v>26</v>
      </c>
      <c r="J4758" s="29">
        <v>12.811</v>
      </c>
      <c r="K4758" s="29" t="s">
        <v>25</v>
      </c>
      <c r="L4758" s="29" t="s">
        <v>22</v>
      </c>
      <c r="M4758" s="29" t="s">
        <v>22</v>
      </c>
    </row>
    <row r="4759" spans="1:13" ht="15" customHeight="1">
      <c r="A4759" s="29" t="s">
        <v>19</v>
      </c>
      <c r="B4759" s="29" t="s">
        <v>20</v>
      </c>
      <c r="C4759" s="29" t="s">
        <v>1370</v>
      </c>
      <c r="D4759" s="29">
        <v>2</v>
      </c>
      <c r="E4759" s="29" t="s">
        <v>1371</v>
      </c>
      <c r="F4759" s="29" t="s">
        <v>24</v>
      </c>
      <c r="G4759" s="29">
        <v>1.4019200000000001</v>
      </c>
      <c r="H4759" s="29" t="s">
        <v>25</v>
      </c>
      <c r="I4759" s="29" t="s">
        <v>26</v>
      </c>
      <c r="J4759" s="29">
        <v>12.84</v>
      </c>
      <c r="K4759" s="29" t="s">
        <v>25</v>
      </c>
      <c r="L4759" s="29" t="s">
        <v>22</v>
      </c>
      <c r="M4759" s="29" t="s">
        <v>22</v>
      </c>
    </row>
    <row r="4760" spans="1:13" ht="15" customHeight="1">
      <c r="A4760" s="29" t="s">
        <v>19</v>
      </c>
      <c r="B4760" s="29" t="s">
        <v>20</v>
      </c>
      <c r="C4760" s="29" t="s">
        <v>1372</v>
      </c>
      <c r="D4760" s="29">
        <v>626001</v>
      </c>
      <c r="E4760" s="29" t="s">
        <v>1373</v>
      </c>
      <c r="F4760" s="29" t="s">
        <v>24</v>
      </c>
      <c r="G4760" s="29">
        <v>1.17648</v>
      </c>
      <c r="H4760" s="29" t="s">
        <v>25</v>
      </c>
      <c r="I4760" s="29" t="s">
        <v>26</v>
      </c>
      <c r="J4760" s="29">
        <v>32.133000000000003</v>
      </c>
      <c r="K4760" s="29" t="s">
        <v>25</v>
      </c>
      <c r="L4760" s="29" t="s">
        <v>22</v>
      </c>
      <c r="M4760" s="29" t="s">
        <v>22</v>
      </c>
    </row>
    <row r="4761" spans="1:13" ht="15" customHeight="1">
      <c r="A4761" s="29" t="s">
        <v>19</v>
      </c>
      <c r="B4761" s="29" t="s">
        <v>20</v>
      </c>
      <c r="C4761" s="29" t="s">
        <v>1374</v>
      </c>
      <c r="D4761" s="29">
        <v>626002</v>
      </c>
      <c r="E4761" s="29">
        <v>0.12515046299999999</v>
      </c>
      <c r="F4761" s="29" t="s">
        <v>24</v>
      </c>
      <c r="G4761" s="29">
        <v>1.37978</v>
      </c>
      <c r="H4761" s="29" t="s">
        <v>25</v>
      </c>
      <c r="I4761" s="29" t="s">
        <v>26</v>
      </c>
      <c r="J4761" s="29">
        <v>10.182</v>
      </c>
      <c r="K4761" s="29" t="s">
        <v>25</v>
      </c>
      <c r="L4761" s="29" t="s">
        <v>22</v>
      </c>
      <c r="M4761" s="29" t="s">
        <v>22</v>
      </c>
    </row>
    <row r="4762" spans="1:13" ht="15" customHeight="1">
      <c r="A4762" s="29" t="s">
        <v>19</v>
      </c>
      <c r="B4762" s="29" t="s">
        <v>20</v>
      </c>
      <c r="C4762" s="29" t="s">
        <v>1375</v>
      </c>
      <c r="D4762" s="29">
        <v>626003</v>
      </c>
      <c r="E4762" s="29">
        <v>0.130474537</v>
      </c>
      <c r="F4762" s="29" t="s">
        <v>24</v>
      </c>
      <c r="G4762" s="29">
        <v>1.45055</v>
      </c>
      <c r="H4762" s="29" t="s">
        <v>25</v>
      </c>
      <c r="I4762" s="29" t="s">
        <v>26</v>
      </c>
      <c r="J4762" s="29">
        <v>29.954999999999998</v>
      </c>
      <c r="K4762" s="29" t="s">
        <v>25</v>
      </c>
      <c r="L4762" s="29" t="s">
        <v>22</v>
      </c>
      <c r="M4762" s="29" t="s">
        <v>22</v>
      </c>
    </row>
    <row r="4763" spans="1:13" ht="15" customHeight="1">
      <c r="A4763" s="29" t="s">
        <v>19</v>
      </c>
      <c r="B4763" s="29" t="s">
        <v>20</v>
      </c>
      <c r="C4763" s="29" t="s">
        <v>1376</v>
      </c>
      <c r="D4763" s="29">
        <v>626004</v>
      </c>
      <c r="E4763" s="29">
        <v>0.13012731499999999</v>
      </c>
      <c r="F4763" s="29" t="s">
        <v>24</v>
      </c>
      <c r="G4763" s="29">
        <v>1.16858</v>
      </c>
      <c r="H4763" s="29" t="s">
        <v>25</v>
      </c>
      <c r="I4763" s="29" t="s">
        <v>26</v>
      </c>
      <c r="J4763" s="29">
        <v>29.658999999999999</v>
      </c>
      <c r="K4763" s="29" t="s">
        <v>25</v>
      </c>
      <c r="L4763" s="29" t="s">
        <v>22</v>
      </c>
      <c r="M4763" s="29" t="s">
        <v>22</v>
      </c>
    </row>
    <row r="4764" spans="1:13" ht="15" customHeight="1">
      <c r="A4764" s="29" t="s">
        <v>19</v>
      </c>
      <c r="B4764" s="29" t="s">
        <v>20</v>
      </c>
      <c r="C4764" s="29" t="s">
        <v>1377</v>
      </c>
      <c r="D4764" s="29">
        <v>626005</v>
      </c>
      <c r="E4764" s="29">
        <v>0.12931713</v>
      </c>
      <c r="F4764" s="29" t="s">
        <v>24</v>
      </c>
      <c r="G4764" s="29">
        <v>1.2626999999999999</v>
      </c>
      <c r="H4764" s="29" t="s">
        <v>25</v>
      </c>
      <c r="I4764" s="29" t="s">
        <v>26</v>
      </c>
      <c r="J4764" s="29">
        <v>10.625999999999999</v>
      </c>
      <c r="K4764" s="29" t="s">
        <v>25</v>
      </c>
      <c r="L4764" s="29" t="s">
        <v>22</v>
      </c>
      <c r="M4764" s="29" t="s">
        <v>22</v>
      </c>
    </row>
    <row r="4765" spans="1:13" ht="15" customHeight="1">
      <c r="A4765" s="29" t="s">
        <v>19</v>
      </c>
      <c r="B4765" s="29" t="s">
        <v>20</v>
      </c>
      <c r="C4765" s="29" t="s">
        <v>1378</v>
      </c>
      <c r="D4765" s="29">
        <v>626006</v>
      </c>
      <c r="E4765" s="29">
        <v>0.12839120400000001</v>
      </c>
      <c r="F4765" s="29" t="s">
        <v>24</v>
      </c>
      <c r="G4765" s="29">
        <v>1.3787400000000001</v>
      </c>
      <c r="H4765" s="29" t="s">
        <v>25</v>
      </c>
      <c r="I4765" s="29" t="s">
        <v>26</v>
      </c>
      <c r="J4765" s="29">
        <v>9.7080000000000002</v>
      </c>
      <c r="K4765" s="29" t="s">
        <v>25</v>
      </c>
      <c r="L4765" s="29" t="s">
        <v>22</v>
      </c>
      <c r="M4765" s="29" t="s">
        <v>22</v>
      </c>
    </row>
    <row r="4766" spans="1:13" ht="15" customHeight="1">
      <c r="A4766" s="29" t="s">
        <v>19</v>
      </c>
      <c r="B4766" s="29" t="s">
        <v>20</v>
      </c>
      <c r="C4766" s="29" t="s">
        <v>1379</v>
      </c>
      <c r="D4766" s="29">
        <v>626007</v>
      </c>
      <c r="E4766" s="29">
        <v>0.13313657400000001</v>
      </c>
      <c r="F4766" s="29" t="s">
        <v>24</v>
      </c>
      <c r="G4766" s="29">
        <v>1.49993</v>
      </c>
      <c r="H4766" s="29" t="s">
        <v>25</v>
      </c>
      <c r="I4766" s="29" t="s">
        <v>26</v>
      </c>
      <c r="J4766" s="29">
        <v>29.542000000000002</v>
      </c>
      <c r="K4766" s="29" t="s">
        <v>25</v>
      </c>
      <c r="L4766" s="29" t="s">
        <v>22</v>
      </c>
      <c r="M4766" s="29" t="s">
        <v>22</v>
      </c>
    </row>
    <row r="4767" spans="1:13" ht="15" customHeight="1">
      <c r="A4767" s="29" t="s">
        <v>19</v>
      </c>
      <c r="B4767" s="29" t="s">
        <v>20</v>
      </c>
      <c r="C4767" s="29" t="s">
        <v>1380</v>
      </c>
      <c r="D4767" s="29">
        <v>626008</v>
      </c>
      <c r="E4767" s="29">
        <v>0.131631944</v>
      </c>
      <c r="F4767" s="29" t="s">
        <v>24</v>
      </c>
      <c r="G4767" s="29">
        <v>1.1591800000000001</v>
      </c>
      <c r="H4767" s="29" t="s">
        <v>25</v>
      </c>
      <c r="I4767" s="29" t="s">
        <v>26</v>
      </c>
      <c r="J4767" s="29">
        <v>30.288</v>
      </c>
      <c r="K4767" s="29" t="s">
        <v>25</v>
      </c>
      <c r="L4767" s="29" t="s">
        <v>22</v>
      </c>
      <c r="M4767" s="29" t="s">
        <v>22</v>
      </c>
    </row>
    <row r="4768" spans="1:13" ht="15" customHeight="1">
      <c r="A4768" s="29" t="s">
        <v>19</v>
      </c>
      <c r="B4768" s="29" t="s">
        <v>20</v>
      </c>
      <c r="C4768" s="29" t="s">
        <v>1381</v>
      </c>
      <c r="D4768" s="29">
        <v>626009</v>
      </c>
      <c r="E4768" s="29">
        <v>0.130474537</v>
      </c>
      <c r="F4768" s="29" t="s">
        <v>24</v>
      </c>
      <c r="G4768" s="29">
        <v>1.2584599999999999</v>
      </c>
      <c r="H4768" s="29" t="s">
        <v>25</v>
      </c>
      <c r="I4768" s="29" t="s">
        <v>26</v>
      </c>
      <c r="J4768" s="29">
        <v>10.403</v>
      </c>
      <c r="K4768" s="29" t="s">
        <v>25</v>
      </c>
      <c r="L4768" s="29" t="s">
        <v>22</v>
      </c>
      <c r="M4768" s="29" t="s">
        <v>22</v>
      </c>
    </row>
    <row r="4769" spans="1:13" ht="15" customHeight="1">
      <c r="A4769" s="29" t="s">
        <v>19</v>
      </c>
      <c r="B4769" s="29" t="s">
        <v>20</v>
      </c>
      <c r="C4769" s="29" t="s">
        <v>1382</v>
      </c>
      <c r="D4769" s="29">
        <v>626010</v>
      </c>
      <c r="E4769" s="29">
        <v>0.13070601900000001</v>
      </c>
      <c r="F4769" s="29" t="s">
        <v>24</v>
      </c>
      <c r="G4769" s="29">
        <v>1.35947</v>
      </c>
      <c r="H4769" s="29" t="s">
        <v>25</v>
      </c>
      <c r="I4769" s="29" t="s">
        <v>26</v>
      </c>
      <c r="J4769" s="29">
        <v>10.672000000000001</v>
      </c>
      <c r="K4769" s="29" t="s">
        <v>25</v>
      </c>
      <c r="L4769" s="29" t="s">
        <v>22</v>
      </c>
      <c r="M4769" s="29" t="s">
        <v>22</v>
      </c>
    </row>
    <row r="4770" spans="1:13" ht="15" customHeight="1">
      <c r="A4770" s="29" t="s">
        <v>19</v>
      </c>
      <c r="B4770" s="29" t="s">
        <v>20</v>
      </c>
      <c r="C4770" s="29" t="s">
        <v>1383</v>
      </c>
      <c r="D4770" s="29">
        <v>626011</v>
      </c>
      <c r="E4770" s="29" t="s">
        <v>1384</v>
      </c>
      <c r="F4770" s="29" t="s">
        <v>24</v>
      </c>
      <c r="G4770" s="29">
        <v>1.5969500000000001</v>
      </c>
      <c r="H4770" s="29" t="s">
        <v>25</v>
      </c>
      <c r="I4770" s="29" t="s">
        <v>26</v>
      </c>
      <c r="J4770" s="29">
        <v>32.880000000000003</v>
      </c>
      <c r="K4770" s="29" t="s">
        <v>25</v>
      </c>
      <c r="L4770" s="29" t="s">
        <v>22</v>
      </c>
      <c r="M4770" s="29" t="s">
        <v>22</v>
      </c>
    </row>
    <row r="4771" spans="1:13" ht="15" customHeight="1">
      <c r="A4771" s="29" t="s">
        <v>19</v>
      </c>
      <c r="B4771" s="29" t="s">
        <v>20</v>
      </c>
      <c r="C4771" s="29" t="s">
        <v>1385</v>
      </c>
      <c r="D4771" s="29">
        <v>626012</v>
      </c>
      <c r="E4771" s="29">
        <v>0.13452546300000001</v>
      </c>
      <c r="F4771" s="29" t="s">
        <v>24</v>
      </c>
      <c r="G4771" s="29">
        <v>1.27437</v>
      </c>
      <c r="H4771" s="29" t="s">
        <v>25</v>
      </c>
      <c r="I4771" s="29" t="s">
        <v>26</v>
      </c>
      <c r="J4771" s="29">
        <v>32.225999999999999</v>
      </c>
      <c r="K4771" s="29" t="s">
        <v>25</v>
      </c>
      <c r="L4771" s="29" t="s">
        <v>22</v>
      </c>
      <c r="M4771" s="29" t="s">
        <v>22</v>
      </c>
    </row>
    <row r="4772" spans="1:13" ht="15" customHeight="1">
      <c r="A4772" s="29" t="s">
        <v>19</v>
      </c>
      <c r="B4772" s="29" t="s">
        <v>20</v>
      </c>
      <c r="C4772" s="29" t="s">
        <v>1386</v>
      </c>
      <c r="D4772" s="29">
        <v>626013</v>
      </c>
      <c r="E4772" s="29">
        <v>0.13348379599999999</v>
      </c>
      <c r="F4772" s="29" t="s">
        <v>24</v>
      </c>
      <c r="G4772" s="29">
        <v>1.2944</v>
      </c>
      <c r="H4772" s="29" t="s">
        <v>25</v>
      </c>
      <c r="I4772" s="29" t="s">
        <v>26</v>
      </c>
      <c r="J4772" s="29">
        <v>4.9859999999999998</v>
      </c>
      <c r="K4772" s="29" t="s">
        <v>25</v>
      </c>
      <c r="L4772" s="29" t="s">
        <v>22</v>
      </c>
      <c r="M4772" s="29" t="s">
        <v>22</v>
      </c>
    </row>
    <row r="4773" spans="1:13" ht="15" customHeight="1">
      <c r="A4773" s="29" t="s">
        <v>19</v>
      </c>
      <c r="B4773" s="29" t="s">
        <v>20</v>
      </c>
      <c r="C4773" s="29" t="s">
        <v>1387</v>
      </c>
      <c r="D4773" s="29">
        <v>626014</v>
      </c>
      <c r="E4773" s="29" t="s">
        <v>1388</v>
      </c>
      <c r="F4773" s="29" t="s">
        <v>24</v>
      </c>
      <c r="G4773" s="29">
        <v>1.5464599999999999</v>
      </c>
      <c r="H4773" s="29" t="s">
        <v>25</v>
      </c>
      <c r="I4773" s="29" t="s">
        <v>26</v>
      </c>
      <c r="J4773" s="29">
        <v>23.187000000000001</v>
      </c>
      <c r="K4773" s="29" t="s">
        <v>25</v>
      </c>
      <c r="L4773" s="29" t="s">
        <v>22</v>
      </c>
      <c r="M4773" s="29" t="s">
        <v>22</v>
      </c>
    </row>
    <row r="4774" spans="1:13" ht="15" customHeight="1">
      <c r="A4774" s="29" t="s">
        <v>19</v>
      </c>
      <c r="B4774" s="29" t="s">
        <v>20</v>
      </c>
      <c r="C4774" s="29" t="s">
        <v>1389</v>
      </c>
      <c r="D4774" s="29">
        <v>626015</v>
      </c>
      <c r="E4774" s="29">
        <v>0.13707175899999999</v>
      </c>
      <c r="F4774" s="29" t="s">
        <v>24</v>
      </c>
      <c r="G4774" s="29">
        <v>1.26834</v>
      </c>
      <c r="H4774" s="29" t="s">
        <v>25</v>
      </c>
      <c r="I4774" s="29" t="s">
        <v>26</v>
      </c>
      <c r="J4774" s="29">
        <v>37.156999999999996</v>
      </c>
      <c r="K4774" s="29" t="s">
        <v>25</v>
      </c>
      <c r="L4774" s="29" t="s">
        <v>22</v>
      </c>
      <c r="M4774" s="29" t="s">
        <v>22</v>
      </c>
    </row>
    <row r="4775" spans="1:13" ht="15" customHeight="1">
      <c r="A4775" s="29" t="s">
        <v>19</v>
      </c>
      <c r="B4775" s="29" t="s">
        <v>20</v>
      </c>
      <c r="C4775" s="29" t="s">
        <v>1390</v>
      </c>
      <c r="D4775" s="29">
        <v>626016</v>
      </c>
      <c r="E4775" s="29">
        <v>0.13603009299999999</v>
      </c>
      <c r="F4775" s="29" t="s">
        <v>24</v>
      </c>
      <c r="G4775" s="29">
        <v>1.26413</v>
      </c>
      <c r="H4775" s="29" t="s">
        <v>25</v>
      </c>
      <c r="I4775" s="29" t="s">
        <v>26</v>
      </c>
      <c r="J4775" s="29">
        <v>15.039</v>
      </c>
      <c r="K4775" s="29" t="s">
        <v>25</v>
      </c>
      <c r="L4775" s="29" t="s">
        <v>22</v>
      </c>
      <c r="M4775" s="29" t="s">
        <v>22</v>
      </c>
    </row>
    <row r="4776" spans="1:13" ht="15" customHeight="1">
      <c r="A4776" s="29" t="s">
        <v>19</v>
      </c>
      <c r="B4776" s="29" t="s">
        <v>20</v>
      </c>
      <c r="C4776" s="29" t="s">
        <v>1391</v>
      </c>
      <c r="D4776" s="29">
        <v>626017</v>
      </c>
      <c r="E4776" s="29">
        <v>0.137534722</v>
      </c>
      <c r="F4776" s="29" t="s">
        <v>24</v>
      </c>
      <c r="G4776" s="29">
        <v>1.51623</v>
      </c>
      <c r="H4776" s="29" t="s">
        <v>25</v>
      </c>
      <c r="I4776" s="29" t="s">
        <v>26</v>
      </c>
      <c r="J4776" s="29">
        <v>35.049999999999997</v>
      </c>
      <c r="K4776" s="29" t="s">
        <v>25</v>
      </c>
      <c r="L4776" s="29" t="s">
        <v>22</v>
      </c>
      <c r="M4776" s="29" t="s">
        <v>22</v>
      </c>
    </row>
    <row r="4777" spans="1:13" ht="15" customHeight="1">
      <c r="A4777" s="29" t="s">
        <v>19</v>
      </c>
      <c r="B4777" s="29" t="s">
        <v>20</v>
      </c>
      <c r="C4777" s="29" t="s">
        <v>1392</v>
      </c>
      <c r="D4777" s="29">
        <v>626018</v>
      </c>
      <c r="E4777" s="29" t="s">
        <v>1393</v>
      </c>
      <c r="F4777" s="29" t="s">
        <v>24</v>
      </c>
      <c r="G4777" s="29">
        <v>1.1574500000000001</v>
      </c>
      <c r="H4777" s="29" t="s">
        <v>25</v>
      </c>
      <c r="I4777" s="29" t="s">
        <v>26</v>
      </c>
      <c r="J4777" s="29">
        <v>34.581000000000003</v>
      </c>
      <c r="K4777" s="29" t="s">
        <v>25</v>
      </c>
      <c r="L4777" s="29" t="s">
        <v>22</v>
      </c>
      <c r="M4777" s="29" t="s">
        <v>22</v>
      </c>
    </row>
    <row r="4778" spans="1:13" ht="15" customHeight="1">
      <c r="A4778" s="29" t="s">
        <v>19</v>
      </c>
      <c r="B4778" s="29" t="s">
        <v>20</v>
      </c>
      <c r="C4778" s="29" t="s">
        <v>1394</v>
      </c>
      <c r="D4778" s="29">
        <v>626019</v>
      </c>
      <c r="E4778" s="29">
        <v>0.14285879600000001</v>
      </c>
      <c r="F4778" s="29" t="s">
        <v>24</v>
      </c>
      <c r="G4778" s="29">
        <v>1.4085799999999999</v>
      </c>
      <c r="H4778" s="29" t="s">
        <v>25</v>
      </c>
      <c r="I4778" s="29" t="s">
        <v>26</v>
      </c>
      <c r="J4778" s="29">
        <v>15.605</v>
      </c>
      <c r="K4778" s="29" t="s">
        <v>25</v>
      </c>
      <c r="L4778" s="29" t="s">
        <v>22</v>
      </c>
      <c r="M4778" s="29" t="s">
        <v>22</v>
      </c>
    </row>
    <row r="4779" spans="1:13" ht="15" customHeight="1">
      <c r="A4779" s="29" t="s">
        <v>19</v>
      </c>
      <c r="B4779" s="29" t="s">
        <v>20</v>
      </c>
      <c r="C4779" s="29" t="s">
        <v>1395</v>
      </c>
      <c r="D4779" s="29">
        <v>626020</v>
      </c>
      <c r="E4779" s="29">
        <v>0.14216435199999999</v>
      </c>
      <c r="F4779" s="29" t="s">
        <v>24</v>
      </c>
      <c r="G4779" s="29">
        <v>1.5358700000000001</v>
      </c>
      <c r="H4779" s="29" t="s">
        <v>25</v>
      </c>
      <c r="I4779" s="29" t="s">
        <v>26</v>
      </c>
      <c r="J4779" s="29">
        <v>41.493000000000002</v>
      </c>
      <c r="K4779" s="29" t="s">
        <v>25</v>
      </c>
      <c r="L4779" s="29" t="s">
        <v>22</v>
      </c>
      <c r="M4779" s="29" t="s">
        <v>22</v>
      </c>
    </row>
    <row r="4780" spans="1:13" ht="15" customHeight="1">
      <c r="A4780" s="29" t="s">
        <v>19</v>
      </c>
      <c r="B4780" s="29" t="s">
        <v>20</v>
      </c>
      <c r="C4780" s="29" t="s">
        <v>1396</v>
      </c>
      <c r="D4780" s="29">
        <v>626021</v>
      </c>
      <c r="E4780" s="29">
        <v>0.141122685</v>
      </c>
      <c r="F4780" s="29" t="s">
        <v>24</v>
      </c>
      <c r="G4780" s="29">
        <v>1.2658100000000001</v>
      </c>
      <c r="H4780" s="29" t="s">
        <v>25</v>
      </c>
      <c r="I4780" s="29" t="s">
        <v>26</v>
      </c>
      <c r="J4780" s="29">
        <v>30.837</v>
      </c>
      <c r="K4780" s="29" t="s">
        <v>25</v>
      </c>
      <c r="L4780" s="29" t="s">
        <v>22</v>
      </c>
      <c r="M4780" s="29" t="s">
        <v>22</v>
      </c>
    </row>
    <row r="4781" spans="1:13" ht="15" customHeight="1">
      <c r="A4781" s="29" t="s">
        <v>19</v>
      </c>
      <c r="B4781" s="29" t="s">
        <v>20</v>
      </c>
      <c r="C4781" s="29" t="s">
        <v>1397</v>
      </c>
      <c r="D4781" s="29">
        <v>626022</v>
      </c>
      <c r="E4781" s="29">
        <v>0.145868056</v>
      </c>
      <c r="F4781" s="29" t="s">
        <v>24</v>
      </c>
      <c r="G4781" s="29">
        <v>1.31775</v>
      </c>
      <c r="H4781" s="29" t="s">
        <v>25</v>
      </c>
      <c r="I4781" s="29" t="s">
        <v>26</v>
      </c>
      <c r="J4781" s="29">
        <v>15.587999999999999</v>
      </c>
      <c r="K4781" s="29" t="s">
        <v>25</v>
      </c>
      <c r="L4781" s="29" t="s">
        <v>22</v>
      </c>
      <c r="M4781" s="29" t="s">
        <v>22</v>
      </c>
    </row>
    <row r="4782" spans="1:13" ht="15" customHeight="1">
      <c r="A4782" s="29" t="s">
        <v>19</v>
      </c>
      <c r="B4782" s="29" t="s">
        <v>20</v>
      </c>
      <c r="C4782" s="29" t="s">
        <v>1398</v>
      </c>
      <c r="D4782" s="29">
        <v>626023</v>
      </c>
      <c r="E4782" s="29">
        <v>0.147141204</v>
      </c>
      <c r="F4782" s="29" t="s">
        <v>24</v>
      </c>
      <c r="G4782" s="29">
        <v>1.29914</v>
      </c>
      <c r="H4782" s="29" t="s">
        <v>25</v>
      </c>
      <c r="I4782" s="29" t="s">
        <v>26</v>
      </c>
      <c r="J4782" s="29">
        <v>9.7129999999999992</v>
      </c>
      <c r="K4782" s="29" t="s">
        <v>25</v>
      </c>
      <c r="L4782" s="29" t="s">
        <v>22</v>
      </c>
      <c r="M4782" s="29" t="s">
        <v>22</v>
      </c>
    </row>
    <row r="4783" spans="1:13" ht="15" customHeight="1">
      <c r="A4783" s="29" t="s">
        <v>19</v>
      </c>
      <c r="B4783" s="29" t="s">
        <v>20</v>
      </c>
      <c r="C4783" s="29" t="s">
        <v>1399</v>
      </c>
      <c r="D4783" s="29">
        <v>626024</v>
      </c>
      <c r="E4783" s="29">
        <v>0.14575231499999999</v>
      </c>
      <c r="F4783" s="29" t="s">
        <v>24</v>
      </c>
      <c r="G4783" s="29">
        <v>1.21821</v>
      </c>
      <c r="H4783" s="29" t="s">
        <v>25</v>
      </c>
      <c r="I4783" s="29" t="s">
        <v>26</v>
      </c>
      <c r="J4783" s="29">
        <v>29.215</v>
      </c>
      <c r="K4783" s="29" t="s">
        <v>25</v>
      </c>
      <c r="L4783" s="29" t="s">
        <v>22</v>
      </c>
      <c r="M4783" s="29" t="s">
        <v>22</v>
      </c>
    </row>
    <row r="4784" spans="1:13" ht="15" customHeight="1">
      <c r="A4784" s="29" t="s">
        <v>19</v>
      </c>
      <c r="B4784" s="29" t="s">
        <v>20</v>
      </c>
      <c r="C4784" s="29" t="s">
        <v>1400</v>
      </c>
      <c r="D4784" s="29">
        <v>626025</v>
      </c>
      <c r="E4784" s="29" t="s">
        <v>1207</v>
      </c>
      <c r="F4784" s="29" t="s">
        <v>24</v>
      </c>
      <c r="G4784" s="29">
        <v>1.3977599999999999</v>
      </c>
      <c r="H4784" s="29" t="s">
        <v>25</v>
      </c>
      <c r="I4784" s="29" t="s">
        <v>26</v>
      </c>
      <c r="J4784" s="29">
        <v>31.643999999999998</v>
      </c>
      <c r="K4784" s="29" t="s">
        <v>25</v>
      </c>
      <c r="L4784" s="29" t="s">
        <v>22</v>
      </c>
      <c r="M4784" s="29" t="s">
        <v>22</v>
      </c>
    </row>
    <row r="4785" spans="1:13" ht="15" customHeight="1">
      <c r="A4785" s="29" t="s">
        <v>19</v>
      </c>
      <c r="B4785" s="29" t="s">
        <v>20</v>
      </c>
      <c r="C4785" s="29" t="s">
        <v>1401</v>
      </c>
      <c r="D4785" s="29">
        <v>626026</v>
      </c>
      <c r="E4785" s="29">
        <v>0.148298611</v>
      </c>
      <c r="F4785" s="29" t="s">
        <v>24</v>
      </c>
      <c r="G4785" s="29">
        <v>1.34866</v>
      </c>
      <c r="H4785" s="29" t="s">
        <v>25</v>
      </c>
      <c r="I4785" s="29" t="s">
        <v>26</v>
      </c>
      <c r="J4785" s="29">
        <v>17.533999999999999</v>
      </c>
      <c r="K4785" s="29" t="s">
        <v>25</v>
      </c>
      <c r="L4785" s="29" t="s">
        <v>22</v>
      </c>
      <c r="M4785" s="29" t="s">
        <v>22</v>
      </c>
    </row>
    <row r="4786" spans="1:13" ht="15" customHeight="1">
      <c r="A4786" s="29" t="s">
        <v>19</v>
      </c>
      <c r="B4786" s="29" t="s">
        <v>20</v>
      </c>
      <c r="C4786" s="29" t="s">
        <v>1402</v>
      </c>
      <c r="D4786" s="29">
        <v>626027</v>
      </c>
      <c r="E4786" s="29">
        <v>0.14644675900000001</v>
      </c>
      <c r="F4786" s="29" t="s">
        <v>24</v>
      </c>
      <c r="G4786" s="29">
        <v>1.29908</v>
      </c>
      <c r="H4786" s="29" t="s">
        <v>25</v>
      </c>
      <c r="I4786" s="29" t="s">
        <v>26</v>
      </c>
      <c r="J4786" s="29">
        <v>2.3929999999999998</v>
      </c>
      <c r="K4786" s="29" t="s">
        <v>25</v>
      </c>
      <c r="L4786" s="29" t="s">
        <v>22</v>
      </c>
      <c r="M4786" s="29" t="s">
        <v>22</v>
      </c>
    </row>
    <row r="4787" spans="1:13" ht="15" customHeight="1">
      <c r="A4787" s="29" t="s">
        <v>19</v>
      </c>
      <c r="B4787" s="29" t="s">
        <v>20</v>
      </c>
      <c r="C4787" s="29" t="s">
        <v>1403</v>
      </c>
      <c r="D4787" s="29">
        <v>626028</v>
      </c>
      <c r="E4787" s="29" t="s">
        <v>1404</v>
      </c>
      <c r="F4787" s="29" t="s">
        <v>24</v>
      </c>
      <c r="G4787" s="29">
        <v>1.2379599999999999</v>
      </c>
      <c r="H4787" s="29" t="s">
        <v>25</v>
      </c>
      <c r="I4787" s="29" t="s">
        <v>26</v>
      </c>
      <c r="J4787" s="29">
        <v>18.582000000000001</v>
      </c>
      <c r="K4787" s="29" t="s">
        <v>25</v>
      </c>
      <c r="L4787" s="29" t="s">
        <v>22</v>
      </c>
      <c r="M4787" s="29" t="s">
        <v>22</v>
      </c>
    </row>
    <row r="4788" spans="1:13" ht="15" customHeight="1">
      <c r="A4788" s="29" t="s">
        <v>19</v>
      </c>
      <c r="B4788" s="29" t="s">
        <v>20</v>
      </c>
      <c r="C4788" s="29" t="s">
        <v>1405</v>
      </c>
      <c r="D4788" s="29">
        <v>626029</v>
      </c>
      <c r="E4788" s="29">
        <v>0.148645833</v>
      </c>
      <c r="F4788" s="29" t="s">
        <v>24</v>
      </c>
      <c r="G4788" s="29">
        <v>1.38825</v>
      </c>
      <c r="H4788" s="29" t="s">
        <v>25</v>
      </c>
      <c r="I4788" s="29" t="s">
        <v>26</v>
      </c>
      <c r="J4788" s="29">
        <v>29.832999999999998</v>
      </c>
      <c r="K4788" s="29" t="s">
        <v>25</v>
      </c>
      <c r="L4788" s="29" t="s">
        <v>22</v>
      </c>
      <c r="M4788" s="29" t="s">
        <v>22</v>
      </c>
    </row>
    <row r="4789" spans="1:13" ht="15" customHeight="1">
      <c r="A4789" s="29" t="s">
        <v>19</v>
      </c>
      <c r="B4789" s="29" t="s">
        <v>20</v>
      </c>
      <c r="C4789" s="29" t="s">
        <v>1406</v>
      </c>
      <c r="D4789" s="29">
        <v>626030</v>
      </c>
      <c r="E4789" s="29" t="s">
        <v>1407</v>
      </c>
      <c r="F4789" s="29" t="s">
        <v>24</v>
      </c>
      <c r="G4789" s="29">
        <v>1.3354600000000001</v>
      </c>
      <c r="H4789" s="29" t="s">
        <v>25</v>
      </c>
      <c r="I4789" s="29" t="s">
        <v>26</v>
      </c>
      <c r="J4789" s="29">
        <v>9.8989999999999991</v>
      </c>
      <c r="K4789" s="29" t="s">
        <v>25</v>
      </c>
      <c r="L4789" s="29" t="s">
        <v>22</v>
      </c>
      <c r="M4789" s="29" t="s">
        <v>22</v>
      </c>
    </row>
    <row r="4790" spans="1:13" ht="15" customHeight="1">
      <c r="A4790" s="29" t="s">
        <v>19</v>
      </c>
      <c r="B4790" s="29" t="s">
        <v>20</v>
      </c>
      <c r="C4790" s="29" t="s">
        <v>1408</v>
      </c>
      <c r="D4790" s="29">
        <v>626031</v>
      </c>
      <c r="E4790" s="29">
        <v>0.152002315</v>
      </c>
      <c r="F4790" s="29" t="s">
        <v>24</v>
      </c>
      <c r="G4790" s="29">
        <v>1.2909999999999999</v>
      </c>
      <c r="H4790" s="29" t="s">
        <v>25</v>
      </c>
      <c r="I4790" s="29" t="s">
        <v>26</v>
      </c>
      <c r="J4790" s="29">
        <v>10.443</v>
      </c>
      <c r="K4790" s="29" t="s">
        <v>25</v>
      </c>
      <c r="L4790" s="29" t="s">
        <v>22</v>
      </c>
      <c r="M4790" s="29" t="s">
        <v>22</v>
      </c>
    </row>
    <row r="4791" spans="1:13" ht="15" customHeight="1">
      <c r="A4791" s="29" t="s">
        <v>19</v>
      </c>
      <c r="B4791" s="29" t="s">
        <v>20</v>
      </c>
      <c r="C4791" s="29" t="s">
        <v>1409</v>
      </c>
      <c r="D4791" s="29">
        <v>626032</v>
      </c>
      <c r="E4791" s="29">
        <v>0.150960648</v>
      </c>
      <c r="F4791" s="29" t="s">
        <v>24</v>
      </c>
      <c r="G4791" s="29">
        <v>1.23638</v>
      </c>
      <c r="H4791" s="29" t="s">
        <v>25</v>
      </c>
      <c r="I4791" s="29" t="s">
        <v>26</v>
      </c>
      <c r="J4791" s="29">
        <v>34.511000000000003</v>
      </c>
      <c r="K4791" s="29" t="s">
        <v>25</v>
      </c>
      <c r="L4791" s="29" t="s">
        <v>22</v>
      </c>
      <c r="M4791" s="29" t="s">
        <v>22</v>
      </c>
    </row>
    <row r="4792" spans="1:13" ht="15" customHeight="1">
      <c r="A4792" s="29" t="s">
        <v>19</v>
      </c>
      <c r="B4792" s="29" t="s">
        <v>20</v>
      </c>
      <c r="C4792" s="29" t="s">
        <v>1410</v>
      </c>
      <c r="D4792" s="29">
        <v>626033</v>
      </c>
      <c r="E4792" s="29">
        <v>0.15003472200000001</v>
      </c>
      <c r="F4792" s="29" t="s">
        <v>24</v>
      </c>
      <c r="G4792" s="29">
        <v>1.2356400000000001</v>
      </c>
      <c r="H4792" s="29" t="s">
        <v>25</v>
      </c>
      <c r="I4792" s="29" t="s">
        <v>26</v>
      </c>
      <c r="J4792" s="29">
        <v>34.51</v>
      </c>
      <c r="K4792" s="29" t="s">
        <v>25</v>
      </c>
      <c r="L4792" s="29" t="s">
        <v>22</v>
      </c>
      <c r="M4792" s="29" t="s">
        <v>22</v>
      </c>
    </row>
    <row r="4793" spans="1:13" ht="15" customHeight="1">
      <c r="A4793" s="29" t="s">
        <v>19</v>
      </c>
      <c r="B4793" s="29" t="s">
        <v>20</v>
      </c>
      <c r="C4793" s="29" t="s">
        <v>1411</v>
      </c>
      <c r="D4793" s="29">
        <v>626034</v>
      </c>
      <c r="E4793" s="29">
        <v>0.15443287</v>
      </c>
      <c r="F4793" s="29" t="s">
        <v>24</v>
      </c>
      <c r="G4793" s="29">
        <v>1.4136899999999999</v>
      </c>
      <c r="H4793" s="29" t="s">
        <v>25</v>
      </c>
      <c r="I4793" s="29" t="s">
        <v>26</v>
      </c>
      <c r="J4793" s="29">
        <v>30.193000000000001</v>
      </c>
      <c r="K4793" s="29" t="s">
        <v>25</v>
      </c>
      <c r="L4793" s="29" t="s">
        <v>22</v>
      </c>
      <c r="M4793" s="29" t="s">
        <v>22</v>
      </c>
    </row>
    <row r="4794" spans="1:13" ht="15" customHeight="1">
      <c r="A4794" s="29" t="s">
        <v>19</v>
      </c>
      <c r="B4794" s="29" t="s">
        <v>20</v>
      </c>
      <c r="C4794" s="29" t="s">
        <v>1412</v>
      </c>
      <c r="D4794" s="29">
        <v>626035</v>
      </c>
      <c r="E4794" s="29">
        <v>0.153275463</v>
      </c>
      <c r="F4794" s="29" t="s">
        <v>24</v>
      </c>
      <c r="G4794" s="29">
        <v>1.3642300000000001</v>
      </c>
      <c r="H4794" s="29" t="s">
        <v>25</v>
      </c>
      <c r="I4794" s="29" t="s">
        <v>26</v>
      </c>
      <c r="J4794" s="29">
        <v>14.429</v>
      </c>
      <c r="K4794" s="29" t="s">
        <v>25</v>
      </c>
      <c r="L4794" s="29" t="s">
        <v>22</v>
      </c>
      <c r="M4794" s="29" t="s">
        <v>22</v>
      </c>
    </row>
    <row r="4795" spans="1:13" ht="15" customHeight="1">
      <c r="A4795" s="29" t="s">
        <v>19</v>
      </c>
      <c r="B4795" s="29" t="s">
        <v>20</v>
      </c>
      <c r="C4795" s="29" t="s">
        <v>1413</v>
      </c>
      <c r="D4795" s="29">
        <v>626036</v>
      </c>
      <c r="E4795" s="29">
        <v>0.15258101900000001</v>
      </c>
      <c r="F4795" s="29" t="s">
        <v>24</v>
      </c>
      <c r="G4795" s="29">
        <v>1.26369</v>
      </c>
      <c r="H4795" s="29" t="s">
        <v>25</v>
      </c>
      <c r="I4795" s="29" t="s">
        <v>26</v>
      </c>
      <c r="J4795" s="29">
        <v>19.882000000000001</v>
      </c>
      <c r="K4795" s="29" t="s">
        <v>25</v>
      </c>
      <c r="L4795" s="29" t="s">
        <v>22</v>
      </c>
      <c r="M4795" s="29" t="s">
        <v>22</v>
      </c>
    </row>
    <row r="4796" spans="1:13" ht="15" customHeight="1">
      <c r="A4796" s="29" t="s">
        <v>19</v>
      </c>
      <c r="B4796" s="29" t="s">
        <v>20</v>
      </c>
      <c r="C4796" s="29" t="s">
        <v>1414</v>
      </c>
      <c r="D4796" s="29">
        <v>626037</v>
      </c>
      <c r="E4796" s="29">
        <v>0.15501157400000001</v>
      </c>
      <c r="F4796" s="29" t="s">
        <v>24</v>
      </c>
      <c r="G4796" s="29">
        <v>1.39879</v>
      </c>
      <c r="H4796" s="29" t="s">
        <v>25</v>
      </c>
      <c r="I4796" s="29" t="s">
        <v>26</v>
      </c>
      <c r="J4796" s="29">
        <v>24.959</v>
      </c>
      <c r="K4796" s="29" t="s">
        <v>25</v>
      </c>
      <c r="L4796" s="29" t="s">
        <v>22</v>
      </c>
      <c r="M4796" s="29" t="s">
        <v>22</v>
      </c>
    </row>
    <row r="4797" spans="1:13" ht="15" customHeight="1">
      <c r="A4797" s="29" t="s">
        <v>19</v>
      </c>
      <c r="B4797" s="29" t="s">
        <v>20</v>
      </c>
      <c r="C4797" s="29" t="s">
        <v>1415</v>
      </c>
      <c r="D4797" s="29">
        <v>626038</v>
      </c>
      <c r="E4797" s="29">
        <v>0.15767361099999999</v>
      </c>
      <c r="F4797" s="29" t="s">
        <v>24</v>
      </c>
      <c r="G4797" s="29">
        <v>1.2517199999999999</v>
      </c>
      <c r="H4797" s="29" t="s">
        <v>25</v>
      </c>
      <c r="I4797" s="29" t="s">
        <v>26</v>
      </c>
      <c r="J4797" s="29">
        <v>25.161999999999999</v>
      </c>
      <c r="K4797" s="29" t="s">
        <v>25</v>
      </c>
      <c r="L4797" s="29" t="s">
        <v>22</v>
      </c>
      <c r="M4797" s="29" t="s">
        <v>22</v>
      </c>
    </row>
    <row r="4798" spans="1:13" ht="15" customHeight="1">
      <c r="A4798" s="29" t="s">
        <v>19</v>
      </c>
      <c r="B4798" s="29" t="s">
        <v>20</v>
      </c>
      <c r="C4798" s="29" t="s">
        <v>1416</v>
      </c>
      <c r="D4798" s="29">
        <v>626039</v>
      </c>
      <c r="E4798" s="29">
        <v>0.15744213000000001</v>
      </c>
      <c r="F4798" s="29" t="s">
        <v>24</v>
      </c>
      <c r="G4798" s="29">
        <v>1.3414999999999999</v>
      </c>
      <c r="H4798" s="29" t="s">
        <v>25</v>
      </c>
      <c r="I4798" s="29" t="s">
        <v>26</v>
      </c>
      <c r="J4798" s="29">
        <v>19.523</v>
      </c>
      <c r="K4798" s="29" t="s">
        <v>25</v>
      </c>
      <c r="L4798" s="29" t="s">
        <v>22</v>
      </c>
      <c r="M4798" s="29" t="s">
        <v>22</v>
      </c>
    </row>
    <row r="4799" spans="1:13" ht="15" customHeight="1">
      <c r="A4799" s="29" t="s">
        <v>19</v>
      </c>
      <c r="B4799" s="29" t="s">
        <v>20</v>
      </c>
      <c r="C4799" s="29" t="s">
        <v>1417</v>
      </c>
      <c r="D4799" s="29">
        <v>626040</v>
      </c>
      <c r="E4799" s="29">
        <v>0.158136574</v>
      </c>
      <c r="F4799" s="29" t="s">
        <v>24</v>
      </c>
      <c r="G4799" s="29">
        <v>1.2343599999999999</v>
      </c>
      <c r="H4799" s="29" t="s">
        <v>25</v>
      </c>
      <c r="I4799" s="29" t="s">
        <v>26</v>
      </c>
      <c r="J4799" s="29">
        <v>17.452999999999999</v>
      </c>
      <c r="K4799" s="29" t="s">
        <v>25</v>
      </c>
      <c r="L4799" s="29" t="s">
        <v>22</v>
      </c>
      <c r="M4799" s="29" t="s">
        <v>22</v>
      </c>
    </row>
    <row r="4800" spans="1:13" ht="15" customHeight="1">
      <c r="A4800" s="29" t="s">
        <v>19</v>
      </c>
      <c r="B4800" s="29" t="s">
        <v>20</v>
      </c>
      <c r="C4800" s="29" t="s">
        <v>1418</v>
      </c>
      <c r="D4800" s="29">
        <v>626041</v>
      </c>
      <c r="E4800" s="29">
        <v>0.15616898100000001</v>
      </c>
      <c r="F4800" s="29" t="s">
        <v>24</v>
      </c>
      <c r="G4800" s="29">
        <v>1.3995599999999999</v>
      </c>
      <c r="H4800" s="29" t="s">
        <v>25</v>
      </c>
      <c r="I4800" s="29" t="s">
        <v>26</v>
      </c>
      <c r="J4800" s="29">
        <v>29.925999999999998</v>
      </c>
      <c r="K4800" s="29" t="s">
        <v>25</v>
      </c>
      <c r="L4800" s="29" t="s">
        <v>22</v>
      </c>
      <c r="M4800" s="29" t="s">
        <v>22</v>
      </c>
    </row>
    <row r="4801" spans="1:13" ht="15" customHeight="1">
      <c r="A4801" s="29" t="s">
        <v>19</v>
      </c>
      <c r="B4801" s="29" t="s">
        <v>20</v>
      </c>
      <c r="C4801" s="29" t="s">
        <v>1419</v>
      </c>
      <c r="D4801" s="29">
        <v>626042</v>
      </c>
      <c r="E4801" s="29">
        <v>0.15894675899999999</v>
      </c>
      <c r="F4801" s="29" t="s">
        <v>24</v>
      </c>
      <c r="G4801" s="29">
        <v>1.26589</v>
      </c>
      <c r="H4801" s="29" t="s">
        <v>25</v>
      </c>
      <c r="I4801" s="29" t="s">
        <v>26</v>
      </c>
      <c r="J4801" s="29">
        <v>9.6790000000000003</v>
      </c>
      <c r="K4801" s="29" t="s">
        <v>25</v>
      </c>
      <c r="L4801" s="29" t="s">
        <v>22</v>
      </c>
      <c r="M4801" s="29" t="s">
        <v>22</v>
      </c>
    </row>
    <row r="4802" spans="1:13" ht="15" customHeight="1">
      <c r="A4802" s="29" t="s">
        <v>19</v>
      </c>
      <c r="B4802" s="29" t="s">
        <v>20</v>
      </c>
      <c r="C4802" s="29" t="s">
        <v>1420</v>
      </c>
      <c r="D4802" s="29">
        <v>626043</v>
      </c>
      <c r="E4802" s="29">
        <v>0.15778935199999999</v>
      </c>
      <c r="F4802" s="29" t="s">
        <v>24</v>
      </c>
      <c r="G4802" s="29">
        <v>1.14897</v>
      </c>
      <c r="H4802" s="29" t="s">
        <v>25</v>
      </c>
      <c r="I4802" s="29" t="s">
        <v>26</v>
      </c>
      <c r="J4802" s="29">
        <v>33.320999999999998</v>
      </c>
      <c r="K4802" s="29" t="s">
        <v>25</v>
      </c>
      <c r="L4802" s="29" t="s">
        <v>22</v>
      </c>
      <c r="M4802" s="29" t="s">
        <v>22</v>
      </c>
    </row>
    <row r="4803" spans="1:13" ht="15" customHeight="1">
      <c r="A4803" s="29" t="s">
        <v>19</v>
      </c>
      <c r="B4803" s="29" t="s">
        <v>20</v>
      </c>
      <c r="C4803" s="29" t="s">
        <v>1421</v>
      </c>
      <c r="D4803" s="29">
        <v>626044</v>
      </c>
      <c r="E4803" s="29">
        <v>0.161724537</v>
      </c>
      <c r="F4803" s="29" t="s">
        <v>24</v>
      </c>
      <c r="G4803" s="29">
        <v>1.4047700000000001</v>
      </c>
      <c r="H4803" s="29" t="s">
        <v>25</v>
      </c>
      <c r="I4803" s="29" t="s">
        <v>26</v>
      </c>
      <c r="J4803" s="29">
        <v>31.536000000000001</v>
      </c>
      <c r="K4803" s="29" t="s">
        <v>25</v>
      </c>
      <c r="L4803" s="29" t="s">
        <v>22</v>
      </c>
      <c r="M4803" s="29" t="s">
        <v>22</v>
      </c>
    </row>
    <row r="4804" spans="1:13" ht="15" customHeight="1">
      <c r="A4804" s="29" t="s">
        <v>19</v>
      </c>
      <c r="B4804" s="29" t="s">
        <v>20</v>
      </c>
      <c r="C4804" s="29" t="s">
        <v>1422</v>
      </c>
      <c r="D4804" s="29">
        <v>626045</v>
      </c>
      <c r="E4804" s="29" t="s">
        <v>1423</v>
      </c>
      <c r="F4804" s="29" t="s">
        <v>24</v>
      </c>
      <c r="G4804" s="29">
        <v>1.2393799999999999</v>
      </c>
      <c r="H4804" s="29" t="s">
        <v>25</v>
      </c>
      <c r="I4804" s="29" t="s">
        <v>26</v>
      </c>
      <c r="J4804" s="29">
        <v>4.9530000000000003</v>
      </c>
      <c r="K4804" s="29" t="s">
        <v>25</v>
      </c>
      <c r="L4804" s="29" t="s">
        <v>22</v>
      </c>
      <c r="M4804" s="29" t="s">
        <v>22</v>
      </c>
    </row>
    <row r="4805" spans="1:13" ht="15" customHeight="1">
      <c r="A4805" s="29" t="s">
        <v>19</v>
      </c>
      <c r="B4805" s="29" t="s">
        <v>20</v>
      </c>
      <c r="C4805" s="29" t="s">
        <v>1424</v>
      </c>
      <c r="D4805" s="29">
        <v>626046</v>
      </c>
      <c r="E4805" s="29">
        <v>0.16496527799999999</v>
      </c>
      <c r="F4805" s="29" t="s">
        <v>24</v>
      </c>
      <c r="G4805" s="29">
        <v>1.18363</v>
      </c>
      <c r="H4805" s="29" t="s">
        <v>25</v>
      </c>
      <c r="I4805" s="29" t="s">
        <v>26</v>
      </c>
      <c r="J4805" s="29">
        <v>24.457000000000001</v>
      </c>
      <c r="K4805" s="29" t="s">
        <v>25</v>
      </c>
      <c r="L4805" s="29" t="s">
        <v>22</v>
      </c>
      <c r="M4805" s="29" t="s">
        <v>22</v>
      </c>
    </row>
    <row r="4806" spans="1:13" ht="15" customHeight="1">
      <c r="A4806" s="29" t="s">
        <v>19</v>
      </c>
      <c r="B4806" s="29" t="s">
        <v>20</v>
      </c>
      <c r="C4806" s="29" t="s">
        <v>1425</v>
      </c>
      <c r="D4806" s="29">
        <v>626047</v>
      </c>
      <c r="E4806" s="29">
        <v>0.1653125</v>
      </c>
      <c r="F4806" s="29" t="s">
        <v>24</v>
      </c>
      <c r="G4806" s="29">
        <v>1.18069</v>
      </c>
      <c r="H4806" s="29" t="s">
        <v>25</v>
      </c>
      <c r="I4806" s="29" t="s">
        <v>26</v>
      </c>
      <c r="J4806" s="29">
        <v>24.475999999999999</v>
      </c>
      <c r="K4806" s="29" t="s">
        <v>25</v>
      </c>
      <c r="L4806" s="29" t="s">
        <v>22</v>
      </c>
      <c r="M4806" s="29" t="s">
        <v>22</v>
      </c>
    </row>
    <row r="4807" spans="1:13" ht="15" customHeight="1">
      <c r="A4807" s="29" t="s">
        <v>19</v>
      </c>
      <c r="B4807" s="29" t="s">
        <v>20</v>
      </c>
      <c r="C4807" s="29" t="s">
        <v>1426</v>
      </c>
      <c r="D4807" s="29">
        <v>626048</v>
      </c>
      <c r="E4807" s="29">
        <v>0.16461805600000001</v>
      </c>
      <c r="F4807" s="29" t="s">
        <v>24</v>
      </c>
      <c r="G4807" s="29">
        <v>1.35005</v>
      </c>
      <c r="H4807" s="29" t="s">
        <v>25</v>
      </c>
      <c r="I4807" s="29" t="s">
        <v>26</v>
      </c>
      <c r="J4807" s="29">
        <v>30.683</v>
      </c>
      <c r="K4807" s="29" t="s">
        <v>25</v>
      </c>
      <c r="L4807" s="29" t="s">
        <v>22</v>
      </c>
      <c r="M4807" s="29" t="s">
        <v>22</v>
      </c>
    </row>
    <row r="4808" spans="1:13" ht="15" customHeight="1">
      <c r="A4808" s="29" t="s">
        <v>19</v>
      </c>
      <c r="B4808" s="29" t="s">
        <v>20</v>
      </c>
      <c r="C4808" s="29" t="s">
        <v>1427</v>
      </c>
      <c r="D4808" s="29">
        <v>626049</v>
      </c>
      <c r="E4808" s="29">
        <v>0.16357638899999999</v>
      </c>
      <c r="F4808" s="29" t="s">
        <v>24</v>
      </c>
      <c r="G4808" s="29">
        <v>1.2814099999999999</v>
      </c>
      <c r="H4808" s="29" t="s">
        <v>25</v>
      </c>
      <c r="I4808" s="29" t="s">
        <v>26</v>
      </c>
      <c r="J4808" s="29">
        <v>10.324</v>
      </c>
      <c r="K4808" s="29" t="s">
        <v>25</v>
      </c>
      <c r="L4808" s="29" t="s">
        <v>22</v>
      </c>
      <c r="M4808" s="29" t="s">
        <v>22</v>
      </c>
    </row>
    <row r="4809" spans="1:13" ht="15" customHeight="1">
      <c r="A4809" s="29" t="s">
        <v>19</v>
      </c>
      <c r="B4809" s="29" t="s">
        <v>20</v>
      </c>
      <c r="C4809" s="29" t="s">
        <v>1428</v>
      </c>
      <c r="D4809" s="29">
        <v>626050</v>
      </c>
      <c r="E4809" s="29" t="s">
        <v>1429</v>
      </c>
      <c r="F4809" s="29" t="s">
        <v>24</v>
      </c>
      <c r="G4809" s="29">
        <v>1.22485</v>
      </c>
      <c r="H4809" s="29" t="s">
        <v>25</v>
      </c>
      <c r="I4809" s="29" t="s">
        <v>26</v>
      </c>
      <c r="J4809" s="29">
        <v>10.105</v>
      </c>
      <c r="K4809" s="29" t="s">
        <v>25</v>
      </c>
      <c r="L4809" s="29" t="s">
        <v>22</v>
      </c>
      <c r="M4809" s="29" t="s">
        <v>22</v>
      </c>
    </row>
    <row r="4810" spans="1:13" ht="15" customHeight="1">
      <c r="A4810" s="29" t="s">
        <v>19</v>
      </c>
      <c r="B4810" s="29" t="s">
        <v>20</v>
      </c>
      <c r="C4810" s="29" t="s">
        <v>1430</v>
      </c>
      <c r="D4810" s="29">
        <v>626051</v>
      </c>
      <c r="E4810" s="29">
        <v>0.16716435199999999</v>
      </c>
      <c r="F4810" s="29" t="s">
        <v>24</v>
      </c>
      <c r="G4810" s="29">
        <v>1.1654899999999999</v>
      </c>
      <c r="H4810" s="29" t="s">
        <v>25</v>
      </c>
      <c r="I4810" s="29" t="s">
        <v>26</v>
      </c>
      <c r="J4810" s="29">
        <v>28.195</v>
      </c>
      <c r="K4810" s="29" t="s">
        <v>25</v>
      </c>
      <c r="L4810" s="29" t="s">
        <v>22</v>
      </c>
      <c r="M4810" s="29" t="s">
        <v>22</v>
      </c>
    </row>
    <row r="4811" spans="1:13" ht="15" customHeight="1">
      <c r="A4811" s="29" t="s">
        <v>19</v>
      </c>
      <c r="B4811" s="29" t="s">
        <v>20</v>
      </c>
      <c r="C4811" s="29" t="s">
        <v>1431</v>
      </c>
      <c r="D4811" s="29">
        <v>626052</v>
      </c>
      <c r="E4811" s="29">
        <v>0.16554398100000001</v>
      </c>
      <c r="F4811" s="29" t="s">
        <v>24</v>
      </c>
      <c r="G4811" s="29">
        <v>1.35866</v>
      </c>
      <c r="H4811" s="29" t="s">
        <v>25</v>
      </c>
      <c r="I4811" s="29" t="s">
        <v>26</v>
      </c>
      <c r="J4811" s="29">
        <v>32.450000000000003</v>
      </c>
      <c r="K4811" s="29" t="s">
        <v>25</v>
      </c>
      <c r="L4811" s="29" t="s">
        <v>22</v>
      </c>
      <c r="M4811" s="29" t="s">
        <v>22</v>
      </c>
    </row>
    <row r="4812" spans="1:13" ht="15" customHeight="1">
      <c r="A4812" s="29" t="s">
        <v>19</v>
      </c>
      <c r="B4812" s="29" t="s">
        <v>20</v>
      </c>
      <c r="C4812" s="29" t="s">
        <v>1432</v>
      </c>
      <c r="D4812" s="29">
        <v>626053</v>
      </c>
      <c r="E4812" s="29" t="s">
        <v>1433</v>
      </c>
      <c r="F4812" s="29" t="s">
        <v>24</v>
      </c>
      <c r="G4812" s="29">
        <v>1.2688699999999999</v>
      </c>
      <c r="H4812" s="29" t="s">
        <v>25</v>
      </c>
      <c r="I4812" s="29" t="s">
        <v>26</v>
      </c>
      <c r="J4812" s="29">
        <v>3.1819999999999999</v>
      </c>
      <c r="K4812" s="29" t="s">
        <v>25</v>
      </c>
      <c r="L4812" s="29" t="s">
        <v>22</v>
      </c>
      <c r="M4812" s="29" t="s">
        <v>22</v>
      </c>
    </row>
    <row r="4813" spans="1:13" ht="15" customHeight="1">
      <c r="A4813" s="29" t="s">
        <v>19</v>
      </c>
      <c r="B4813" s="29" t="s">
        <v>20</v>
      </c>
      <c r="C4813" s="29" t="s">
        <v>1434</v>
      </c>
      <c r="D4813" s="29">
        <v>626054</v>
      </c>
      <c r="E4813" s="29">
        <v>0.16589120399999999</v>
      </c>
      <c r="F4813" s="29" t="s">
        <v>24</v>
      </c>
      <c r="G4813" s="29">
        <v>1.2705</v>
      </c>
      <c r="H4813" s="29" t="s">
        <v>25</v>
      </c>
      <c r="I4813" s="29" t="s">
        <v>26</v>
      </c>
      <c r="J4813" s="29">
        <v>27.263000000000002</v>
      </c>
      <c r="K4813" s="29" t="s">
        <v>25</v>
      </c>
      <c r="L4813" s="29" t="s">
        <v>22</v>
      </c>
      <c r="M4813" s="29" t="s">
        <v>22</v>
      </c>
    </row>
    <row r="4814" spans="1:13" ht="15" customHeight="1">
      <c r="A4814" s="29" t="s">
        <v>19</v>
      </c>
      <c r="B4814" s="29" t="s">
        <v>20</v>
      </c>
      <c r="C4814" s="29" t="s">
        <v>1435</v>
      </c>
      <c r="D4814" s="29">
        <v>626055</v>
      </c>
      <c r="E4814" s="29" t="s">
        <v>1436</v>
      </c>
      <c r="F4814" s="29" t="s">
        <v>24</v>
      </c>
      <c r="G4814" s="29">
        <v>1.4223399999999999</v>
      </c>
      <c r="H4814" s="29" t="s">
        <v>25</v>
      </c>
      <c r="I4814" s="29" t="s">
        <v>26</v>
      </c>
      <c r="J4814" s="29">
        <v>33.692999999999998</v>
      </c>
      <c r="K4814" s="29" t="s">
        <v>25</v>
      </c>
      <c r="L4814" s="29" t="s">
        <v>22</v>
      </c>
      <c r="M4814" s="29" t="s">
        <v>22</v>
      </c>
    </row>
    <row r="4815" spans="1:13" ht="15" customHeight="1">
      <c r="A4815" s="29" t="s">
        <v>19</v>
      </c>
      <c r="B4815" s="29" t="s">
        <v>20</v>
      </c>
      <c r="C4815" s="29" t="s">
        <v>1437</v>
      </c>
      <c r="D4815" s="29">
        <v>626056</v>
      </c>
      <c r="E4815" s="29">
        <v>0.171331019</v>
      </c>
      <c r="F4815" s="29" t="s">
        <v>24</v>
      </c>
      <c r="G4815" s="29">
        <v>1.2930699999999999</v>
      </c>
      <c r="H4815" s="29" t="s">
        <v>25</v>
      </c>
      <c r="I4815" s="29" t="s">
        <v>26</v>
      </c>
      <c r="J4815" s="29">
        <v>13.404999999999999</v>
      </c>
      <c r="K4815" s="29" t="s">
        <v>25</v>
      </c>
      <c r="L4815" s="29" t="s">
        <v>22</v>
      </c>
      <c r="M4815" s="29" t="s">
        <v>22</v>
      </c>
    </row>
    <row r="4816" spans="1:13" ht="15" customHeight="1">
      <c r="A4816" s="29" t="s">
        <v>19</v>
      </c>
      <c r="B4816" s="29" t="s">
        <v>20</v>
      </c>
      <c r="C4816" s="29" t="s">
        <v>1438</v>
      </c>
      <c r="D4816" s="29">
        <v>626057</v>
      </c>
      <c r="E4816" s="29">
        <v>0.17052083300000001</v>
      </c>
      <c r="F4816" s="29" t="s">
        <v>24</v>
      </c>
      <c r="G4816" s="29">
        <v>1.2754300000000001</v>
      </c>
      <c r="H4816" s="29" t="s">
        <v>25</v>
      </c>
      <c r="I4816" s="29" t="s">
        <v>26</v>
      </c>
      <c r="J4816" s="29">
        <v>7.0670000000000002</v>
      </c>
      <c r="K4816" s="29" t="s">
        <v>25</v>
      </c>
      <c r="L4816" s="29" t="s">
        <v>22</v>
      </c>
      <c r="M4816" s="29" t="s">
        <v>22</v>
      </c>
    </row>
    <row r="4817" spans="1:13" ht="15" customHeight="1">
      <c r="A4817" s="29" t="s">
        <v>19</v>
      </c>
      <c r="B4817" s="29" t="s">
        <v>20</v>
      </c>
      <c r="C4817" s="29" t="s">
        <v>1439</v>
      </c>
      <c r="D4817" s="29">
        <v>626058</v>
      </c>
      <c r="E4817" s="29">
        <v>0.16982638899999999</v>
      </c>
      <c r="F4817" s="29" t="s">
        <v>24</v>
      </c>
      <c r="G4817" s="29">
        <v>1.2496400000000001</v>
      </c>
      <c r="H4817" s="29" t="s">
        <v>25</v>
      </c>
      <c r="I4817" s="29" t="s">
        <v>26</v>
      </c>
      <c r="J4817" s="29">
        <v>33.814</v>
      </c>
      <c r="K4817" s="29" t="s">
        <v>25</v>
      </c>
      <c r="L4817" s="29" t="s">
        <v>22</v>
      </c>
      <c r="M4817" s="29" t="s">
        <v>22</v>
      </c>
    </row>
    <row r="4818" spans="1:13" ht="15" customHeight="1">
      <c r="A4818" s="29" t="s">
        <v>19</v>
      </c>
      <c r="B4818" s="29" t="s">
        <v>20</v>
      </c>
      <c r="C4818" s="29" t="s">
        <v>1440</v>
      </c>
      <c r="D4818" s="29">
        <v>626059</v>
      </c>
      <c r="E4818" s="29" t="s">
        <v>1441</v>
      </c>
      <c r="F4818" s="29" t="s">
        <v>24</v>
      </c>
      <c r="G4818" s="29">
        <v>1.30454</v>
      </c>
      <c r="H4818" s="29" t="s">
        <v>25</v>
      </c>
      <c r="I4818" s="29" t="s">
        <v>26</v>
      </c>
      <c r="J4818" s="29">
        <v>31.596</v>
      </c>
      <c r="K4818" s="29" t="s">
        <v>25</v>
      </c>
      <c r="L4818" s="29" t="s">
        <v>22</v>
      </c>
      <c r="M4818" s="29" t="s">
        <v>22</v>
      </c>
    </row>
    <row r="4819" spans="1:13" ht="15" customHeight="1">
      <c r="A4819" s="29" t="s">
        <v>19</v>
      </c>
      <c r="B4819" s="29" t="s">
        <v>20</v>
      </c>
      <c r="C4819" s="29" t="s">
        <v>1442</v>
      </c>
      <c r="D4819" s="29">
        <v>626060</v>
      </c>
      <c r="E4819" s="29">
        <v>0.17457175899999999</v>
      </c>
      <c r="F4819" s="29" t="s">
        <v>24</v>
      </c>
      <c r="G4819" s="29">
        <v>1.4392499999999999</v>
      </c>
      <c r="H4819" s="29" t="s">
        <v>25</v>
      </c>
      <c r="I4819" s="29" t="s">
        <v>26</v>
      </c>
      <c r="J4819" s="29">
        <v>41.322000000000003</v>
      </c>
      <c r="K4819" s="29" t="s">
        <v>25</v>
      </c>
      <c r="L4819" s="29" t="s">
        <v>22</v>
      </c>
      <c r="M4819" s="29" t="s">
        <v>22</v>
      </c>
    </row>
    <row r="4820" spans="1:13" ht="15" customHeight="1">
      <c r="A4820" s="29" t="s">
        <v>19</v>
      </c>
      <c r="B4820" s="29" t="s">
        <v>20</v>
      </c>
      <c r="C4820" s="29" t="s">
        <v>1443</v>
      </c>
      <c r="D4820" s="29">
        <v>626061</v>
      </c>
      <c r="E4820" s="29">
        <v>0.17758101900000001</v>
      </c>
      <c r="F4820" s="29" t="s">
        <v>24</v>
      </c>
      <c r="G4820" s="29">
        <v>1.23807</v>
      </c>
      <c r="H4820" s="29" t="s">
        <v>25</v>
      </c>
      <c r="I4820" s="29" t="s">
        <v>26</v>
      </c>
      <c r="J4820" s="29">
        <v>30.428000000000001</v>
      </c>
      <c r="K4820" s="29" t="s">
        <v>25</v>
      </c>
      <c r="L4820" s="29" t="s">
        <v>22</v>
      </c>
      <c r="M4820" s="29" t="s">
        <v>22</v>
      </c>
    </row>
    <row r="4821" spans="1:13" ht="15" customHeight="1">
      <c r="A4821" s="29" t="s">
        <v>19</v>
      </c>
      <c r="B4821" s="29" t="s">
        <v>20</v>
      </c>
      <c r="C4821" s="29" t="s">
        <v>1444</v>
      </c>
      <c r="D4821" s="29">
        <v>626062</v>
      </c>
      <c r="E4821" s="29">
        <v>0.17700231499999999</v>
      </c>
      <c r="F4821" s="29" t="s">
        <v>24</v>
      </c>
      <c r="G4821" s="29">
        <v>1.2920499999999999</v>
      </c>
      <c r="H4821" s="29" t="s">
        <v>25</v>
      </c>
      <c r="I4821" s="29" t="s">
        <v>26</v>
      </c>
      <c r="J4821" s="29">
        <v>6.81</v>
      </c>
      <c r="K4821" s="29" t="s">
        <v>25</v>
      </c>
      <c r="L4821" s="29" t="s">
        <v>22</v>
      </c>
      <c r="M4821" s="29" t="s">
        <v>22</v>
      </c>
    </row>
    <row r="4822" spans="1:13" ht="15" customHeight="1">
      <c r="A4822" s="29" t="s">
        <v>19</v>
      </c>
      <c r="B4822" s="29" t="s">
        <v>20</v>
      </c>
      <c r="C4822" s="29" t="s">
        <v>1445</v>
      </c>
      <c r="D4822" s="29">
        <v>626063</v>
      </c>
      <c r="E4822" s="29">
        <v>0.17758101900000001</v>
      </c>
      <c r="F4822" s="29" t="s">
        <v>24</v>
      </c>
      <c r="G4822" s="29">
        <v>1.33446</v>
      </c>
      <c r="H4822" s="29" t="s">
        <v>25</v>
      </c>
      <c r="I4822" s="29" t="s">
        <v>26</v>
      </c>
      <c r="J4822" s="29">
        <v>11.942</v>
      </c>
      <c r="K4822" s="29" t="s">
        <v>25</v>
      </c>
      <c r="L4822" s="29" t="s">
        <v>22</v>
      </c>
      <c r="M4822" s="29" t="s">
        <v>22</v>
      </c>
    </row>
    <row r="4823" spans="1:13" ht="15" customHeight="1">
      <c r="A4823" s="29" t="s">
        <v>19</v>
      </c>
      <c r="B4823" s="29" t="s">
        <v>20</v>
      </c>
      <c r="C4823" s="29" t="s">
        <v>1446</v>
      </c>
      <c r="D4823" s="29">
        <v>626064</v>
      </c>
      <c r="E4823" s="29">
        <v>0.178275463</v>
      </c>
      <c r="F4823" s="29" t="s">
        <v>24</v>
      </c>
      <c r="G4823" s="29">
        <v>1.3651800000000001</v>
      </c>
      <c r="H4823" s="29" t="s">
        <v>25</v>
      </c>
      <c r="I4823" s="29" t="s">
        <v>26</v>
      </c>
      <c r="J4823" s="29">
        <v>26.945</v>
      </c>
      <c r="K4823" s="29" t="s">
        <v>25</v>
      </c>
      <c r="L4823" s="29" t="s">
        <v>22</v>
      </c>
      <c r="M4823" s="29" t="s">
        <v>22</v>
      </c>
    </row>
    <row r="4824" spans="1:13" ht="15" customHeight="1">
      <c r="A4824" s="29" t="s">
        <v>19</v>
      </c>
      <c r="B4824" s="29" t="s">
        <v>20</v>
      </c>
      <c r="C4824" s="29" t="s">
        <v>1447</v>
      </c>
      <c r="D4824" s="29">
        <v>626065</v>
      </c>
      <c r="E4824" s="29">
        <v>0.178275463</v>
      </c>
      <c r="F4824" s="29" t="s">
        <v>24</v>
      </c>
      <c r="G4824" s="29">
        <v>1.1091</v>
      </c>
      <c r="H4824" s="29" t="s">
        <v>25</v>
      </c>
      <c r="I4824" s="29" t="s">
        <v>26</v>
      </c>
      <c r="J4824" s="29">
        <v>31.504000000000001</v>
      </c>
      <c r="K4824" s="29" t="s">
        <v>25</v>
      </c>
      <c r="L4824" s="29" t="s">
        <v>22</v>
      </c>
      <c r="M4824" s="29" t="s">
        <v>22</v>
      </c>
    </row>
    <row r="4825" spans="1:13" ht="15" customHeight="1">
      <c r="A4825" s="29" t="s">
        <v>19</v>
      </c>
      <c r="B4825" s="29" t="s">
        <v>20</v>
      </c>
      <c r="C4825" s="29" t="s">
        <v>1448</v>
      </c>
      <c r="D4825" s="29">
        <v>626066</v>
      </c>
      <c r="E4825" s="29">
        <v>0.178622685</v>
      </c>
      <c r="F4825" s="29" t="s">
        <v>24</v>
      </c>
      <c r="G4825" s="29">
        <v>1.1997899999999999</v>
      </c>
      <c r="H4825" s="29" t="s">
        <v>25</v>
      </c>
      <c r="I4825" s="29" t="s">
        <v>26</v>
      </c>
      <c r="J4825" s="29">
        <v>5.0220000000000002</v>
      </c>
      <c r="K4825" s="29" t="s">
        <v>25</v>
      </c>
      <c r="L4825" s="29" t="s">
        <v>22</v>
      </c>
      <c r="M4825" s="29" t="s">
        <v>22</v>
      </c>
    </row>
    <row r="4826" spans="1:13" ht="15" customHeight="1">
      <c r="A4826" s="29" t="s">
        <v>19</v>
      </c>
      <c r="B4826" s="29" t="s">
        <v>20</v>
      </c>
      <c r="C4826" s="29" t="s">
        <v>1449</v>
      </c>
      <c r="D4826" s="29">
        <v>626067</v>
      </c>
      <c r="E4826" s="29" t="s">
        <v>1450</v>
      </c>
      <c r="F4826" s="29" t="s">
        <v>24</v>
      </c>
      <c r="G4826" s="29">
        <v>1.2441599999999999</v>
      </c>
      <c r="H4826" s="29" t="s">
        <v>25</v>
      </c>
      <c r="I4826" s="29" t="s">
        <v>26</v>
      </c>
      <c r="J4826" s="29">
        <v>18.966000000000001</v>
      </c>
      <c r="K4826" s="29" t="s">
        <v>25</v>
      </c>
      <c r="L4826" s="29" t="s">
        <v>22</v>
      </c>
      <c r="M4826" s="29" t="s">
        <v>22</v>
      </c>
    </row>
    <row r="4827" spans="1:13" ht="15" customHeight="1">
      <c r="A4827" s="29" t="s">
        <v>19</v>
      </c>
      <c r="B4827" s="29" t="s">
        <v>20</v>
      </c>
      <c r="C4827" s="29" t="s">
        <v>1451</v>
      </c>
      <c r="D4827" s="29" t="s">
        <v>135</v>
      </c>
      <c r="F4827" s="29" t="s">
        <v>136</v>
      </c>
      <c r="G4827" s="29">
        <v>-54.4</v>
      </c>
      <c r="H4827" s="29" t="s">
        <v>137</v>
      </c>
      <c r="I4827" s="29" t="s">
        <v>138</v>
      </c>
      <c r="L4827" s="29" t="s">
        <v>22</v>
      </c>
      <c r="M4827" s="29" t="s">
        <v>22</v>
      </c>
    </row>
    <row r="4828" spans="1:13" ht="15" customHeight="1">
      <c r="A4828" s="29" t="s">
        <v>19</v>
      </c>
      <c r="B4828" s="29" t="s">
        <v>20</v>
      </c>
      <c r="C4828" s="29" t="s">
        <v>1452</v>
      </c>
      <c r="D4828" s="29" t="s">
        <v>1660</v>
      </c>
      <c r="E4828" s="31">
        <v>0.10039351851851852</v>
      </c>
      <c r="F4828" s="29" t="s">
        <v>22</v>
      </c>
      <c r="I4828" s="29" t="s">
        <v>22</v>
      </c>
      <c r="L4828" s="29" t="s">
        <v>22</v>
      </c>
      <c r="M4828" s="29" t="s">
        <v>22</v>
      </c>
    </row>
    <row r="4829" spans="1:13" ht="15" customHeight="1">
      <c r="A4829" s="29" t="s">
        <v>19</v>
      </c>
      <c r="B4829" s="29" t="s">
        <v>20</v>
      </c>
      <c r="C4829" s="29" t="s">
        <v>1453</v>
      </c>
      <c r="D4829" s="29" t="s">
        <v>1018</v>
      </c>
      <c r="E4829" s="29" t="s">
        <v>1019</v>
      </c>
      <c r="F4829" s="29" t="s">
        <v>22</v>
      </c>
      <c r="I4829" s="29" t="s">
        <v>22</v>
      </c>
      <c r="L4829" s="29" t="s">
        <v>22</v>
      </c>
      <c r="M4829" s="29" t="s">
        <v>22</v>
      </c>
    </row>
    <row r="4830" spans="1:13" ht="15" customHeight="1">
      <c r="A4830" s="29" t="s">
        <v>19</v>
      </c>
      <c r="B4830" s="29" t="s">
        <v>20</v>
      </c>
      <c r="C4830" s="29" t="s">
        <v>1454</v>
      </c>
      <c r="D4830" s="29">
        <v>701001</v>
      </c>
      <c r="E4830" s="29">
        <v>0.1215625</v>
      </c>
      <c r="F4830" s="29" t="s">
        <v>24</v>
      </c>
      <c r="G4830" s="29">
        <v>1.1969399999999999</v>
      </c>
      <c r="H4830" s="29" t="s">
        <v>25</v>
      </c>
      <c r="I4830" s="29" t="s">
        <v>26</v>
      </c>
      <c r="J4830" s="29">
        <v>32.348999999999997</v>
      </c>
      <c r="K4830" s="29" t="s">
        <v>25</v>
      </c>
      <c r="L4830" s="29" t="s">
        <v>22</v>
      </c>
      <c r="M4830" s="29" t="s">
        <v>22</v>
      </c>
    </row>
    <row r="4831" spans="1:13" ht="15" customHeight="1">
      <c r="A4831" s="29" t="s">
        <v>19</v>
      </c>
      <c r="B4831" s="29" t="s">
        <v>20</v>
      </c>
      <c r="C4831" s="29" t="s">
        <v>1455</v>
      </c>
      <c r="D4831" s="29">
        <v>701002</v>
      </c>
      <c r="E4831" s="29">
        <v>0.12225694400000001</v>
      </c>
      <c r="F4831" s="29" t="s">
        <v>24</v>
      </c>
      <c r="G4831" s="29">
        <v>1.3988799999999999</v>
      </c>
      <c r="H4831" s="29" t="s">
        <v>25</v>
      </c>
      <c r="I4831" s="29" t="s">
        <v>26</v>
      </c>
      <c r="J4831" s="29">
        <v>8.9619999999999997</v>
      </c>
      <c r="K4831" s="29" t="s">
        <v>25</v>
      </c>
      <c r="L4831" s="29" t="s">
        <v>22</v>
      </c>
      <c r="M4831" s="29" t="s">
        <v>22</v>
      </c>
    </row>
    <row r="4832" spans="1:13" ht="15" customHeight="1">
      <c r="A4832" s="29" t="s">
        <v>19</v>
      </c>
      <c r="B4832" s="29" t="s">
        <v>20</v>
      </c>
      <c r="C4832" s="29" t="s">
        <v>1456</v>
      </c>
      <c r="D4832" s="29">
        <v>701003</v>
      </c>
      <c r="E4832" s="29">
        <v>0.120289352</v>
      </c>
      <c r="F4832" s="29" t="s">
        <v>24</v>
      </c>
      <c r="G4832" s="29">
        <v>1.4671700000000001</v>
      </c>
      <c r="H4832" s="29" t="s">
        <v>25</v>
      </c>
      <c r="I4832" s="29" t="s">
        <v>26</v>
      </c>
      <c r="J4832" s="29">
        <v>29.5</v>
      </c>
      <c r="K4832" s="29" t="s">
        <v>25</v>
      </c>
      <c r="L4832" s="29" t="s">
        <v>22</v>
      </c>
      <c r="M4832" s="29" t="s">
        <v>22</v>
      </c>
    </row>
    <row r="4833" spans="1:13" ht="15" customHeight="1">
      <c r="A4833" s="29" t="s">
        <v>19</v>
      </c>
      <c r="B4833" s="29" t="s">
        <v>20</v>
      </c>
      <c r="C4833" s="29" t="s">
        <v>1457</v>
      </c>
      <c r="D4833" s="29">
        <v>701004</v>
      </c>
      <c r="E4833" s="29">
        <v>0.122604167</v>
      </c>
      <c r="F4833" s="29" t="s">
        <v>24</v>
      </c>
      <c r="G4833" s="29">
        <v>1.17916</v>
      </c>
      <c r="H4833" s="29" t="s">
        <v>25</v>
      </c>
      <c r="I4833" s="29" t="s">
        <v>26</v>
      </c>
      <c r="J4833" s="29">
        <v>30.215</v>
      </c>
      <c r="K4833" s="29" t="s">
        <v>25</v>
      </c>
      <c r="L4833" s="29" t="s">
        <v>22</v>
      </c>
      <c r="M4833" s="29" t="s">
        <v>22</v>
      </c>
    </row>
    <row r="4834" spans="1:13" ht="15" customHeight="1">
      <c r="A4834" s="29" t="s">
        <v>19</v>
      </c>
      <c r="B4834" s="29" t="s">
        <v>20</v>
      </c>
      <c r="C4834" s="29" t="s">
        <v>1458</v>
      </c>
      <c r="D4834" s="29">
        <v>701005</v>
      </c>
      <c r="E4834" s="29" t="s">
        <v>1213</v>
      </c>
      <c r="F4834" s="29" t="s">
        <v>24</v>
      </c>
      <c r="G4834" s="29">
        <v>1.28047</v>
      </c>
      <c r="H4834" s="29" t="s">
        <v>25</v>
      </c>
      <c r="I4834" s="29" t="s">
        <v>26</v>
      </c>
      <c r="J4834" s="29">
        <v>11.08</v>
      </c>
      <c r="K4834" s="29" t="s">
        <v>25</v>
      </c>
      <c r="L4834" s="29" t="s">
        <v>22</v>
      </c>
      <c r="M4834" s="29" t="s">
        <v>22</v>
      </c>
    </row>
    <row r="4835" spans="1:13" ht="15" customHeight="1">
      <c r="A4835" s="29" t="s">
        <v>19</v>
      </c>
      <c r="B4835" s="29" t="s">
        <v>20</v>
      </c>
      <c r="C4835" s="29" t="s">
        <v>1459</v>
      </c>
      <c r="D4835" s="29">
        <v>701006</v>
      </c>
      <c r="E4835" s="29">
        <v>0.123645833</v>
      </c>
      <c r="F4835" s="29" t="s">
        <v>24</v>
      </c>
      <c r="G4835" s="29">
        <v>1.39296</v>
      </c>
      <c r="H4835" s="29" t="s">
        <v>25</v>
      </c>
      <c r="I4835" s="29" t="s">
        <v>26</v>
      </c>
      <c r="J4835" s="29">
        <v>9.202</v>
      </c>
      <c r="K4835" s="29" t="s">
        <v>25</v>
      </c>
      <c r="L4835" s="29" t="s">
        <v>22</v>
      </c>
      <c r="M4835" s="29" t="s">
        <v>22</v>
      </c>
    </row>
    <row r="4836" spans="1:13" ht="15" customHeight="1">
      <c r="A4836" s="29" t="s">
        <v>19</v>
      </c>
      <c r="B4836" s="29" t="s">
        <v>20</v>
      </c>
      <c r="C4836" s="29" t="s">
        <v>1460</v>
      </c>
      <c r="D4836" s="29">
        <v>701007</v>
      </c>
      <c r="E4836" s="29" t="s">
        <v>1461</v>
      </c>
      <c r="F4836" s="29" t="s">
        <v>24</v>
      </c>
      <c r="G4836" s="29">
        <v>1.5145500000000001</v>
      </c>
      <c r="H4836" s="29" t="s">
        <v>25</v>
      </c>
      <c r="I4836" s="29" t="s">
        <v>26</v>
      </c>
      <c r="J4836" s="29">
        <v>29.07</v>
      </c>
      <c r="K4836" s="29" t="s">
        <v>25</v>
      </c>
      <c r="L4836" s="29" t="s">
        <v>22</v>
      </c>
      <c r="M4836" s="29" t="s">
        <v>22</v>
      </c>
    </row>
    <row r="4837" spans="1:13" ht="15" customHeight="1">
      <c r="A4837" s="29" t="s">
        <v>19</v>
      </c>
      <c r="B4837" s="29" t="s">
        <v>20</v>
      </c>
      <c r="C4837" s="29" t="s">
        <v>1462</v>
      </c>
      <c r="D4837" s="29">
        <v>701008</v>
      </c>
      <c r="E4837" s="29">
        <v>0.12653935199999999</v>
      </c>
      <c r="F4837" s="29" t="s">
        <v>24</v>
      </c>
      <c r="G4837" s="29">
        <v>1.19661</v>
      </c>
      <c r="H4837" s="29" t="s">
        <v>25</v>
      </c>
      <c r="I4837" s="29" t="s">
        <v>26</v>
      </c>
      <c r="J4837" s="29">
        <v>30.725999999999999</v>
      </c>
      <c r="K4837" s="29" t="s">
        <v>25</v>
      </c>
      <c r="L4837" s="29" t="s">
        <v>22</v>
      </c>
      <c r="M4837" s="29" t="s">
        <v>22</v>
      </c>
    </row>
    <row r="4838" spans="1:13" ht="15" customHeight="1">
      <c r="A4838" s="29" t="s">
        <v>19</v>
      </c>
      <c r="B4838" s="29" t="s">
        <v>20</v>
      </c>
      <c r="C4838" s="29" t="s">
        <v>1463</v>
      </c>
      <c r="D4838" s="29">
        <v>701009</v>
      </c>
      <c r="E4838" s="29">
        <v>0.125381944</v>
      </c>
      <c r="F4838" s="29" t="s">
        <v>24</v>
      </c>
      <c r="G4838" s="29">
        <v>1.2958799999999999</v>
      </c>
      <c r="H4838" s="29" t="s">
        <v>25</v>
      </c>
      <c r="I4838" s="29" t="s">
        <v>26</v>
      </c>
      <c r="J4838" s="29">
        <v>10.852</v>
      </c>
      <c r="K4838" s="29" t="s">
        <v>25</v>
      </c>
      <c r="L4838" s="29" t="s">
        <v>22</v>
      </c>
      <c r="M4838" s="29" t="s">
        <v>22</v>
      </c>
    </row>
    <row r="4839" spans="1:13" ht="15" customHeight="1">
      <c r="A4839" s="29" t="s">
        <v>19</v>
      </c>
      <c r="B4839" s="29" t="s">
        <v>20</v>
      </c>
      <c r="C4839" s="29" t="s">
        <v>1464</v>
      </c>
      <c r="D4839" s="29">
        <v>701010</v>
      </c>
      <c r="E4839" s="29">
        <v>0.12526620399999999</v>
      </c>
      <c r="F4839" s="29" t="s">
        <v>24</v>
      </c>
      <c r="G4839" s="29">
        <v>1.3972</v>
      </c>
      <c r="H4839" s="29" t="s">
        <v>25</v>
      </c>
      <c r="I4839" s="29" t="s">
        <v>26</v>
      </c>
      <c r="J4839" s="29">
        <v>10.210000000000001</v>
      </c>
      <c r="K4839" s="29" t="s">
        <v>25</v>
      </c>
      <c r="L4839" s="29" t="s">
        <v>22</v>
      </c>
      <c r="M4839" s="29" t="s">
        <v>22</v>
      </c>
    </row>
    <row r="4840" spans="1:13" ht="15" customHeight="1">
      <c r="A4840" s="29" t="s">
        <v>19</v>
      </c>
      <c r="B4840" s="29" t="s">
        <v>20</v>
      </c>
      <c r="C4840" s="29" t="s">
        <v>1465</v>
      </c>
      <c r="D4840" s="29">
        <v>701011</v>
      </c>
      <c r="E4840" s="29">
        <v>0.12619213000000001</v>
      </c>
      <c r="F4840" s="29" t="s">
        <v>24</v>
      </c>
      <c r="G4840" s="29">
        <v>1.63489</v>
      </c>
      <c r="H4840" s="29" t="s">
        <v>25</v>
      </c>
      <c r="I4840" s="29" t="s">
        <v>26</v>
      </c>
      <c r="J4840" s="29">
        <v>31.965</v>
      </c>
      <c r="K4840" s="29" t="s">
        <v>25</v>
      </c>
      <c r="L4840" s="29" t="s">
        <v>22</v>
      </c>
      <c r="M4840" s="29" t="s">
        <v>22</v>
      </c>
    </row>
    <row r="4841" spans="1:13" ht="15" customHeight="1">
      <c r="A4841" s="29" t="s">
        <v>19</v>
      </c>
      <c r="B4841" s="29" t="s">
        <v>20</v>
      </c>
      <c r="C4841" s="29" t="s">
        <v>1466</v>
      </c>
      <c r="D4841" s="29">
        <v>701012</v>
      </c>
      <c r="E4841" s="29" t="s">
        <v>1467</v>
      </c>
      <c r="F4841" s="29" t="s">
        <v>24</v>
      </c>
      <c r="G4841" s="29">
        <v>1.3268200000000001</v>
      </c>
      <c r="H4841" s="29" t="s">
        <v>25</v>
      </c>
      <c r="I4841" s="29" t="s">
        <v>26</v>
      </c>
      <c r="J4841" s="29">
        <v>32.218000000000004</v>
      </c>
      <c r="K4841" s="29" t="s">
        <v>25</v>
      </c>
      <c r="L4841" s="29" t="s">
        <v>22</v>
      </c>
      <c r="M4841" s="29" t="s">
        <v>22</v>
      </c>
    </row>
    <row r="4842" spans="1:13" ht="15" customHeight="1">
      <c r="A4842" s="29" t="s">
        <v>19</v>
      </c>
      <c r="B4842" s="29" t="s">
        <v>20</v>
      </c>
      <c r="C4842" s="29" t="s">
        <v>1468</v>
      </c>
      <c r="D4842" s="29">
        <v>701013</v>
      </c>
      <c r="E4842" s="29">
        <v>0.13082175900000001</v>
      </c>
      <c r="F4842" s="29" t="s">
        <v>24</v>
      </c>
      <c r="G4842" s="29">
        <v>1.3471200000000001</v>
      </c>
      <c r="H4842" s="29" t="s">
        <v>25</v>
      </c>
      <c r="I4842" s="29" t="s">
        <v>26</v>
      </c>
      <c r="J4842" s="29">
        <v>4.532</v>
      </c>
      <c r="K4842" s="29" t="s">
        <v>25</v>
      </c>
      <c r="L4842" s="29" t="s">
        <v>22</v>
      </c>
      <c r="M4842" s="29" t="s">
        <v>22</v>
      </c>
    </row>
    <row r="4843" spans="1:13" ht="15" customHeight="1">
      <c r="A4843" s="29" t="s">
        <v>19</v>
      </c>
      <c r="B4843" s="29" t="s">
        <v>20</v>
      </c>
      <c r="C4843" s="29" t="s">
        <v>1469</v>
      </c>
      <c r="D4843" s="29">
        <v>701014</v>
      </c>
      <c r="E4843" s="29">
        <v>0.13070601900000001</v>
      </c>
      <c r="F4843" s="29" t="s">
        <v>24</v>
      </c>
      <c r="G4843" s="29">
        <v>1.6305799999999999</v>
      </c>
      <c r="H4843" s="29" t="s">
        <v>25</v>
      </c>
      <c r="I4843" s="29" t="s">
        <v>26</v>
      </c>
      <c r="J4843" s="29">
        <v>28.091999999999999</v>
      </c>
      <c r="K4843" s="29" t="s">
        <v>25</v>
      </c>
      <c r="L4843" s="29" t="s">
        <v>22</v>
      </c>
      <c r="M4843" s="29" t="s">
        <v>22</v>
      </c>
    </row>
    <row r="4844" spans="1:13" ht="15" customHeight="1">
      <c r="A4844" s="29" t="s">
        <v>19</v>
      </c>
      <c r="B4844" s="29" t="s">
        <v>20</v>
      </c>
      <c r="C4844" s="29" t="s">
        <v>1470</v>
      </c>
      <c r="D4844" s="29">
        <v>701015</v>
      </c>
      <c r="E4844" s="29" t="s">
        <v>1471</v>
      </c>
      <c r="F4844" s="29" t="s">
        <v>24</v>
      </c>
      <c r="G4844" s="29">
        <v>1.3544700000000001</v>
      </c>
      <c r="H4844" s="29" t="s">
        <v>25</v>
      </c>
      <c r="I4844" s="29" t="s">
        <v>26</v>
      </c>
      <c r="J4844" s="29">
        <v>31.158999999999999</v>
      </c>
      <c r="K4844" s="29" t="s">
        <v>25</v>
      </c>
      <c r="L4844" s="29" t="s">
        <v>22</v>
      </c>
      <c r="M4844" s="29" t="s">
        <v>22</v>
      </c>
    </row>
    <row r="4845" spans="1:13" ht="15" customHeight="1">
      <c r="A4845" s="29" t="s">
        <v>19</v>
      </c>
      <c r="B4845" s="29" t="s">
        <v>20</v>
      </c>
      <c r="C4845" s="29" t="s">
        <v>1472</v>
      </c>
      <c r="D4845" s="29">
        <v>701016</v>
      </c>
      <c r="E4845" s="29">
        <v>0.132905093</v>
      </c>
      <c r="F4845" s="29" t="s">
        <v>24</v>
      </c>
      <c r="G4845" s="29">
        <v>1.31911</v>
      </c>
      <c r="H4845" s="29" t="s">
        <v>25</v>
      </c>
      <c r="I4845" s="29" t="s">
        <v>26</v>
      </c>
      <c r="J4845" s="29">
        <v>13.476000000000001</v>
      </c>
      <c r="K4845" s="29" t="s">
        <v>25</v>
      </c>
      <c r="L4845" s="29" t="s">
        <v>22</v>
      </c>
      <c r="M4845" s="29" t="s">
        <v>22</v>
      </c>
    </row>
    <row r="4846" spans="1:13" ht="15" customHeight="1">
      <c r="A4846" s="29" t="s">
        <v>19</v>
      </c>
      <c r="B4846" s="29" t="s">
        <v>20</v>
      </c>
      <c r="C4846" s="29" t="s">
        <v>1473</v>
      </c>
      <c r="D4846" s="29">
        <v>701017</v>
      </c>
      <c r="E4846" s="29">
        <v>0.135104167</v>
      </c>
      <c r="F4846" s="29" t="s">
        <v>24</v>
      </c>
      <c r="G4846" s="29">
        <v>1.5702400000000001</v>
      </c>
      <c r="H4846" s="29" t="s">
        <v>25</v>
      </c>
      <c r="I4846" s="29" t="s">
        <v>26</v>
      </c>
      <c r="J4846" s="29">
        <v>36.642000000000003</v>
      </c>
      <c r="K4846" s="29" t="s">
        <v>25</v>
      </c>
      <c r="L4846" s="29" t="s">
        <v>22</v>
      </c>
      <c r="M4846" s="29" t="s">
        <v>22</v>
      </c>
    </row>
    <row r="4847" spans="1:13" ht="15" customHeight="1">
      <c r="A4847" s="29" t="s">
        <v>19</v>
      </c>
      <c r="B4847" s="29" t="s">
        <v>20</v>
      </c>
      <c r="C4847" s="29" t="s">
        <v>1474</v>
      </c>
      <c r="D4847" s="29">
        <v>701018</v>
      </c>
      <c r="E4847" s="29">
        <v>0.13440972200000001</v>
      </c>
      <c r="F4847" s="29" t="s">
        <v>24</v>
      </c>
      <c r="G4847" s="29">
        <v>1.25922</v>
      </c>
      <c r="H4847" s="29" t="s">
        <v>25</v>
      </c>
      <c r="I4847" s="29" t="s">
        <v>26</v>
      </c>
      <c r="J4847" s="29">
        <v>23.831</v>
      </c>
      <c r="K4847" s="29" t="s">
        <v>25</v>
      </c>
      <c r="L4847" s="29" t="s">
        <v>22</v>
      </c>
      <c r="M4847" s="29" t="s">
        <v>22</v>
      </c>
    </row>
    <row r="4848" spans="1:13" ht="15" customHeight="1">
      <c r="A4848" s="29" t="s">
        <v>19</v>
      </c>
      <c r="B4848" s="29" t="s">
        <v>20</v>
      </c>
      <c r="C4848" s="29" t="s">
        <v>1475</v>
      </c>
      <c r="D4848" s="29">
        <v>701019</v>
      </c>
      <c r="E4848" s="29">
        <v>0.13591435199999999</v>
      </c>
      <c r="F4848" s="29" t="s">
        <v>24</v>
      </c>
      <c r="G4848" s="29">
        <v>1.5114799999999999</v>
      </c>
      <c r="H4848" s="29" t="s">
        <v>25</v>
      </c>
      <c r="I4848" s="29" t="s">
        <v>26</v>
      </c>
      <c r="J4848" s="29">
        <v>26.344999999999999</v>
      </c>
      <c r="K4848" s="29" t="s">
        <v>25</v>
      </c>
      <c r="L4848" s="29" t="s">
        <v>22</v>
      </c>
      <c r="M4848" s="29" t="s">
        <v>22</v>
      </c>
    </row>
    <row r="4849" spans="1:13" ht="15" customHeight="1">
      <c r="A4849" s="29" t="s">
        <v>19</v>
      </c>
      <c r="B4849" s="29" t="s">
        <v>20</v>
      </c>
      <c r="C4849" s="29" t="s">
        <v>1476</v>
      </c>
      <c r="D4849" s="29">
        <v>701020</v>
      </c>
      <c r="E4849" s="29">
        <v>0.13325231500000001</v>
      </c>
      <c r="F4849" s="29" t="s">
        <v>24</v>
      </c>
      <c r="G4849" s="29">
        <v>1.2322200000000001</v>
      </c>
      <c r="H4849" s="29" t="s">
        <v>25</v>
      </c>
      <c r="I4849" s="29" t="s">
        <v>26</v>
      </c>
      <c r="J4849" s="29">
        <v>30.306000000000001</v>
      </c>
      <c r="K4849" s="29" t="s">
        <v>25</v>
      </c>
      <c r="L4849" s="29" t="s">
        <v>22</v>
      </c>
      <c r="M4849" s="29" t="s">
        <v>22</v>
      </c>
    </row>
    <row r="4850" spans="1:13" ht="15" customHeight="1">
      <c r="A4850" s="29" t="s">
        <v>19</v>
      </c>
      <c r="B4850" s="29" t="s">
        <v>20</v>
      </c>
      <c r="C4850" s="29" t="s">
        <v>1477</v>
      </c>
      <c r="D4850" s="29">
        <v>701021</v>
      </c>
      <c r="E4850" s="29">
        <v>0.13834490699999999</v>
      </c>
      <c r="F4850" s="29" t="s">
        <v>24</v>
      </c>
      <c r="G4850" s="29">
        <v>1.3566499999999999</v>
      </c>
      <c r="H4850" s="29" t="s">
        <v>25</v>
      </c>
      <c r="I4850" s="29" t="s">
        <v>26</v>
      </c>
      <c r="J4850" s="29">
        <v>4.6829999999999998</v>
      </c>
      <c r="K4850" s="29" t="s">
        <v>25</v>
      </c>
      <c r="L4850" s="29" t="s">
        <v>22</v>
      </c>
      <c r="M4850" s="29" t="s">
        <v>22</v>
      </c>
    </row>
    <row r="4851" spans="1:13" ht="15" customHeight="1">
      <c r="A4851" s="29" t="s">
        <v>19</v>
      </c>
      <c r="B4851" s="29" t="s">
        <v>20</v>
      </c>
      <c r="C4851" s="29" t="s">
        <v>1478</v>
      </c>
      <c r="D4851" s="29">
        <v>701022</v>
      </c>
      <c r="E4851" s="29">
        <v>0.136493056</v>
      </c>
      <c r="F4851" s="29" t="s">
        <v>24</v>
      </c>
      <c r="G4851" s="29">
        <v>1.40889</v>
      </c>
      <c r="H4851" s="29" t="s">
        <v>25</v>
      </c>
      <c r="I4851" s="29" t="s">
        <v>26</v>
      </c>
      <c r="J4851" s="29">
        <v>11.215</v>
      </c>
      <c r="K4851" s="29" t="s">
        <v>25</v>
      </c>
      <c r="L4851" s="29" t="s">
        <v>22</v>
      </c>
      <c r="M4851" s="29" t="s">
        <v>22</v>
      </c>
    </row>
    <row r="4852" spans="1:13" ht="15" customHeight="1">
      <c r="A4852" s="29" t="s">
        <v>19</v>
      </c>
      <c r="B4852" s="29" t="s">
        <v>20</v>
      </c>
      <c r="C4852" s="29" t="s">
        <v>1479</v>
      </c>
      <c r="D4852" s="29">
        <v>701023</v>
      </c>
      <c r="E4852" s="29">
        <v>0.139039352</v>
      </c>
      <c r="F4852" s="29" t="s">
        <v>24</v>
      </c>
      <c r="G4852" s="29">
        <v>1.40551</v>
      </c>
      <c r="H4852" s="29" t="s">
        <v>25</v>
      </c>
      <c r="I4852" s="29" t="s">
        <v>26</v>
      </c>
      <c r="J4852" s="29">
        <v>26.303999999999998</v>
      </c>
      <c r="K4852" s="29" t="s">
        <v>25</v>
      </c>
      <c r="L4852" s="29" t="s">
        <v>22</v>
      </c>
      <c r="M4852" s="29" t="s">
        <v>22</v>
      </c>
    </row>
    <row r="4853" spans="1:13" ht="15" customHeight="1">
      <c r="A4853" s="29" t="s">
        <v>19</v>
      </c>
      <c r="B4853" s="29" t="s">
        <v>20</v>
      </c>
      <c r="C4853" s="29" t="s">
        <v>1480</v>
      </c>
      <c r="D4853" s="29">
        <v>701024</v>
      </c>
      <c r="E4853" s="29" t="s">
        <v>1481</v>
      </c>
      <c r="F4853" s="29" t="s">
        <v>24</v>
      </c>
      <c r="G4853" s="29">
        <v>1.45662</v>
      </c>
      <c r="H4853" s="29" t="s">
        <v>25</v>
      </c>
      <c r="I4853" s="29" t="s">
        <v>26</v>
      </c>
      <c r="J4853" s="29">
        <v>31.038</v>
      </c>
      <c r="K4853" s="29" t="s">
        <v>25</v>
      </c>
      <c r="L4853" s="29" t="s">
        <v>22</v>
      </c>
      <c r="M4853" s="29" t="s">
        <v>22</v>
      </c>
    </row>
    <row r="4854" spans="1:13" ht="15" customHeight="1">
      <c r="A4854" s="29" t="s">
        <v>19</v>
      </c>
      <c r="B4854" s="29" t="s">
        <v>20</v>
      </c>
      <c r="C4854" s="29" t="s">
        <v>1482</v>
      </c>
      <c r="D4854" s="29">
        <v>701025</v>
      </c>
      <c r="E4854" s="29">
        <v>0.14065972199999999</v>
      </c>
      <c r="F4854" s="29" t="s">
        <v>24</v>
      </c>
      <c r="G4854" s="29">
        <v>1.44085</v>
      </c>
      <c r="H4854" s="29" t="s">
        <v>25</v>
      </c>
      <c r="I4854" s="29" t="s">
        <v>26</v>
      </c>
      <c r="J4854" s="29">
        <v>21.276</v>
      </c>
      <c r="K4854" s="29" t="s">
        <v>25</v>
      </c>
      <c r="L4854" s="29" t="s">
        <v>22</v>
      </c>
      <c r="M4854" s="29" t="s">
        <v>22</v>
      </c>
    </row>
    <row r="4855" spans="1:13" ht="15" customHeight="1">
      <c r="A4855" s="29" t="s">
        <v>19</v>
      </c>
      <c r="B4855" s="29" t="s">
        <v>20</v>
      </c>
      <c r="C4855" s="29" t="s">
        <v>1483</v>
      </c>
      <c r="D4855" s="29">
        <v>701026</v>
      </c>
      <c r="E4855" s="29">
        <v>0.14065972199999999</v>
      </c>
      <c r="F4855" s="29" t="s">
        <v>24</v>
      </c>
      <c r="G4855" s="29">
        <v>1.3597900000000001</v>
      </c>
      <c r="H4855" s="29" t="s">
        <v>25</v>
      </c>
      <c r="I4855" s="29" t="s">
        <v>26</v>
      </c>
      <c r="J4855" s="29">
        <v>2.5720000000000001</v>
      </c>
      <c r="K4855" s="29" t="s">
        <v>25</v>
      </c>
      <c r="L4855" s="29" t="s">
        <v>22</v>
      </c>
      <c r="M4855" s="29" t="s">
        <v>22</v>
      </c>
    </row>
    <row r="4856" spans="1:13" ht="15" customHeight="1">
      <c r="A4856" s="29" t="s">
        <v>19</v>
      </c>
      <c r="B4856" s="29" t="s">
        <v>20</v>
      </c>
      <c r="C4856" s="29" t="s">
        <v>1484</v>
      </c>
      <c r="D4856" s="29">
        <v>701027</v>
      </c>
      <c r="E4856" s="29">
        <v>0.13961805599999999</v>
      </c>
      <c r="F4856" s="29" t="s">
        <v>24</v>
      </c>
      <c r="G4856" s="29">
        <v>1.31413</v>
      </c>
      <c r="H4856" s="29" t="s">
        <v>25</v>
      </c>
      <c r="I4856" s="29" t="s">
        <v>26</v>
      </c>
      <c r="J4856" s="29">
        <v>12.683999999999999</v>
      </c>
      <c r="K4856" s="29" t="s">
        <v>25</v>
      </c>
      <c r="L4856" s="29" t="s">
        <v>22</v>
      </c>
      <c r="M4856" s="29" t="s">
        <v>22</v>
      </c>
    </row>
    <row r="4857" spans="1:13" ht="15" customHeight="1">
      <c r="A4857" s="29" t="s">
        <v>19</v>
      </c>
      <c r="B4857" s="29" t="s">
        <v>20</v>
      </c>
      <c r="C4857" s="29" t="s">
        <v>1485</v>
      </c>
      <c r="D4857" s="29">
        <v>701028</v>
      </c>
      <c r="E4857" s="29">
        <v>0.13880787</v>
      </c>
      <c r="F4857" s="29" t="s">
        <v>24</v>
      </c>
      <c r="G4857" s="29">
        <v>1.26268</v>
      </c>
      <c r="H4857" s="29" t="s">
        <v>25</v>
      </c>
      <c r="I4857" s="29" t="s">
        <v>26</v>
      </c>
      <c r="J4857" s="29">
        <v>28.466000000000001</v>
      </c>
      <c r="K4857" s="29" t="s">
        <v>25</v>
      </c>
      <c r="L4857" s="29" t="s">
        <v>22</v>
      </c>
      <c r="M4857" s="29" t="s">
        <v>22</v>
      </c>
    </row>
    <row r="4858" spans="1:13" ht="15" customHeight="1">
      <c r="A4858" s="29" t="s">
        <v>19</v>
      </c>
      <c r="B4858" s="29" t="s">
        <v>20</v>
      </c>
      <c r="C4858" s="29" t="s">
        <v>1486</v>
      </c>
      <c r="D4858" s="29">
        <v>701029</v>
      </c>
      <c r="E4858" s="29">
        <v>0.14436342599999999</v>
      </c>
      <c r="F4858" s="29" t="s">
        <v>24</v>
      </c>
      <c r="G4858" s="29">
        <v>1.4617800000000001</v>
      </c>
      <c r="H4858" s="29" t="s">
        <v>25</v>
      </c>
      <c r="I4858" s="29" t="s">
        <v>26</v>
      </c>
      <c r="J4858" s="29">
        <v>32.17</v>
      </c>
      <c r="K4858" s="29" t="s">
        <v>25</v>
      </c>
      <c r="L4858" s="29" t="s">
        <v>22</v>
      </c>
      <c r="M4858" s="29" t="s">
        <v>22</v>
      </c>
    </row>
    <row r="4859" spans="1:13" ht="15" customHeight="1">
      <c r="A4859" s="29" t="s">
        <v>19</v>
      </c>
      <c r="B4859" s="29" t="s">
        <v>20</v>
      </c>
      <c r="C4859" s="29" t="s">
        <v>1487</v>
      </c>
      <c r="D4859" s="29">
        <v>701030</v>
      </c>
      <c r="E4859" s="29">
        <v>0.14459490699999999</v>
      </c>
      <c r="F4859" s="29" t="s">
        <v>24</v>
      </c>
      <c r="G4859" s="29">
        <v>1.3999200000000001</v>
      </c>
      <c r="H4859" s="29" t="s">
        <v>25</v>
      </c>
      <c r="I4859" s="29" t="s">
        <v>26</v>
      </c>
      <c r="J4859" s="29">
        <v>12.238</v>
      </c>
      <c r="K4859" s="29" t="s">
        <v>25</v>
      </c>
      <c r="L4859" s="29" t="s">
        <v>22</v>
      </c>
      <c r="M4859" s="29" t="s">
        <v>22</v>
      </c>
    </row>
    <row r="4860" spans="1:13" ht="15" customHeight="1">
      <c r="A4860" s="29" t="s">
        <v>19</v>
      </c>
      <c r="B4860" s="29" t="s">
        <v>20</v>
      </c>
      <c r="C4860" s="29" t="s">
        <v>1488</v>
      </c>
      <c r="D4860" s="29">
        <v>701031</v>
      </c>
      <c r="E4860" s="29">
        <v>0.142627315</v>
      </c>
      <c r="F4860" s="29" t="s">
        <v>24</v>
      </c>
      <c r="G4860" s="29">
        <v>1.347</v>
      </c>
      <c r="H4860" s="29" t="s">
        <v>25</v>
      </c>
      <c r="I4860" s="29" t="s">
        <v>26</v>
      </c>
      <c r="J4860" s="29">
        <v>8.1639999999999997</v>
      </c>
      <c r="K4860" s="29" t="s">
        <v>25</v>
      </c>
      <c r="L4860" s="29" t="s">
        <v>22</v>
      </c>
      <c r="M4860" s="29" t="s">
        <v>22</v>
      </c>
    </row>
    <row r="4861" spans="1:13" ht="15" customHeight="1">
      <c r="A4861" s="29" t="s">
        <v>19</v>
      </c>
      <c r="B4861" s="29" t="s">
        <v>20</v>
      </c>
      <c r="C4861" s="29" t="s">
        <v>1489</v>
      </c>
      <c r="D4861" s="29">
        <v>701032</v>
      </c>
      <c r="E4861" s="29">
        <v>0.14158564800000001</v>
      </c>
      <c r="F4861" s="29" t="s">
        <v>24</v>
      </c>
      <c r="G4861" s="29">
        <v>1.3022800000000001</v>
      </c>
      <c r="H4861" s="29" t="s">
        <v>25</v>
      </c>
      <c r="I4861" s="29" t="s">
        <v>26</v>
      </c>
      <c r="J4861" s="29">
        <v>28</v>
      </c>
      <c r="K4861" s="29" t="s">
        <v>25</v>
      </c>
      <c r="L4861" s="29" t="s">
        <v>22</v>
      </c>
      <c r="M4861" s="29" t="s">
        <v>22</v>
      </c>
    </row>
    <row r="4862" spans="1:13" ht="15" customHeight="1">
      <c r="A4862" s="29" t="s">
        <v>19</v>
      </c>
      <c r="B4862" s="29" t="s">
        <v>20</v>
      </c>
      <c r="C4862" s="29" t="s">
        <v>1490</v>
      </c>
      <c r="D4862" s="29">
        <v>701033</v>
      </c>
      <c r="E4862" s="29" t="s">
        <v>1491</v>
      </c>
      <c r="F4862" s="29" t="s">
        <v>24</v>
      </c>
      <c r="G4862" s="29">
        <v>1.46004</v>
      </c>
      <c r="H4862" s="29" t="s">
        <v>25</v>
      </c>
      <c r="I4862" s="29" t="s">
        <v>26</v>
      </c>
      <c r="J4862" s="29">
        <v>31.03</v>
      </c>
      <c r="K4862" s="29" t="s">
        <v>25</v>
      </c>
      <c r="L4862" s="29" t="s">
        <v>22</v>
      </c>
      <c r="M4862" s="29" t="s">
        <v>22</v>
      </c>
    </row>
    <row r="4863" spans="1:13" ht="15" customHeight="1">
      <c r="A4863" s="29" t="s">
        <v>19</v>
      </c>
      <c r="B4863" s="29" t="s">
        <v>20</v>
      </c>
      <c r="C4863" s="29" t="s">
        <v>1492</v>
      </c>
      <c r="D4863" s="29">
        <v>701034</v>
      </c>
      <c r="E4863" s="29">
        <v>0.146215278</v>
      </c>
      <c r="F4863" s="29" t="s">
        <v>24</v>
      </c>
      <c r="G4863" s="29">
        <v>1.4048099999999999</v>
      </c>
      <c r="H4863" s="29" t="s">
        <v>25</v>
      </c>
      <c r="I4863" s="29" t="s">
        <v>26</v>
      </c>
      <c r="J4863" s="29">
        <v>7.1130000000000004</v>
      </c>
      <c r="K4863" s="29" t="s">
        <v>25</v>
      </c>
      <c r="L4863" s="29" t="s">
        <v>22</v>
      </c>
      <c r="M4863" s="29" t="s">
        <v>22</v>
      </c>
    </row>
    <row r="4864" spans="1:13" ht="15" customHeight="1">
      <c r="A4864" s="29" t="s">
        <v>19</v>
      </c>
      <c r="B4864" s="29" t="s">
        <v>20</v>
      </c>
      <c r="C4864" s="29" t="s">
        <v>1493</v>
      </c>
      <c r="D4864" s="29">
        <v>701035</v>
      </c>
      <c r="E4864" s="29">
        <v>0.14540509300000001</v>
      </c>
      <c r="F4864" s="29" t="s">
        <v>24</v>
      </c>
      <c r="G4864" s="29">
        <v>1.40482</v>
      </c>
      <c r="H4864" s="29" t="s">
        <v>25</v>
      </c>
      <c r="I4864" s="29" t="s">
        <v>26</v>
      </c>
      <c r="J4864" s="29">
        <v>7.1020000000000003</v>
      </c>
      <c r="K4864" s="29" t="s">
        <v>25</v>
      </c>
      <c r="L4864" s="29" t="s">
        <v>22</v>
      </c>
      <c r="M4864" s="29" t="s">
        <v>22</v>
      </c>
    </row>
    <row r="4865" spans="1:13" ht="15" customHeight="1">
      <c r="A4865" s="29" t="s">
        <v>19</v>
      </c>
      <c r="B4865" s="29" t="s">
        <v>20</v>
      </c>
      <c r="C4865" s="29" t="s">
        <v>1494</v>
      </c>
      <c r="D4865" s="29">
        <v>701036</v>
      </c>
      <c r="E4865" s="29">
        <v>0.14401620400000001</v>
      </c>
      <c r="F4865" s="29" t="s">
        <v>24</v>
      </c>
      <c r="G4865" s="29">
        <v>1.3562399999999999</v>
      </c>
      <c r="H4865" s="29" t="s">
        <v>25</v>
      </c>
      <c r="I4865" s="29" t="s">
        <v>26</v>
      </c>
      <c r="J4865" s="29">
        <v>9.2119999999999997</v>
      </c>
      <c r="K4865" s="29" t="s">
        <v>25</v>
      </c>
      <c r="L4865" s="29" t="s">
        <v>22</v>
      </c>
      <c r="M4865" s="29" t="s">
        <v>22</v>
      </c>
    </row>
    <row r="4866" spans="1:13" ht="15" customHeight="1">
      <c r="A4866" s="29" t="s">
        <v>19</v>
      </c>
      <c r="B4866" s="29" t="s">
        <v>20</v>
      </c>
      <c r="C4866" s="29" t="s">
        <v>1495</v>
      </c>
      <c r="D4866" s="29">
        <v>701037</v>
      </c>
      <c r="E4866" s="29">
        <v>0.14922453699999999</v>
      </c>
      <c r="F4866" s="29" t="s">
        <v>24</v>
      </c>
      <c r="G4866" s="29">
        <v>1.47811</v>
      </c>
      <c r="H4866" s="29" t="s">
        <v>25</v>
      </c>
      <c r="I4866" s="29" t="s">
        <v>26</v>
      </c>
      <c r="J4866" s="29">
        <v>31.780999999999999</v>
      </c>
      <c r="K4866" s="29" t="s">
        <v>25</v>
      </c>
      <c r="L4866" s="29" t="s">
        <v>22</v>
      </c>
      <c r="M4866" s="29" t="s">
        <v>22</v>
      </c>
    </row>
    <row r="4867" spans="1:13" ht="15" customHeight="1">
      <c r="A4867" s="29" t="s">
        <v>19</v>
      </c>
      <c r="B4867" s="29" t="s">
        <v>20</v>
      </c>
      <c r="C4867" s="29" t="s">
        <v>1496</v>
      </c>
      <c r="D4867" s="29">
        <v>701038</v>
      </c>
      <c r="E4867" s="29">
        <v>0.14910879599999999</v>
      </c>
      <c r="F4867" s="29" t="s">
        <v>24</v>
      </c>
      <c r="G4867" s="29">
        <v>1.37737</v>
      </c>
      <c r="H4867" s="29" t="s">
        <v>25</v>
      </c>
      <c r="I4867" s="29" t="s">
        <v>26</v>
      </c>
      <c r="J4867" s="29">
        <v>3.0409999999999999</v>
      </c>
      <c r="K4867" s="29" t="s">
        <v>25</v>
      </c>
      <c r="L4867" s="29" t="s">
        <v>22</v>
      </c>
      <c r="M4867" s="29" t="s">
        <v>22</v>
      </c>
    </row>
    <row r="4868" spans="1:13" ht="15" customHeight="1">
      <c r="A4868" s="29" t="s">
        <v>19</v>
      </c>
      <c r="B4868" s="29" t="s">
        <v>20</v>
      </c>
      <c r="C4868" s="29" t="s">
        <v>1497</v>
      </c>
      <c r="D4868" s="29">
        <v>701039</v>
      </c>
      <c r="E4868" s="29">
        <v>0.148298611</v>
      </c>
      <c r="F4868" s="29" t="s">
        <v>24</v>
      </c>
      <c r="G4868" s="29">
        <v>1.40387</v>
      </c>
      <c r="H4868" s="29" t="s">
        <v>25</v>
      </c>
      <c r="I4868" s="29" t="s">
        <v>26</v>
      </c>
      <c r="J4868" s="29">
        <v>29.616</v>
      </c>
      <c r="K4868" s="29" t="s">
        <v>25</v>
      </c>
      <c r="L4868" s="29" t="s">
        <v>22</v>
      </c>
      <c r="M4868" s="29" t="s">
        <v>22</v>
      </c>
    </row>
    <row r="4869" spans="1:13" ht="15" customHeight="1">
      <c r="A4869" s="29" t="s">
        <v>19</v>
      </c>
      <c r="B4869" s="29" t="s">
        <v>20</v>
      </c>
      <c r="C4869" s="29" t="s">
        <v>1498</v>
      </c>
      <c r="D4869" s="29">
        <v>701040</v>
      </c>
      <c r="E4869" s="29" t="s">
        <v>1499</v>
      </c>
      <c r="F4869" s="29" t="s">
        <v>24</v>
      </c>
      <c r="G4869" s="29">
        <v>1.59368</v>
      </c>
      <c r="H4869" s="29" t="s">
        <v>25</v>
      </c>
      <c r="I4869" s="29" t="s">
        <v>26</v>
      </c>
      <c r="J4869" s="29">
        <v>30.129000000000001</v>
      </c>
      <c r="K4869" s="29" t="s">
        <v>25</v>
      </c>
      <c r="L4869" s="29" t="s">
        <v>22</v>
      </c>
      <c r="M4869" s="29" t="s">
        <v>22</v>
      </c>
    </row>
    <row r="4870" spans="1:13" ht="15" customHeight="1">
      <c r="A4870" s="29" t="s">
        <v>19</v>
      </c>
      <c r="B4870" s="29" t="s">
        <v>20</v>
      </c>
      <c r="C4870" s="29" t="s">
        <v>1500</v>
      </c>
      <c r="D4870" s="29">
        <v>701041</v>
      </c>
      <c r="E4870" s="29" t="s">
        <v>1501</v>
      </c>
      <c r="F4870" s="29" t="s">
        <v>24</v>
      </c>
      <c r="G4870" s="29">
        <v>1.4210499999999999</v>
      </c>
      <c r="H4870" s="29" t="s">
        <v>25</v>
      </c>
      <c r="I4870" s="29" t="s">
        <v>26</v>
      </c>
      <c r="J4870" s="29">
        <v>7.6680000000000001</v>
      </c>
      <c r="K4870" s="29" t="s">
        <v>25</v>
      </c>
      <c r="L4870" s="29" t="s">
        <v>22</v>
      </c>
      <c r="M4870" s="29" t="s">
        <v>22</v>
      </c>
    </row>
    <row r="4871" spans="1:13" ht="15" customHeight="1">
      <c r="A4871" s="29" t="s">
        <v>19</v>
      </c>
      <c r="B4871" s="29" t="s">
        <v>20</v>
      </c>
      <c r="C4871" s="29" t="s">
        <v>1502</v>
      </c>
      <c r="D4871" s="29">
        <v>701042</v>
      </c>
      <c r="E4871" s="29" t="s">
        <v>1503</v>
      </c>
      <c r="F4871" s="29" t="s">
        <v>24</v>
      </c>
      <c r="G4871" s="29">
        <v>1.31494</v>
      </c>
      <c r="H4871" s="29" t="s">
        <v>25</v>
      </c>
      <c r="I4871" s="29" t="s">
        <v>26</v>
      </c>
      <c r="J4871" s="29">
        <v>29.439</v>
      </c>
      <c r="K4871" s="29" t="s">
        <v>25</v>
      </c>
      <c r="L4871" s="29" t="s">
        <v>22</v>
      </c>
      <c r="M4871" s="29" t="s">
        <v>22</v>
      </c>
    </row>
    <row r="4872" spans="1:13" ht="15" customHeight="1">
      <c r="A4872" s="29" t="s">
        <v>19</v>
      </c>
      <c r="B4872" s="29" t="s">
        <v>20</v>
      </c>
      <c r="C4872" s="29" t="s">
        <v>1504</v>
      </c>
      <c r="D4872" s="29">
        <v>701043</v>
      </c>
      <c r="E4872" s="29">
        <v>0.153159722</v>
      </c>
      <c r="F4872" s="29" t="s">
        <v>24</v>
      </c>
      <c r="G4872" s="29">
        <v>1.31345</v>
      </c>
      <c r="H4872" s="29" t="s">
        <v>25</v>
      </c>
      <c r="I4872" s="29" t="s">
        <v>26</v>
      </c>
      <c r="J4872" s="29">
        <v>29.475000000000001</v>
      </c>
      <c r="K4872" s="29" t="s">
        <v>25</v>
      </c>
      <c r="L4872" s="29" t="s">
        <v>22</v>
      </c>
      <c r="M4872" s="29" t="s">
        <v>22</v>
      </c>
    </row>
    <row r="4873" spans="1:13" ht="15" customHeight="1">
      <c r="A4873" s="29" t="s">
        <v>19</v>
      </c>
      <c r="B4873" s="29" t="s">
        <v>20</v>
      </c>
      <c r="C4873" s="29" t="s">
        <v>1505</v>
      </c>
      <c r="D4873" s="29">
        <v>701044</v>
      </c>
      <c r="E4873" s="29" t="s">
        <v>1506</v>
      </c>
      <c r="F4873" s="29" t="s">
        <v>24</v>
      </c>
      <c r="G4873" s="29">
        <v>1.4556500000000001</v>
      </c>
      <c r="H4873" s="29" t="s">
        <v>25</v>
      </c>
      <c r="I4873" s="29" t="s">
        <v>26</v>
      </c>
      <c r="J4873" s="29">
        <v>27.507999999999999</v>
      </c>
      <c r="K4873" s="29" t="s">
        <v>25</v>
      </c>
      <c r="L4873" s="29" t="s">
        <v>22</v>
      </c>
      <c r="M4873" s="29" t="s">
        <v>22</v>
      </c>
    </row>
    <row r="4874" spans="1:13" ht="15" customHeight="1">
      <c r="A4874" s="29" t="s">
        <v>19</v>
      </c>
      <c r="B4874" s="29" t="s">
        <v>20</v>
      </c>
      <c r="C4874" s="29" t="s">
        <v>1507</v>
      </c>
      <c r="D4874" s="29">
        <v>701045</v>
      </c>
      <c r="E4874" s="29">
        <v>0.15130787000000001</v>
      </c>
      <c r="F4874" s="29" t="s">
        <v>24</v>
      </c>
      <c r="G4874" s="29">
        <v>1.3214699999999999</v>
      </c>
      <c r="H4874" s="29" t="s">
        <v>25</v>
      </c>
      <c r="I4874" s="29" t="s">
        <v>26</v>
      </c>
      <c r="J4874" s="29">
        <v>12.041</v>
      </c>
      <c r="K4874" s="29" t="s">
        <v>25</v>
      </c>
      <c r="L4874" s="29" t="s">
        <v>22</v>
      </c>
      <c r="M4874" s="29" t="s">
        <v>22</v>
      </c>
    </row>
    <row r="4875" spans="1:13" ht="15" customHeight="1">
      <c r="A4875" s="29" t="s">
        <v>19</v>
      </c>
      <c r="B4875" s="29" t="s">
        <v>20</v>
      </c>
      <c r="C4875" s="29" t="s">
        <v>1508</v>
      </c>
      <c r="D4875" s="29">
        <v>701046</v>
      </c>
      <c r="E4875" s="29">
        <v>0.15628472199999999</v>
      </c>
      <c r="F4875" s="29" t="s">
        <v>24</v>
      </c>
      <c r="G4875" s="29">
        <v>1.2047600000000001</v>
      </c>
      <c r="H4875" s="29" t="s">
        <v>25</v>
      </c>
      <c r="I4875" s="29" t="s">
        <v>26</v>
      </c>
      <c r="J4875" s="29">
        <v>35.828000000000003</v>
      </c>
      <c r="K4875" s="29" t="s">
        <v>25</v>
      </c>
      <c r="L4875" s="29" t="s">
        <v>22</v>
      </c>
      <c r="M4875" s="29" t="s">
        <v>22</v>
      </c>
    </row>
    <row r="4876" spans="1:13" ht="15" customHeight="1">
      <c r="A4876" s="29" t="s">
        <v>19</v>
      </c>
      <c r="B4876" s="29" t="s">
        <v>20</v>
      </c>
      <c r="C4876" s="29" t="s">
        <v>1509</v>
      </c>
      <c r="D4876" s="29">
        <v>701047</v>
      </c>
      <c r="E4876" s="29">
        <v>0.15373842600000001</v>
      </c>
      <c r="F4876" s="29" t="s">
        <v>24</v>
      </c>
      <c r="G4876" s="29">
        <v>1.45536</v>
      </c>
      <c r="H4876" s="29" t="s">
        <v>25</v>
      </c>
      <c r="I4876" s="29" t="s">
        <v>26</v>
      </c>
      <c r="J4876" s="29">
        <v>30.873999999999999</v>
      </c>
      <c r="K4876" s="29" t="s">
        <v>25</v>
      </c>
      <c r="L4876" s="29" t="s">
        <v>22</v>
      </c>
      <c r="M4876" s="29" t="s">
        <v>22</v>
      </c>
    </row>
    <row r="4877" spans="1:13" ht="15" customHeight="1">
      <c r="A4877" s="29" t="s">
        <v>19</v>
      </c>
      <c r="B4877" s="29" t="s">
        <v>20</v>
      </c>
      <c r="C4877" s="29" t="s">
        <v>1510</v>
      </c>
      <c r="D4877" s="29">
        <v>701048</v>
      </c>
      <c r="E4877" s="29" t="s">
        <v>1511</v>
      </c>
      <c r="F4877" s="29" t="s">
        <v>24</v>
      </c>
      <c r="G4877" s="29">
        <v>1.28793</v>
      </c>
      <c r="H4877" s="29" t="s">
        <v>25</v>
      </c>
      <c r="I4877" s="29" t="s">
        <v>26</v>
      </c>
      <c r="J4877" s="29">
        <v>5.5620000000000003</v>
      </c>
      <c r="K4877" s="29" t="s">
        <v>25</v>
      </c>
      <c r="L4877" s="29" t="s">
        <v>22</v>
      </c>
      <c r="M4877" s="29" t="s">
        <v>22</v>
      </c>
    </row>
    <row r="4878" spans="1:13" ht="15" customHeight="1">
      <c r="A4878" s="29" t="s">
        <v>19</v>
      </c>
      <c r="B4878" s="29" t="s">
        <v>20</v>
      </c>
      <c r="C4878" s="29" t="s">
        <v>1512</v>
      </c>
      <c r="D4878" s="29">
        <v>701049</v>
      </c>
      <c r="E4878" s="29">
        <v>0.158020833</v>
      </c>
      <c r="F4878" s="29" t="s">
        <v>24</v>
      </c>
      <c r="G4878" s="29">
        <v>1.2302</v>
      </c>
      <c r="H4878" s="29" t="s">
        <v>25</v>
      </c>
      <c r="I4878" s="29" t="s">
        <v>26</v>
      </c>
      <c r="J4878" s="29">
        <v>25.283000000000001</v>
      </c>
      <c r="K4878" s="29" t="s">
        <v>25</v>
      </c>
      <c r="L4878" s="29" t="s">
        <v>22</v>
      </c>
      <c r="M4878" s="29" t="s">
        <v>22</v>
      </c>
    </row>
    <row r="4879" spans="1:13" ht="15" customHeight="1">
      <c r="A4879" s="29" t="s">
        <v>19</v>
      </c>
      <c r="B4879" s="29" t="s">
        <v>20</v>
      </c>
      <c r="C4879" s="29" t="s">
        <v>1513</v>
      </c>
      <c r="D4879" s="29">
        <v>701050</v>
      </c>
      <c r="E4879" s="29">
        <v>0.15628472199999999</v>
      </c>
      <c r="F4879" s="29" t="s">
        <v>24</v>
      </c>
      <c r="G4879" s="29">
        <v>1.40028</v>
      </c>
      <c r="H4879" s="29" t="s">
        <v>25</v>
      </c>
      <c r="I4879" s="29" t="s">
        <v>26</v>
      </c>
      <c r="J4879" s="29">
        <v>29.526</v>
      </c>
      <c r="K4879" s="29" t="s">
        <v>25</v>
      </c>
      <c r="L4879" s="29" t="s">
        <v>22</v>
      </c>
      <c r="M4879" s="29" t="s">
        <v>22</v>
      </c>
    </row>
    <row r="4880" spans="1:13" ht="15" customHeight="1">
      <c r="A4880" s="29" t="s">
        <v>19</v>
      </c>
      <c r="B4880" s="29" t="s">
        <v>20</v>
      </c>
      <c r="C4880" s="29" t="s">
        <v>1514</v>
      </c>
      <c r="D4880" s="29">
        <v>701051</v>
      </c>
      <c r="E4880" s="29">
        <v>0.159409722</v>
      </c>
      <c r="F4880" s="29" t="s">
        <v>24</v>
      </c>
      <c r="G4880" s="29">
        <v>1.4637</v>
      </c>
      <c r="H4880" s="29" t="s">
        <v>25</v>
      </c>
      <c r="I4880" s="29" t="s">
        <v>26</v>
      </c>
      <c r="J4880" s="29">
        <v>29.806999999999999</v>
      </c>
      <c r="K4880" s="29" t="s">
        <v>25</v>
      </c>
      <c r="L4880" s="29" t="s">
        <v>22</v>
      </c>
      <c r="M4880" s="29" t="s">
        <v>22</v>
      </c>
    </row>
    <row r="4881" spans="1:13" ht="15" customHeight="1">
      <c r="A4881" s="29" t="s">
        <v>19</v>
      </c>
      <c r="B4881" s="29" t="s">
        <v>20</v>
      </c>
      <c r="C4881" s="29" t="s">
        <v>1515</v>
      </c>
      <c r="D4881" s="29">
        <v>701052</v>
      </c>
      <c r="E4881" s="29">
        <v>0.16311342600000001</v>
      </c>
      <c r="F4881" s="29" t="s">
        <v>24</v>
      </c>
      <c r="G4881" s="29">
        <v>1.6648400000000001</v>
      </c>
      <c r="H4881" s="29" t="s">
        <v>25</v>
      </c>
      <c r="I4881" s="29" t="s">
        <v>26</v>
      </c>
      <c r="J4881" s="29">
        <v>36.524999999999999</v>
      </c>
      <c r="K4881" s="29" t="s">
        <v>25</v>
      </c>
      <c r="L4881" s="29" t="s">
        <v>22</v>
      </c>
      <c r="M4881" s="29" t="s">
        <v>22</v>
      </c>
    </row>
    <row r="4882" spans="1:13" ht="15" customHeight="1">
      <c r="A4882" s="29" t="s">
        <v>19</v>
      </c>
      <c r="B4882" s="29" t="s">
        <v>20</v>
      </c>
      <c r="C4882" s="29" t="s">
        <v>1516</v>
      </c>
      <c r="D4882" s="29">
        <v>701053</v>
      </c>
      <c r="E4882" s="29">
        <v>0.15975694400000001</v>
      </c>
      <c r="F4882" s="29" t="s">
        <v>24</v>
      </c>
      <c r="G4882" s="29">
        <v>1.4579200000000001</v>
      </c>
      <c r="H4882" s="29" t="s">
        <v>25</v>
      </c>
      <c r="I4882" s="29" t="s">
        <v>26</v>
      </c>
      <c r="J4882" s="29">
        <v>33.177999999999997</v>
      </c>
      <c r="K4882" s="29" t="s">
        <v>25</v>
      </c>
      <c r="L4882" s="29" t="s">
        <v>22</v>
      </c>
      <c r="M4882" s="29" t="s">
        <v>22</v>
      </c>
    </row>
    <row r="4883" spans="1:13" ht="15" customHeight="1">
      <c r="A4883" s="29" t="s">
        <v>19</v>
      </c>
      <c r="B4883" s="29" t="s">
        <v>20</v>
      </c>
      <c r="C4883" s="29" t="s">
        <v>1517</v>
      </c>
      <c r="D4883" s="29">
        <v>701054</v>
      </c>
      <c r="E4883" s="29">
        <v>0.16484953699999999</v>
      </c>
      <c r="F4883" s="29" t="s">
        <v>24</v>
      </c>
      <c r="G4883" s="29">
        <v>1.6524700000000001</v>
      </c>
      <c r="H4883" s="29" t="s">
        <v>25</v>
      </c>
      <c r="I4883" s="29" t="s">
        <v>26</v>
      </c>
      <c r="J4883" s="29">
        <v>34.604999999999997</v>
      </c>
      <c r="K4883" s="29" t="s">
        <v>25</v>
      </c>
      <c r="L4883" s="29" t="s">
        <v>22</v>
      </c>
      <c r="M4883" s="29" t="s">
        <v>22</v>
      </c>
    </row>
    <row r="4884" spans="1:13" ht="15" customHeight="1">
      <c r="A4884" s="29" t="s">
        <v>19</v>
      </c>
      <c r="B4884" s="29" t="s">
        <v>20</v>
      </c>
      <c r="C4884" s="29" t="s">
        <v>1518</v>
      </c>
      <c r="D4884" s="29">
        <v>701055</v>
      </c>
      <c r="E4884" s="29">
        <v>0.16241898099999999</v>
      </c>
      <c r="F4884" s="29" t="s">
        <v>24</v>
      </c>
      <c r="G4884" s="29">
        <v>1.4519500000000001</v>
      </c>
      <c r="H4884" s="29" t="s">
        <v>25</v>
      </c>
      <c r="I4884" s="29" t="s">
        <v>26</v>
      </c>
      <c r="J4884" s="29">
        <v>35.365000000000002</v>
      </c>
      <c r="K4884" s="29" t="s">
        <v>25</v>
      </c>
      <c r="L4884" s="29" t="s">
        <v>22</v>
      </c>
      <c r="M4884" s="29" t="s">
        <v>22</v>
      </c>
    </row>
    <row r="4885" spans="1:13" ht="15" customHeight="1">
      <c r="A4885" s="29" t="s">
        <v>19</v>
      </c>
      <c r="B4885" s="29" t="s">
        <v>20</v>
      </c>
      <c r="C4885" s="29" t="s">
        <v>1519</v>
      </c>
      <c r="D4885" s="29">
        <v>701056</v>
      </c>
      <c r="E4885" s="29" t="s">
        <v>1520</v>
      </c>
      <c r="F4885" s="29" t="s">
        <v>24</v>
      </c>
      <c r="G4885" s="29">
        <v>1.43757</v>
      </c>
      <c r="H4885" s="29" t="s">
        <v>25</v>
      </c>
      <c r="I4885" s="29" t="s">
        <v>26</v>
      </c>
      <c r="J4885" s="29">
        <v>31.044</v>
      </c>
      <c r="K4885" s="29" t="s">
        <v>25</v>
      </c>
      <c r="L4885" s="29" t="s">
        <v>22</v>
      </c>
      <c r="M4885" s="29" t="s">
        <v>22</v>
      </c>
    </row>
    <row r="4886" spans="1:13" ht="15" customHeight="1">
      <c r="A4886" s="29" t="s">
        <v>19</v>
      </c>
      <c r="B4886" s="29" t="s">
        <v>20</v>
      </c>
      <c r="C4886" s="29" t="s">
        <v>1521</v>
      </c>
      <c r="D4886" s="29">
        <v>701057</v>
      </c>
      <c r="E4886" s="29">
        <v>0.16728009299999999</v>
      </c>
      <c r="F4886" s="29" t="s">
        <v>24</v>
      </c>
      <c r="G4886" s="29">
        <v>1.6406499999999999</v>
      </c>
      <c r="H4886" s="29" t="s">
        <v>25</v>
      </c>
      <c r="I4886" s="29" t="s">
        <v>26</v>
      </c>
      <c r="J4886" s="29">
        <v>42.317999999999998</v>
      </c>
      <c r="K4886" s="29" t="s">
        <v>25</v>
      </c>
      <c r="L4886" s="29" t="s">
        <v>22</v>
      </c>
      <c r="M4886" s="29" t="s">
        <v>22</v>
      </c>
    </row>
    <row r="4887" spans="1:13" ht="15" customHeight="1">
      <c r="A4887" s="29" t="s">
        <v>19</v>
      </c>
      <c r="B4887" s="29" t="s">
        <v>20</v>
      </c>
      <c r="C4887" s="29" t="s">
        <v>1522</v>
      </c>
      <c r="D4887" s="29">
        <v>701058</v>
      </c>
      <c r="E4887" s="29">
        <v>0.16612268499999999</v>
      </c>
      <c r="F4887" s="29" t="s">
        <v>24</v>
      </c>
      <c r="G4887" s="29">
        <v>1.3918999999999999</v>
      </c>
      <c r="H4887" s="29" t="s">
        <v>25</v>
      </c>
      <c r="I4887" s="29" t="s">
        <v>26</v>
      </c>
      <c r="J4887" s="29">
        <v>28.917999999999999</v>
      </c>
      <c r="K4887" s="29" t="s">
        <v>25</v>
      </c>
      <c r="L4887" s="29" t="s">
        <v>22</v>
      </c>
      <c r="M4887" s="29" t="s">
        <v>22</v>
      </c>
    </row>
    <row r="4888" spans="1:13" ht="15" customHeight="1">
      <c r="A4888" s="29" t="s">
        <v>19</v>
      </c>
      <c r="B4888" s="29" t="s">
        <v>20</v>
      </c>
      <c r="C4888" s="29" t="s">
        <v>1523</v>
      </c>
      <c r="D4888" s="29">
        <v>701059</v>
      </c>
      <c r="E4888" s="29">
        <v>0.16959490699999999</v>
      </c>
      <c r="F4888" s="29" t="s">
        <v>24</v>
      </c>
      <c r="G4888" s="29">
        <v>1.3216300000000001</v>
      </c>
      <c r="H4888" s="29" t="s">
        <v>25</v>
      </c>
      <c r="I4888" s="29" t="s">
        <v>26</v>
      </c>
      <c r="J4888" s="29">
        <v>2.6859999999999999</v>
      </c>
      <c r="K4888" s="29" t="s">
        <v>25</v>
      </c>
      <c r="L4888" s="29" t="s">
        <v>22</v>
      </c>
      <c r="M4888" s="29" t="s">
        <v>22</v>
      </c>
    </row>
    <row r="4889" spans="1:13" ht="15" customHeight="1">
      <c r="A4889" s="29" t="s">
        <v>19</v>
      </c>
      <c r="B4889" s="29" t="s">
        <v>20</v>
      </c>
      <c r="C4889" s="29" t="s">
        <v>1524</v>
      </c>
      <c r="D4889" s="29">
        <v>701060</v>
      </c>
      <c r="E4889" s="29">
        <v>0.16947916699999999</v>
      </c>
      <c r="F4889" s="29" t="s">
        <v>24</v>
      </c>
      <c r="G4889" s="29">
        <v>1.5696099999999999</v>
      </c>
      <c r="H4889" s="29" t="s">
        <v>25</v>
      </c>
      <c r="I4889" s="29" t="s">
        <v>26</v>
      </c>
      <c r="J4889" s="29">
        <v>31.306000000000001</v>
      </c>
      <c r="K4889" s="29" t="s">
        <v>25</v>
      </c>
      <c r="L4889" s="29" t="s">
        <v>22</v>
      </c>
      <c r="M4889" s="29" t="s">
        <v>22</v>
      </c>
    </row>
    <row r="4890" spans="1:13" ht="15" customHeight="1">
      <c r="A4890" s="29" t="s">
        <v>19</v>
      </c>
      <c r="B4890" s="29" t="s">
        <v>20</v>
      </c>
      <c r="C4890" s="29" t="s">
        <v>1525</v>
      </c>
      <c r="D4890" s="29">
        <v>701061</v>
      </c>
      <c r="E4890" s="29">
        <v>0.16820601900000001</v>
      </c>
      <c r="F4890" s="29" t="s">
        <v>24</v>
      </c>
      <c r="G4890" s="29">
        <v>1.3275399999999999</v>
      </c>
      <c r="H4890" s="29" t="s">
        <v>25</v>
      </c>
      <c r="I4890" s="29" t="s">
        <v>26</v>
      </c>
      <c r="J4890" s="29">
        <v>32.075000000000003</v>
      </c>
      <c r="K4890" s="29" t="s">
        <v>25</v>
      </c>
      <c r="L4890" s="29" t="s">
        <v>22</v>
      </c>
      <c r="M4890" s="29" t="s">
        <v>22</v>
      </c>
    </row>
    <row r="4891" spans="1:13" ht="15" customHeight="1">
      <c r="A4891" s="29" t="s">
        <v>19</v>
      </c>
      <c r="B4891" s="29" t="s">
        <v>20</v>
      </c>
      <c r="C4891" s="29" t="s">
        <v>1526</v>
      </c>
      <c r="D4891" s="29">
        <v>701062</v>
      </c>
      <c r="E4891" s="29">
        <v>0.17202546299999999</v>
      </c>
      <c r="F4891" s="29" t="s">
        <v>24</v>
      </c>
      <c r="G4891" s="29">
        <v>1.4978499999999999</v>
      </c>
      <c r="H4891" s="29" t="s">
        <v>25</v>
      </c>
      <c r="I4891" s="29" t="s">
        <v>26</v>
      </c>
      <c r="J4891" s="29">
        <v>25.06</v>
      </c>
      <c r="K4891" s="29" t="s">
        <v>25</v>
      </c>
      <c r="L4891" s="29" t="s">
        <v>22</v>
      </c>
      <c r="M4891" s="29" t="s">
        <v>22</v>
      </c>
    </row>
    <row r="4892" spans="1:13" ht="15" customHeight="1">
      <c r="A4892" s="29" t="s">
        <v>19</v>
      </c>
      <c r="B4892" s="29" t="s">
        <v>20</v>
      </c>
      <c r="C4892" s="29" t="s">
        <v>1527</v>
      </c>
      <c r="D4892" s="29">
        <v>701063</v>
      </c>
      <c r="E4892" s="29">
        <v>0.17167824100000001</v>
      </c>
      <c r="F4892" s="29" t="s">
        <v>24</v>
      </c>
      <c r="G4892" s="29">
        <v>1.35328</v>
      </c>
      <c r="H4892" s="29" t="s">
        <v>25</v>
      </c>
      <c r="I4892" s="29" t="s">
        <v>26</v>
      </c>
      <c r="J4892" s="29">
        <v>30.457999999999998</v>
      </c>
      <c r="K4892" s="29" t="s">
        <v>25</v>
      </c>
      <c r="L4892" s="29" t="s">
        <v>22</v>
      </c>
      <c r="M4892" s="29" t="s">
        <v>22</v>
      </c>
    </row>
    <row r="4893" spans="1:13" ht="15" customHeight="1">
      <c r="A4893" s="29" t="s">
        <v>19</v>
      </c>
      <c r="B4893" s="29" t="s">
        <v>20</v>
      </c>
      <c r="C4893" s="29" t="s">
        <v>1528</v>
      </c>
      <c r="D4893" s="29">
        <v>701064</v>
      </c>
      <c r="E4893" s="29">
        <v>0.17399305600000001</v>
      </c>
      <c r="F4893" s="29" t="s">
        <v>24</v>
      </c>
      <c r="G4893" s="29">
        <v>1.5479000000000001</v>
      </c>
      <c r="H4893" s="29" t="s">
        <v>25</v>
      </c>
      <c r="I4893" s="29" t="s">
        <v>26</v>
      </c>
      <c r="J4893" s="29">
        <v>34.43</v>
      </c>
      <c r="K4893" s="29" t="s">
        <v>25</v>
      </c>
      <c r="L4893" s="29" t="s">
        <v>22</v>
      </c>
      <c r="M4893" s="29" t="s">
        <v>22</v>
      </c>
    </row>
    <row r="4894" spans="1:13" ht="15" customHeight="1">
      <c r="A4894" s="29" t="s">
        <v>19</v>
      </c>
      <c r="B4894" s="29" t="s">
        <v>20</v>
      </c>
      <c r="C4894" s="29" t="s">
        <v>1529</v>
      </c>
      <c r="D4894" s="29">
        <v>701065</v>
      </c>
      <c r="E4894" s="29">
        <v>0.17283564800000001</v>
      </c>
      <c r="F4894" s="29" t="s">
        <v>24</v>
      </c>
      <c r="G4894" s="29">
        <v>1.36063</v>
      </c>
      <c r="H4894" s="29" t="s">
        <v>25</v>
      </c>
      <c r="I4894" s="29" t="s">
        <v>26</v>
      </c>
      <c r="J4894" s="29">
        <v>30.782</v>
      </c>
      <c r="K4894" s="29" t="s">
        <v>25</v>
      </c>
      <c r="L4894" s="29" t="s">
        <v>22</v>
      </c>
      <c r="M4894" s="29" t="s">
        <v>22</v>
      </c>
    </row>
    <row r="4895" spans="1:13" ht="15" customHeight="1">
      <c r="A4895" s="29" t="s">
        <v>19</v>
      </c>
      <c r="B4895" s="29" t="s">
        <v>20</v>
      </c>
      <c r="C4895" s="29" t="s">
        <v>1530</v>
      </c>
      <c r="D4895" s="29">
        <v>701066</v>
      </c>
      <c r="E4895" s="29">
        <v>0.17515046300000001</v>
      </c>
      <c r="F4895" s="29" t="s">
        <v>24</v>
      </c>
      <c r="G4895" s="29">
        <v>1.6291500000000001</v>
      </c>
      <c r="H4895" s="29" t="s">
        <v>25</v>
      </c>
      <c r="I4895" s="29" t="s">
        <v>26</v>
      </c>
      <c r="J4895" s="29">
        <v>34.036999999999999</v>
      </c>
      <c r="K4895" s="29" t="s">
        <v>25</v>
      </c>
      <c r="L4895" s="29" t="s">
        <v>22</v>
      </c>
      <c r="M4895" s="29" t="s">
        <v>22</v>
      </c>
    </row>
    <row r="4896" spans="1:13" ht="15" customHeight="1">
      <c r="A4896" s="29" t="s">
        <v>19</v>
      </c>
      <c r="B4896" s="29" t="s">
        <v>20</v>
      </c>
      <c r="C4896" s="29" t="s">
        <v>1531</v>
      </c>
      <c r="D4896" s="29">
        <v>701067</v>
      </c>
      <c r="E4896" s="29" t="s">
        <v>1532</v>
      </c>
      <c r="F4896" s="29" t="s">
        <v>24</v>
      </c>
      <c r="G4896" s="29">
        <v>1.3930199999999999</v>
      </c>
      <c r="H4896" s="29" t="s">
        <v>25</v>
      </c>
      <c r="I4896" s="29" t="s">
        <v>26</v>
      </c>
      <c r="J4896" s="29">
        <v>28.722999999999999</v>
      </c>
      <c r="K4896" s="29" t="s">
        <v>25</v>
      </c>
      <c r="L4896" s="29" t="s">
        <v>22</v>
      </c>
      <c r="M4896" s="29" t="s">
        <v>22</v>
      </c>
    </row>
    <row r="4897" spans="1:13" ht="15" customHeight="1">
      <c r="A4897" s="29" t="s">
        <v>19</v>
      </c>
      <c r="B4897" s="29" t="s">
        <v>20</v>
      </c>
      <c r="C4897" s="29" t="s">
        <v>1533</v>
      </c>
      <c r="D4897" s="29">
        <v>701068</v>
      </c>
      <c r="E4897" s="29">
        <v>0.17526620400000001</v>
      </c>
      <c r="F4897" s="29" t="s">
        <v>24</v>
      </c>
      <c r="G4897" s="29">
        <v>1.5628200000000001</v>
      </c>
      <c r="H4897" s="29" t="s">
        <v>25</v>
      </c>
      <c r="I4897" s="29" t="s">
        <v>26</v>
      </c>
      <c r="J4897" s="29">
        <v>30.722999999999999</v>
      </c>
      <c r="K4897" s="29" t="s">
        <v>25</v>
      </c>
      <c r="L4897" s="29" t="s">
        <v>22</v>
      </c>
      <c r="M4897" s="29" t="s">
        <v>22</v>
      </c>
    </row>
    <row r="4898" spans="1:13" ht="15" customHeight="1">
      <c r="A4898" s="29" t="s">
        <v>19</v>
      </c>
      <c r="B4898" s="29" t="s">
        <v>20</v>
      </c>
      <c r="C4898" s="29" t="s">
        <v>1534</v>
      </c>
      <c r="D4898" s="29">
        <v>701069</v>
      </c>
      <c r="E4898" s="29">
        <v>0.18001157400000001</v>
      </c>
      <c r="F4898" s="29" t="s">
        <v>24</v>
      </c>
      <c r="G4898" s="29">
        <v>1.4076500000000001</v>
      </c>
      <c r="H4898" s="29" t="s">
        <v>25</v>
      </c>
      <c r="I4898" s="29" t="s">
        <v>26</v>
      </c>
      <c r="J4898" s="29">
        <v>26.568999999999999</v>
      </c>
      <c r="K4898" s="29" t="s">
        <v>25</v>
      </c>
      <c r="L4898" s="29" t="s">
        <v>22</v>
      </c>
      <c r="M4898" s="29" t="s">
        <v>22</v>
      </c>
    </row>
    <row r="4899" spans="1:13" ht="15" customHeight="1">
      <c r="A4899" s="29" t="s">
        <v>19</v>
      </c>
      <c r="B4899" s="29" t="s">
        <v>20</v>
      </c>
      <c r="C4899" s="29" t="s">
        <v>1535</v>
      </c>
      <c r="D4899" s="29">
        <v>701070</v>
      </c>
      <c r="E4899" s="29">
        <v>0.18128472200000001</v>
      </c>
      <c r="F4899" s="29" t="s">
        <v>24</v>
      </c>
      <c r="G4899" s="29">
        <v>1.56585</v>
      </c>
      <c r="H4899" s="29" t="s">
        <v>25</v>
      </c>
      <c r="I4899" s="29" t="s">
        <v>26</v>
      </c>
      <c r="J4899" s="29">
        <v>31.402999999999999</v>
      </c>
      <c r="K4899" s="29" t="s">
        <v>25</v>
      </c>
      <c r="L4899" s="29" t="s">
        <v>22</v>
      </c>
      <c r="M4899" s="29" t="s">
        <v>22</v>
      </c>
    </row>
    <row r="4900" spans="1:13" ht="15" customHeight="1">
      <c r="A4900" s="29" t="s">
        <v>19</v>
      </c>
      <c r="B4900" s="29" t="s">
        <v>20</v>
      </c>
      <c r="C4900" s="29" t="s">
        <v>1536</v>
      </c>
      <c r="D4900" s="29">
        <v>701071</v>
      </c>
      <c r="E4900" s="29">
        <v>0.17943286999999999</v>
      </c>
      <c r="F4900" s="29" t="s">
        <v>24</v>
      </c>
      <c r="G4900" s="29">
        <v>1.42004</v>
      </c>
      <c r="H4900" s="29" t="s">
        <v>25</v>
      </c>
      <c r="I4900" s="29" t="s">
        <v>26</v>
      </c>
      <c r="J4900" s="29">
        <v>31.303999999999998</v>
      </c>
      <c r="K4900" s="29" t="s">
        <v>25</v>
      </c>
      <c r="L4900" s="29" t="s">
        <v>22</v>
      </c>
      <c r="M4900" s="29" t="s">
        <v>22</v>
      </c>
    </row>
    <row r="4901" spans="1:13" ht="15" customHeight="1">
      <c r="A4901" s="29" t="s">
        <v>19</v>
      </c>
      <c r="B4901" s="29" t="s">
        <v>20</v>
      </c>
      <c r="C4901" s="29" t="s">
        <v>1537</v>
      </c>
      <c r="D4901" s="29">
        <v>701072</v>
      </c>
      <c r="E4901" s="29">
        <v>0.18232638900000001</v>
      </c>
      <c r="F4901" s="29" t="s">
        <v>24</v>
      </c>
      <c r="G4901" s="29">
        <v>1.59615</v>
      </c>
      <c r="H4901" s="29" t="s">
        <v>25</v>
      </c>
      <c r="I4901" s="29" t="s">
        <v>26</v>
      </c>
      <c r="J4901" s="29">
        <v>35.892000000000003</v>
      </c>
      <c r="K4901" s="29" t="s">
        <v>25</v>
      </c>
      <c r="L4901" s="29" t="s">
        <v>22</v>
      </c>
      <c r="M4901" s="29" t="s">
        <v>22</v>
      </c>
    </row>
    <row r="4902" spans="1:13" ht="15" customHeight="1">
      <c r="A4902" s="29" t="s">
        <v>19</v>
      </c>
      <c r="B4902" s="29" t="s">
        <v>20</v>
      </c>
      <c r="C4902" s="29" t="s">
        <v>1538</v>
      </c>
      <c r="D4902" s="29">
        <v>701073</v>
      </c>
      <c r="E4902" s="29">
        <v>0.18047453699999999</v>
      </c>
      <c r="F4902" s="29" t="s">
        <v>24</v>
      </c>
      <c r="G4902" s="29">
        <v>1.3136099999999999</v>
      </c>
      <c r="H4902" s="29" t="s">
        <v>25</v>
      </c>
      <c r="I4902" s="29" t="s">
        <v>26</v>
      </c>
      <c r="J4902" s="29">
        <v>27.402000000000001</v>
      </c>
      <c r="K4902" s="29" t="s">
        <v>25</v>
      </c>
      <c r="L4902" s="29" t="s">
        <v>22</v>
      </c>
      <c r="M4902" s="29" t="s">
        <v>22</v>
      </c>
    </row>
    <row r="4903" spans="1:13" ht="15" customHeight="1">
      <c r="A4903" s="29" t="s">
        <v>19</v>
      </c>
      <c r="B4903" s="29" t="s">
        <v>20</v>
      </c>
      <c r="C4903" s="29" t="s">
        <v>1539</v>
      </c>
      <c r="D4903" s="29">
        <v>701074</v>
      </c>
      <c r="E4903" s="29">
        <v>0.18267361100000001</v>
      </c>
      <c r="F4903" s="29" t="s">
        <v>24</v>
      </c>
      <c r="G4903" s="29">
        <v>1.4452499999999999</v>
      </c>
      <c r="H4903" s="29" t="s">
        <v>25</v>
      </c>
      <c r="I4903" s="29" t="s">
        <v>26</v>
      </c>
      <c r="J4903" s="29">
        <v>32.956000000000003</v>
      </c>
      <c r="K4903" s="29" t="s">
        <v>25</v>
      </c>
      <c r="L4903" s="29" t="s">
        <v>22</v>
      </c>
      <c r="M4903" s="29" t="s">
        <v>22</v>
      </c>
    </row>
    <row r="4904" spans="1:13" ht="15" customHeight="1">
      <c r="A4904" s="29" t="s">
        <v>19</v>
      </c>
      <c r="B4904" s="29" t="s">
        <v>20</v>
      </c>
      <c r="C4904" s="29" t="s">
        <v>1540</v>
      </c>
      <c r="D4904" s="29">
        <v>701075</v>
      </c>
      <c r="E4904" s="29">
        <v>0.18174768499999999</v>
      </c>
      <c r="F4904" s="29" t="s">
        <v>24</v>
      </c>
      <c r="G4904" s="29">
        <v>1.2251700000000001</v>
      </c>
      <c r="H4904" s="29" t="s">
        <v>25</v>
      </c>
      <c r="I4904" s="29" t="s">
        <v>26</v>
      </c>
      <c r="J4904" s="29">
        <v>31.695</v>
      </c>
      <c r="K4904" s="29" t="s">
        <v>25</v>
      </c>
      <c r="L4904" s="29" t="s">
        <v>22</v>
      </c>
      <c r="M4904" s="29" t="s">
        <v>22</v>
      </c>
    </row>
    <row r="4905" spans="1:13" ht="15" customHeight="1">
      <c r="A4905" s="29" t="s">
        <v>19</v>
      </c>
      <c r="B4905" s="29" t="s">
        <v>20</v>
      </c>
      <c r="C4905" s="29" t="s">
        <v>1541</v>
      </c>
      <c r="D4905" s="29">
        <v>701076</v>
      </c>
      <c r="E4905" s="29">
        <v>0.18359953700000001</v>
      </c>
      <c r="F4905" s="29" t="s">
        <v>24</v>
      </c>
      <c r="G4905" s="29">
        <v>1.40649</v>
      </c>
      <c r="H4905" s="29" t="s">
        <v>25</v>
      </c>
      <c r="I4905" s="29" t="s">
        <v>26</v>
      </c>
      <c r="J4905" s="29">
        <v>30.167000000000002</v>
      </c>
      <c r="K4905" s="29" t="s">
        <v>25</v>
      </c>
      <c r="L4905" s="29" t="s">
        <v>22</v>
      </c>
      <c r="M4905" s="29" t="s">
        <v>22</v>
      </c>
    </row>
    <row r="4906" spans="1:13" ht="15" customHeight="1">
      <c r="A4906" s="29" t="s">
        <v>19</v>
      </c>
      <c r="B4906" s="29" t="s">
        <v>20</v>
      </c>
      <c r="C4906" s="29" t="s">
        <v>1542</v>
      </c>
      <c r="D4906" s="29">
        <v>701077</v>
      </c>
      <c r="E4906" s="29" t="s">
        <v>1543</v>
      </c>
      <c r="F4906" s="29" t="s">
        <v>24</v>
      </c>
      <c r="G4906" s="29">
        <v>1.20065</v>
      </c>
      <c r="H4906" s="29" t="s">
        <v>25</v>
      </c>
      <c r="I4906" s="29" t="s">
        <v>26</v>
      </c>
      <c r="J4906" s="29">
        <v>29.838000000000001</v>
      </c>
      <c r="K4906" s="29" t="s">
        <v>25</v>
      </c>
      <c r="L4906" s="29" t="s">
        <v>22</v>
      </c>
      <c r="M4906" s="29" t="s">
        <v>22</v>
      </c>
    </row>
    <row r="4907" spans="1:13" ht="15" customHeight="1">
      <c r="A4907" s="29" t="s">
        <v>19</v>
      </c>
      <c r="B4907" s="29" t="s">
        <v>20</v>
      </c>
      <c r="C4907" s="29" t="s">
        <v>1544</v>
      </c>
      <c r="D4907" s="29">
        <v>701078</v>
      </c>
      <c r="E4907" s="29">
        <v>0.18765046299999999</v>
      </c>
      <c r="F4907" s="29" t="s">
        <v>24</v>
      </c>
      <c r="G4907" s="29">
        <v>1.33229</v>
      </c>
      <c r="H4907" s="29" t="s">
        <v>25</v>
      </c>
      <c r="I4907" s="29" t="s">
        <v>26</v>
      </c>
      <c r="J4907" s="29">
        <v>32.012</v>
      </c>
      <c r="K4907" s="29" t="s">
        <v>25</v>
      </c>
      <c r="L4907" s="29" t="s">
        <v>22</v>
      </c>
      <c r="M4907" s="29" t="s">
        <v>22</v>
      </c>
    </row>
    <row r="4908" spans="1:13" ht="15" customHeight="1">
      <c r="A4908" s="29" t="s">
        <v>19</v>
      </c>
      <c r="B4908" s="29" t="s">
        <v>20</v>
      </c>
      <c r="C4908" s="29" t="s">
        <v>1545</v>
      </c>
      <c r="D4908" s="29">
        <v>701079</v>
      </c>
      <c r="E4908" s="29" t="s">
        <v>1546</v>
      </c>
      <c r="F4908" s="29" t="s">
        <v>24</v>
      </c>
      <c r="G4908" s="29">
        <v>1.20861</v>
      </c>
      <c r="H4908" s="29" t="s">
        <v>25</v>
      </c>
      <c r="I4908" s="29" t="s">
        <v>26</v>
      </c>
      <c r="J4908" s="29">
        <v>29.347000000000001</v>
      </c>
      <c r="K4908" s="29" t="s">
        <v>25</v>
      </c>
      <c r="L4908" s="29" t="s">
        <v>22</v>
      </c>
      <c r="M4908" s="29" t="s">
        <v>22</v>
      </c>
    </row>
    <row r="4909" spans="1:13" ht="15" customHeight="1">
      <c r="A4909" s="29" t="s">
        <v>19</v>
      </c>
      <c r="B4909" s="29" t="s">
        <v>20</v>
      </c>
      <c r="C4909" s="29" t="s">
        <v>1547</v>
      </c>
      <c r="D4909" s="29">
        <v>701080</v>
      </c>
      <c r="E4909" s="29">
        <v>0.18834490700000001</v>
      </c>
      <c r="F4909" s="29" t="s">
        <v>24</v>
      </c>
      <c r="G4909" s="29">
        <v>1.2396</v>
      </c>
      <c r="H4909" s="29" t="s">
        <v>25</v>
      </c>
      <c r="I4909" s="29" t="s">
        <v>26</v>
      </c>
      <c r="J4909" s="29">
        <v>19.420000000000002</v>
      </c>
      <c r="K4909" s="29" t="s">
        <v>25</v>
      </c>
      <c r="L4909" s="29" t="s">
        <v>22</v>
      </c>
      <c r="M4909" s="29" t="s">
        <v>22</v>
      </c>
    </row>
    <row r="4910" spans="1:13" ht="15" customHeight="1">
      <c r="A4910" s="29" t="s">
        <v>19</v>
      </c>
      <c r="B4910" s="29" t="s">
        <v>20</v>
      </c>
      <c r="C4910" s="29" t="s">
        <v>1548</v>
      </c>
      <c r="D4910" s="29">
        <v>701081</v>
      </c>
      <c r="E4910" s="29">
        <v>0.18961805600000001</v>
      </c>
      <c r="F4910" s="29" t="s">
        <v>24</v>
      </c>
      <c r="G4910" s="29">
        <v>1.3374699999999999</v>
      </c>
      <c r="H4910" s="29" t="s">
        <v>25</v>
      </c>
      <c r="I4910" s="29" t="s">
        <v>26</v>
      </c>
      <c r="J4910" s="29">
        <v>7.1280000000000001</v>
      </c>
      <c r="K4910" s="29" t="s">
        <v>25</v>
      </c>
      <c r="L4910" s="29" t="s">
        <v>22</v>
      </c>
      <c r="M4910" s="29" t="s">
        <v>22</v>
      </c>
    </row>
    <row r="4911" spans="1:13" ht="15" customHeight="1">
      <c r="A4911" s="29" t="s">
        <v>19</v>
      </c>
      <c r="B4911" s="29" t="s">
        <v>20</v>
      </c>
      <c r="C4911" s="29" t="s">
        <v>1549</v>
      </c>
      <c r="D4911" s="29">
        <v>701082</v>
      </c>
      <c r="E4911" s="29">
        <v>0.190428241</v>
      </c>
      <c r="F4911" s="29" t="s">
        <v>24</v>
      </c>
      <c r="G4911" s="29">
        <v>1.3857600000000001</v>
      </c>
      <c r="H4911" s="29" t="s">
        <v>25</v>
      </c>
      <c r="I4911" s="29" t="s">
        <v>26</v>
      </c>
      <c r="J4911" s="29">
        <v>24.396000000000001</v>
      </c>
      <c r="K4911" s="29" t="s">
        <v>25</v>
      </c>
      <c r="L4911" s="29" t="s">
        <v>22</v>
      </c>
      <c r="M4911" s="29" t="s">
        <v>22</v>
      </c>
    </row>
    <row r="4912" spans="1:13" ht="15" customHeight="1">
      <c r="A4912" s="29" t="s">
        <v>19</v>
      </c>
      <c r="B4912" s="29" t="s">
        <v>20</v>
      </c>
      <c r="C4912" s="29" t="s">
        <v>1550</v>
      </c>
      <c r="D4912" s="29">
        <v>701083</v>
      </c>
      <c r="E4912" s="29">
        <v>0.19077546300000001</v>
      </c>
      <c r="F4912" s="29" t="s">
        <v>24</v>
      </c>
      <c r="G4912" s="29">
        <v>1.3863799999999999</v>
      </c>
      <c r="H4912" s="29" t="s">
        <v>25</v>
      </c>
      <c r="I4912" s="29" t="s">
        <v>26</v>
      </c>
      <c r="J4912" s="29">
        <v>30.859000000000002</v>
      </c>
      <c r="K4912" s="29" t="s">
        <v>25</v>
      </c>
      <c r="L4912" s="29" t="s">
        <v>22</v>
      </c>
      <c r="M4912" s="29" t="s">
        <v>22</v>
      </c>
    </row>
    <row r="4913" spans="1:13" ht="15" customHeight="1">
      <c r="A4913" s="29" t="s">
        <v>19</v>
      </c>
      <c r="B4913" s="29" t="s">
        <v>20</v>
      </c>
      <c r="C4913" s="29" t="s">
        <v>1551</v>
      </c>
      <c r="D4913" s="29">
        <v>701084</v>
      </c>
      <c r="E4913" s="29">
        <v>0.19112268499999999</v>
      </c>
      <c r="F4913" s="29" t="s">
        <v>24</v>
      </c>
      <c r="G4913" s="29">
        <v>1.33663</v>
      </c>
      <c r="H4913" s="29" t="s">
        <v>25</v>
      </c>
      <c r="I4913" s="29" t="s">
        <v>26</v>
      </c>
      <c r="J4913" s="29">
        <v>8.6319999999999997</v>
      </c>
      <c r="K4913" s="29" t="s">
        <v>25</v>
      </c>
      <c r="L4913" s="29" t="s">
        <v>22</v>
      </c>
      <c r="M4913" s="29" t="s">
        <v>22</v>
      </c>
    </row>
    <row r="4914" spans="1:13" ht="15" customHeight="1">
      <c r="A4914" s="29" t="s">
        <v>19</v>
      </c>
      <c r="B4914" s="29" t="s">
        <v>20</v>
      </c>
      <c r="C4914" s="29" t="s">
        <v>1552</v>
      </c>
      <c r="D4914" s="29">
        <v>701085</v>
      </c>
      <c r="E4914" s="29" t="s">
        <v>1553</v>
      </c>
      <c r="F4914" s="29" t="s">
        <v>24</v>
      </c>
      <c r="G4914" s="29">
        <v>1.276</v>
      </c>
      <c r="H4914" s="29" t="s">
        <v>25</v>
      </c>
      <c r="I4914" s="29" t="s">
        <v>26</v>
      </c>
      <c r="J4914" s="29">
        <v>11.727</v>
      </c>
      <c r="K4914" s="29" t="s">
        <v>25</v>
      </c>
      <c r="L4914" s="29" t="s">
        <v>22</v>
      </c>
      <c r="M4914" s="29" t="s">
        <v>22</v>
      </c>
    </row>
    <row r="4915" spans="1:13" ht="15" customHeight="1">
      <c r="A4915" s="29" t="s">
        <v>19</v>
      </c>
      <c r="B4915" s="29" t="s">
        <v>20</v>
      </c>
      <c r="C4915" s="29" t="s">
        <v>1554</v>
      </c>
      <c r="D4915" s="29">
        <v>701086</v>
      </c>
      <c r="E4915" s="29">
        <v>0.19563657400000001</v>
      </c>
      <c r="F4915" s="29" t="s">
        <v>24</v>
      </c>
      <c r="G4915" s="29">
        <v>1.22197</v>
      </c>
      <c r="H4915" s="29" t="s">
        <v>25</v>
      </c>
      <c r="I4915" s="29" t="s">
        <v>26</v>
      </c>
      <c r="J4915" s="29">
        <v>29.143000000000001</v>
      </c>
      <c r="K4915" s="29" t="s">
        <v>25</v>
      </c>
      <c r="L4915" s="29" t="s">
        <v>22</v>
      </c>
      <c r="M4915" s="29" t="s">
        <v>22</v>
      </c>
    </row>
    <row r="4916" spans="1:13" ht="15" customHeight="1">
      <c r="A4916" s="29" t="s">
        <v>19</v>
      </c>
      <c r="B4916" s="29" t="s">
        <v>20</v>
      </c>
      <c r="C4916" s="29" t="s">
        <v>1555</v>
      </c>
      <c r="D4916" s="29">
        <v>702001</v>
      </c>
      <c r="E4916" s="29">
        <v>0.117164352</v>
      </c>
      <c r="F4916" s="29" t="s">
        <v>24</v>
      </c>
      <c r="G4916" s="29">
        <v>1.2589600000000001</v>
      </c>
      <c r="H4916" s="29" t="s">
        <v>25</v>
      </c>
      <c r="I4916" s="29" t="s">
        <v>26</v>
      </c>
      <c r="J4916" s="29">
        <v>11.831</v>
      </c>
      <c r="K4916" s="29" t="s">
        <v>25</v>
      </c>
      <c r="L4916" s="29" t="s">
        <v>22</v>
      </c>
      <c r="M4916" s="29" t="s">
        <v>22</v>
      </c>
    </row>
    <row r="4917" spans="1:13" ht="15" customHeight="1">
      <c r="A4917" s="29" t="s">
        <v>19</v>
      </c>
      <c r="B4917" s="29" t="s">
        <v>20</v>
      </c>
      <c r="C4917" s="29" t="s">
        <v>1556</v>
      </c>
      <c r="D4917" s="29">
        <v>702002</v>
      </c>
      <c r="E4917" s="29">
        <v>0.117627315</v>
      </c>
      <c r="F4917" s="29" t="s">
        <v>24</v>
      </c>
      <c r="G4917" s="29">
        <v>1.51058</v>
      </c>
      <c r="H4917" s="29" t="s">
        <v>25</v>
      </c>
      <c r="I4917" s="29" t="s">
        <v>26</v>
      </c>
      <c r="J4917" s="29">
        <v>28.901</v>
      </c>
      <c r="K4917" s="29" t="s">
        <v>25</v>
      </c>
      <c r="L4917" s="29" t="s">
        <v>22</v>
      </c>
      <c r="M4917" s="29" t="s">
        <v>22</v>
      </c>
    </row>
    <row r="4918" spans="1:13" ht="15" customHeight="1">
      <c r="A4918" s="29" t="s">
        <v>19</v>
      </c>
      <c r="B4918" s="29" t="s">
        <v>20</v>
      </c>
      <c r="C4918" s="29" t="s">
        <v>1557</v>
      </c>
      <c r="D4918" s="29">
        <v>702003</v>
      </c>
      <c r="E4918" s="29" t="s">
        <v>1558</v>
      </c>
      <c r="F4918" s="29" t="s">
        <v>24</v>
      </c>
      <c r="G4918" s="29">
        <v>1.25118</v>
      </c>
      <c r="H4918" s="29" t="s">
        <v>25</v>
      </c>
      <c r="I4918" s="29" t="s">
        <v>26</v>
      </c>
      <c r="J4918" s="29">
        <v>31.774999999999999</v>
      </c>
      <c r="K4918" s="29" t="s">
        <v>25</v>
      </c>
      <c r="L4918" s="29" t="s">
        <v>22</v>
      </c>
      <c r="M4918" s="29" t="s">
        <v>22</v>
      </c>
    </row>
    <row r="4919" spans="1:13" ht="15" customHeight="1">
      <c r="A4919" s="29" t="s">
        <v>19</v>
      </c>
      <c r="B4919" s="29" t="s">
        <v>20</v>
      </c>
      <c r="C4919" s="29" t="s">
        <v>1559</v>
      </c>
      <c r="D4919" s="29">
        <v>702004</v>
      </c>
      <c r="E4919" s="29">
        <v>0.11681713000000001</v>
      </c>
      <c r="F4919" s="29" t="s">
        <v>24</v>
      </c>
      <c r="G4919" s="29">
        <v>1.4348000000000001</v>
      </c>
      <c r="H4919" s="29" t="s">
        <v>25</v>
      </c>
      <c r="I4919" s="29" t="s">
        <v>26</v>
      </c>
      <c r="J4919" s="29">
        <v>29.01</v>
      </c>
      <c r="K4919" s="29" t="s">
        <v>25</v>
      </c>
      <c r="L4919" s="29" t="s">
        <v>22</v>
      </c>
      <c r="M4919" s="29" t="s">
        <v>22</v>
      </c>
    </row>
    <row r="4920" spans="1:13" ht="15" customHeight="1">
      <c r="A4920" s="29" t="s">
        <v>19</v>
      </c>
      <c r="B4920" s="29" t="s">
        <v>20</v>
      </c>
      <c r="C4920" s="29" t="s">
        <v>1560</v>
      </c>
      <c r="D4920" s="29">
        <v>702005</v>
      </c>
      <c r="E4920" s="29">
        <v>0.119479167</v>
      </c>
      <c r="F4920" s="29" t="s">
        <v>24</v>
      </c>
      <c r="G4920" s="29">
        <v>1.24485</v>
      </c>
      <c r="H4920" s="29" t="s">
        <v>25</v>
      </c>
      <c r="I4920" s="29" t="s">
        <v>26</v>
      </c>
      <c r="J4920" s="29">
        <v>33.927999999999997</v>
      </c>
      <c r="K4920" s="29" t="s">
        <v>25</v>
      </c>
      <c r="L4920" s="29" t="s">
        <v>22</v>
      </c>
      <c r="M4920" s="29" t="s">
        <v>22</v>
      </c>
    </row>
    <row r="4921" spans="1:13" ht="15" customHeight="1">
      <c r="A4921" s="29" t="s">
        <v>19</v>
      </c>
      <c r="B4921" s="29" t="s">
        <v>20</v>
      </c>
      <c r="C4921" s="29" t="s">
        <v>1561</v>
      </c>
      <c r="D4921" s="29">
        <v>702006</v>
      </c>
      <c r="E4921" s="29">
        <v>0.12109953699999999</v>
      </c>
      <c r="F4921" s="29" t="s">
        <v>24</v>
      </c>
      <c r="G4921" s="29">
        <v>1.4795</v>
      </c>
      <c r="H4921" s="29" t="s">
        <v>25</v>
      </c>
      <c r="I4921" s="29" t="s">
        <v>26</v>
      </c>
      <c r="J4921" s="29">
        <v>33.399000000000001</v>
      </c>
      <c r="K4921" s="29" t="s">
        <v>25</v>
      </c>
      <c r="L4921" s="29" t="s">
        <v>22</v>
      </c>
      <c r="M4921" s="29" t="s">
        <v>22</v>
      </c>
    </row>
    <row r="4922" spans="1:13" ht="15" customHeight="1">
      <c r="A4922" s="29" t="s">
        <v>19</v>
      </c>
      <c r="B4922" s="29" t="s">
        <v>20</v>
      </c>
      <c r="C4922" s="29" t="s">
        <v>1562</v>
      </c>
      <c r="D4922" s="29">
        <v>702007</v>
      </c>
      <c r="E4922" s="29">
        <v>0.122141204</v>
      </c>
      <c r="F4922" s="29" t="s">
        <v>24</v>
      </c>
      <c r="G4922" s="29">
        <v>1.32111</v>
      </c>
      <c r="H4922" s="29" t="s">
        <v>25</v>
      </c>
      <c r="I4922" s="29" t="s">
        <v>26</v>
      </c>
      <c r="J4922" s="29">
        <v>30.684999999999999</v>
      </c>
      <c r="K4922" s="29" t="s">
        <v>25</v>
      </c>
      <c r="L4922" s="29" t="s">
        <v>22</v>
      </c>
      <c r="M4922" s="29" t="s">
        <v>22</v>
      </c>
    </row>
    <row r="4923" spans="1:13" ht="15" customHeight="1">
      <c r="A4923" s="29" t="s">
        <v>19</v>
      </c>
      <c r="B4923" s="29" t="s">
        <v>20</v>
      </c>
      <c r="C4923" s="29" t="s">
        <v>1563</v>
      </c>
      <c r="D4923" s="29">
        <v>702008</v>
      </c>
      <c r="E4923" s="29">
        <v>0.125613426</v>
      </c>
      <c r="F4923" s="29" t="s">
        <v>24</v>
      </c>
      <c r="G4923" s="29">
        <v>1.5042599999999999</v>
      </c>
      <c r="H4923" s="29" t="s">
        <v>25</v>
      </c>
      <c r="I4923" s="29" t="s">
        <v>26</v>
      </c>
      <c r="J4923" s="29">
        <v>25.353000000000002</v>
      </c>
      <c r="K4923" s="29" t="s">
        <v>25</v>
      </c>
      <c r="L4923" s="29" t="s">
        <v>22</v>
      </c>
      <c r="M4923" s="29" t="s">
        <v>22</v>
      </c>
    </row>
    <row r="4924" spans="1:13" ht="15" customHeight="1">
      <c r="A4924" s="29" t="s">
        <v>19</v>
      </c>
      <c r="B4924" s="29" t="s">
        <v>20</v>
      </c>
      <c r="C4924" s="29" t="s">
        <v>1564</v>
      </c>
      <c r="D4924" s="29">
        <v>702009</v>
      </c>
      <c r="E4924" s="29">
        <v>0.12237268499999999</v>
      </c>
      <c r="F4924" s="29" t="s">
        <v>24</v>
      </c>
      <c r="G4924" s="29">
        <v>1.38184</v>
      </c>
      <c r="H4924" s="29" t="s">
        <v>25</v>
      </c>
      <c r="I4924" s="29" t="s">
        <v>26</v>
      </c>
      <c r="J4924" s="29">
        <v>28.382999999999999</v>
      </c>
      <c r="K4924" s="29" t="s">
        <v>25</v>
      </c>
      <c r="L4924" s="29" t="s">
        <v>22</v>
      </c>
      <c r="M4924" s="29" t="s">
        <v>22</v>
      </c>
    </row>
    <row r="4925" spans="1:13" ht="15" customHeight="1">
      <c r="A4925" s="29" t="s">
        <v>19</v>
      </c>
      <c r="B4925" s="29" t="s">
        <v>20</v>
      </c>
      <c r="C4925" s="29" t="s">
        <v>1565</v>
      </c>
      <c r="D4925" s="29">
        <v>702010</v>
      </c>
      <c r="E4925" s="29">
        <v>0.123645833</v>
      </c>
      <c r="F4925" s="29" t="s">
        <v>24</v>
      </c>
      <c r="G4925" s="29">
        <v>1.5190900000000001</v>
      </c>
      <c r="H4925" s="29" t="s">
        <v>25</v>
      </c>
      <c r="I4925" s="29" t="s">
        <v>26</v>
      </c>
      <c r="J4925" s="29">
        <v>27.984000000000002</v>
      </c>
      <c r="K4925" s="29" t="s">
        <v>25</v>
      </c>
      <c r="L4925" s="29" t="s">
        <v>22</v>
      </c>
      <c r="M4925" s="29" t="s">
        <v>22</v>
      </c>
    </row>
    <row r="4926" spans="1:13" ht="15" customHeight="1">
      <c r="A4926" s="29" t="s">
        <v>19</v>
      </c>
      <c r="B4926" s="29" t="s">
        <v>20</v>
      </c>
      <c r="C4926" s="29" t="s">
        <v>1566</v>
      </c>
      <c r="D4926" s="29">
        <v>702011</v>
      </c>
      <c r="E4926" s="29" t="s">
        <v>1567</v>
      </c>
      <c r="F4926" s="29" t="s">
        <v>24</v>
      </c>
      <c r="G4926" s="29">
        <v>1.3591</v>
      </c>
      <c r="H4926" s="29" t="s">
        <v>25</v>
      </c>
      <c r="I4926" s="29" t="s">
        <v>26</v>
      </c>
      <c r="J4926" s="29">
        <v>30.568999999999999</v>
      </c>
      <c r="K4926" s="29" t="s">
        <v>25</v>
      </c>
      <c r="L4926" s="29" t="s">
        <v>22</v>
      </c>
      <c r="M4926" s="29" t="s">
        <v>22</v>
      </c>
    </row>
    <row r="4927" spans="1:13" ht="15" customHeight="1">
      <c r="A4927" s="29" t="s">
        <v>19</v>
      </c>
      <c r="B4927" s="29" t="s">
        <v>20</v>
      </c>
      <c r="C4927" s="29" t="s">
        <v>1568</v>
      </c>
      <c r="D4927" s="29">
        <v>702012</v>
      </c>
      <c r="E4927" s="29" t="s">
        <v>1569</v>
      </c>
      <c r="F4927" s="29" t="s">
        <v>24</v>
      </c>
      <c r="G4927" s="29">
        <v>1.5202100000000001</v>
      </c>
      <c r="H4927" s="29" t="s">
        <v>25</v>
      </c>
      <c r="I4927" s="29" t="s">
        <v>26</v>
      </c>
      <c r="J4927" s="29">
        <v>28.49</v>
      </c>
      <c r="K4927" s="29" t="s">
        <v>25</v>
      </c>
      <c r="L4927" s="29" t="s">
        <v>22</v>
      </c>
      <c r="M4927" s="29" t="s">
        <v>22</v>
      </c>
    </row>
    <row r="4928" spans="1:13" ht="15" customHeight="1">
      <c r="A4928" s="29" t="s">
        <v>19</v>
      </c>
      <c r="B4928" s="29" t="s">
        <v>20</v>
      </c>
      <c r="C4928" s="29" t="s">
        <v>1570</v>
      </c>
      <c r="D4928" s="29">
        <v>702013</v>
      </c>
      <c r="E4928" s="29">
        <v>0.12642361099999999</v>
      </c>
      <c r="F4928" s="29" t="s">
        <v>24</v>
      </c>
      <c r="G4928" s="29">
        <v>1.34253</v>
      </c>
      <c r="H4928" s="29" t="s">
        <v>25</v>
      </c>
      <c r="I4928" s="29" t="s">
        <v>26</v>
      </c>
      <c r="J4928" s="29">
        <v>30.704999999999998</v>
      </c>
      <c r="K4928" s="29" t="s">
        <v>25</v>
      </c>
      <c r="L4928" s="29" t="s">
        <v>22</v>
      </c>
      <c r="M4928" s="29" t="s">
        <v>22</v>
      </c>
    </row>
    <row r="4929" spans="1:13" ht="15" customHeight="1">
      <c r="A4929" s="29" t="s">
        <v>19</v>
      </c>
      <c r="B4929" s="29" t="s">
        <v>20</v>
      </c>
      <c r="C4929" s="29" t="s">
        <v>1571</v>
      </c>
      <c r="D4929" s="29">
        <v>702014</v>
      </c>
      <c r="E4929" s="29">
        <v>0.12769675899999999</v>
      </c>
      <c r="F4929" s="29" t="s">
        <v>24</v>
      </c>
      <c r="G4929" s="29">
        <v>1.5282</v>
      </c>
      <c r="H4929" s="29" t="s">
        <v>25</v>
      </c>
      <c r="I4929" s="29" t="s">
        <v>26</v>
      </c>
      <c r="J4929" s="29">
        <v>30.385000000000002</v>
      </c>
      <c r="K4929" s="29" t="s">
        <v>25</v>
      </c>
      <c r="L4929" s="29" t="s">
        <v>22</v>
      </c>
      <c r="M4929" s="29" t="s">
        <v>22</v>
      </c>
    </row>
    <row r="4930" spans="1:13" ht="15" customHeight="1">
      <c r="A4930" s="29" t="s">
        <v>19</v>
      </c>
      <c r="B4930" s="29" t="s">
        <v>20</v>
      </c>
      <c r="C4930" s="29" t="s">
        <v>1572</v>
      </c>
      <c r="D4930" s="29">
        <v>702015</v>
      </c>
      <c r="E4930" s="29">
        <v>0.13070601900000001</v>
      </c>
      <c r="F4930" s="29" t="s">
        <v>24</v>
      </c>
      <c r="G4930" s="29">
        <v>1.3415999999999999</v>
      </c>
      <c r="H4930" s="29" t="s">
        <v>25</v>
      </c>
      <c r="I4930" s="29" t="s">
        <v>26</v>
      </c>
      <c r="J4930" s="29">
        <v>31.106999999999999</v>
      </c>
      <c r="K4930" s="29" t="s">
        <v>25</v>
      </c>
      <c r="L4930" s="29" t="s">
        <v>22</v>
      </c>
      <c r="M4930" s="29" t="s">
        <v>22</v>
      </c>
    </row>
    <row r="4931" spans="1:13" ht="15" customHeight="1">
      <c r="A4931" s="29" t="s">
        <v>19</v>
      </c>
      <c r="B4931" s="29" t="s">
        <v>20</v>
      </c>
      <c r="C4931" s="29" t="s">
        <v>1573</v>
      </c>
      <c r="D4931" s="29">
        <v>702016</v>
      </c>
      <c r="E4931" s="29">
        <v>0.131747685</v>
      </c>
      <c r="F4931" s="29" t="s">
        <v>24</v>
      </c>
      <c r="G4931" s="29">
        <v>1.5240199999999999</v>
      </c>
      <c r="H4931" s="29" t="s">
        <v>25</v>
      </c>
      <c r="I4931" s="29" t="s">
        <v>26</v>
      </c>
      <c r="J4931" s="29">
        <v>30.08</v>
      </c>
      <c r="K4931" s="29" t="s">
        <v>25</v>
      </c>
      <c r="L4931" s="29" t="s">
        <v>22</v>
      </c>
      <c r="M4931" s="29" t="s">
        <v>22</v>
      </c>
    </row>
    <row r="4932" spans="1:13" ht="15" customHeight="1">
      <c r="A4932" s="29" t="s">
        <v>19</v>
      </c>
      <c r="B4932" s="29" t="s">
        <v>20</v>
      </c>
      <c r="C4932" s="29" t="s">
        <v>1574</v>
      </c>
      <c r="D4932" s="29">
        <v>702017</v>
      </c>
      <c r="E4932" s="29">
        <v>0.12839120400000001</v>
      </c>
      <c r="F4932" s="29" t="s">
        <v>24</v>
      </c>
      <c r="G4932" s="29">
        <v>1.3383499999999999</v>
      </c>
      <c r="H4932" s="29" t="s">
        <v>25</v>
      </c>
      <c r="I4932" s="29" t="s">
        <v>26</v>
      </c>
      <c r="J4932" s="29">
        <v>30.387</v>
      </c>
      <c r="K4932" s="29" t="s">
        <v>25</v>
      </c>
      <c r="L4932" s="29" t="s">
        <v>22</v>
      </c>
      <c r="M4932" s="29" t="s">
        <v>22</v>
      </c>
    </row>
    <row r="4933" spans="1:13" ht="15" customHeight="1">
      <c r="A4933" s="29" t="s">
        <v>19</v>
      </c>
      <c r="B4933" s="29" t="s">
        <v>20</v>
      </c>
      <c r="C4933" s="29" t="s">
        <v>1575</v>
      </c>
      <c r="D4933" s="29">
        <v>702018</v>
      </c>
      <c r="E4933" s="29">
        <v>0.12954861100000001</v>
      </c>
      <c r="F4933" s="29" t="s">
        <v>24</v>
      </c>
      <c r="G4933" s="29">
        <v>1.54095</v>
      </c>
      <c r="H4933" s="29" t="s">
        <v>25</v>
      </c>
      <c r="I4933" s="29" t="s">
        <v>26</v>
      </c>
      <c r="J4933" s="29">
        <v>28.405999999999999</v>
      </c>
      <c r="K4933" s="29" t="s">
        <v>25</v>
      </c>
      <c r="L4933" s="29" t="s">
        <v>22</v>
      </c>
      <c r="M4933" s="29" t="s">
        <v>22</v>
      </c>
    </row>
    <row r="4934" spans="1:13" ht="15" customHeight="1">
      <c r="A4934" s="29" t="s">
        <v>19</v>
      </c>
      <c r="B4934" s="29" t="s">
        <v>20</v>
      </c>
      <c r="C4934" s="29" t="s">
        <v>1576</v>
      </c>
      <c r="D4934" s="29">
        <v>702019</v>
      </c>
      <c r="E4934" s="29">
        <v>0.13255786999999999</v>
      </c>
      <c r="F4934" s="29" t="s">
        <v>24</v>
      </c>
      <c r="G4934" s="29">
        <v>1.3119799999999999</v>
      </c>
      <c r="H4934" s="29" t="s">
        <v>25</v>
      </c>
      <c r="I4934" s="29" t="s">
        <v>26</v>
      </c>
      <c r="J4934" s="29">
        <v>30.78</v>
      </c>
      <c r="K4934" s="29" t="s">
        <v>25</v>
      </c>
      <c r="L4934" s="29" t="s">
        <v>22</v>
      </c>
      <c r="M4934" s="29" t="s">
        <v>22</v>
      </c>
    </row>
    <row r="4935" spans="1:13" ht="15" customHeight="1">
      <c r="A4935" s="29" t="s">
        <v>19</v>
      </c>
      <c r="B4935" s="29" t="s">
        <v>20</v>
      </c>
      <c r="C4935" s="29" t="s">
        <v>1577</v>
      </c>
      <c r="D4935" s="29">
        <v>702020</v>
      </c>
      <c r="E4935" s="29" t="s">
        <v>1578</v>
      </c>
      <c r="F4935" s="29" t="s">
        <v>24</v>
      </c>
      <c r="G4935" s="29">
        <v>1.2241500000000001</v>
      </c>
      <c r="H4935" s="29" t="s">
        <v>25</v>
      </c>
      <c r="I4935" s="29" t="s">
        <v>26</v>
      </c>
      <c r="J4935" s="29">
        <v>20.423999999999999</v>
      </c>
      <c r="K4935" s="29" t="s">
        <v>25</v>
      </c>
      <c r="L4935" s="29" t="s">
        <v>22</v>
      </c>
      <c r="M4935" s="29" t="s">
        <v>22</v>
      </c>
    </row>
    <row r="4936" spans="1:13" ht="15" customHeight="1">
      <c r="A4936" s="29" t="s">
        <v>19</v>
      </c>
      <c r="B4936" s="29" t="s">
        <v>20</v>
      </c>
      <c r="C4936" s="29" t="s">
        <v>1579</v>
      </c>
      <c r="D4936" s="29">
        <v>702021</v>
      </c>
      <c r="E4936" s="29" t="s">
        <v>1580</v>
      </c>
      <c r="F4936" s="29" t="s">
        <v>24</v>
      </c>
      <c r="G4936" s="29">
        <v>1.3713</v>
      </c>
      <c r="H4936" s="29" t="s">
        <v>25</v>
      </c>
      <c r="I4936" s="29" t="s">
        <v>26</v>
      </c>
      <c r="J4936" s="29">
        <v>21.378</v>
      </c>
      <c r="K4936" s="29" t="s">
        <v>25</v>
      </c>
      <c r="L4936" s="29" t="s">
        <v>22</v>
      </c>
      <c r="M4936" s="29" t="s">
        <v>22</v>
      </c>
    </row>
    <row r="4937" spans="1:13" ht="15" customHeight="1">
      <c r="A4937" s="29" t="s">
        <v>19</v>
      </c>
      <c r="B4937" s="29" t="s">
        <v>20</v>
      </c>
      <c r="C4937" s="29" t="s">
        <v>1581</v>
      </c>
      <c r="D4937" s="29">
        <v>702022</v>
      </c>
      <c r="E4937" s="29" t="s">
        <v>1582</v>
      </c>
      <c r="F4937" s="29" t="s">
        <v>24</v>
      </c>
      <c r="G4937" s="29">
        <v>1.26976</v>
      </c>
      <c r="H4937" s="29" t="s">
        <v>25</v>
      </c>
      <c r="I4937" s="29" t="s">
        <v>26</v>
      </c>
      <c r="J4937" s="29">
        <v>31.63</v>
      </c>
      <c r="K4937" s="29" t="s">
        <v>25</v>
      </c>
      <c r="L4937" s="29" t="s">
        <v>22</v>
      </c>
      <c r="M4937" s="29" t="s">
        <v>22</v>
      </c>
    </row>
    <row r="4938" spans="1:13" ht="15" customHeight="1">
      <c r="A4938" s="29" t="s">
        <v>19</v>
      </c>
      <c r="B4938" s="29" t="s">
        <v>20</v>
      </c>
      <c r="C4938" s="29" t="s">
        <v>1583</v>
      </c>
      <c r="D4938" s="29">
        <v>702023</v>
      </c>
      <c r="E4938" s="29">
        <v>0.136377315</v>
      </c>
      <c r="F4938" s="29" t="s">
        <v>24</v>
      </c>
      <c r="G4938" s="29">
        <v>1.3231200000000001</v>
      </c>
      <c r="H4938" s="29" t="s">
        <v>25</v>
      </c>
      <c r="I4938" s="29" t="s">
        <v>26</v>
      </c>
      <c r="J4938" s="29">
        <v>11.605</v>
      </c>
      <c r="K4938" s="29" t="s">
        <v>25</v>
      </c>
      <c r="L4938" s="29" t="s">
        <v>22</v>
      </c>
      <c r="M4938" s="29" t="s">
        <v>22</v>
      </c>
    </row>
    <row r="4939" spans="1:13" ht="15" customHeight="1">
      <c r="A4939" s="29" t="s">
        <v>19</v>
      </c>
      <c r="B4939" s="29" t="s">
        <v>20</v>
      </c>
      <c r="C4939" s="29" t="s">
        <v>1584</v>
      </c>
      <c r="D4939" s="29">
        <v>702024</v>
      </c>
      <c r="E4939" s="29">
        <v>0.136608796</v>
      </c>
      <c r="F4939" s="29" t="s">
        <v>24</v>
      </c>
      <c r="G4939" s="29">
        <v>1.21628</v>
      </c>
      <c r="H4939" s="29" t="s">
        <v>25</v>
      </c>
      <c r="I4939" s="29" t="s">
        <v>26</v>
      </c>
      <c r="J4939" s="29">
        <v>30.92</v>
      </c>
      <c r="K4939" s="29" t="s">
        <v>25</v>
      </c>
      <c r="L4939" s="29" t="s">
        <v>22</v>
      </c>
      <c r="M4939" s="29" t="s">
        <v>22</v>
      </c>
    </row>
    <row r="4940" spans="1:13" ht="15" customHeight="1">
      <c r="A4940" s="29" t="s">
        <v>19</v>
      </c>
      <c r="B4940" s="29" t="s">
        <v>20</v>
      </c>
      <c r="C4940" s="29" t="s">
        <v>1585</v>
      </c>
      <c r="D4940" s="29">
        <v>702025</v>
      </c>
      <c r="E4940" s="29">
        <v>0.135104167</v>
      </c>
      <c r="F4940" s="29" t="s">
        <v>24</v>
      </c>
      <c r="G4940" s="29">
        <v>1.32721</v>
      </c>
      <c r="H4940" s="29" t="s">
        <v>25</v>
      </c>
      <c r="I4940" s="29" t="s">
        <v>26</v>
      </c>
      <c r="J4940" s="29">
        <v>4.3129999999999997</v>
      </c>
      <c r="K4940" s="29" t="s">
        <v>25</v>
      </c>
      <c r="L4940" s="29" t="s">
        <v>22</v>
      </c>
      <c r="M4940" s="29" t="s">
        <v>22</v>
      </c>
    </row>
    <row r="4941" spans="1:13" ht="15" customHeight="1">
      <c r="A4941" s="29" t="s">
        <v>19</v>
      </c>
      <c r="B4941" s="29" t="s">
        <v>20</v>
      </c>
      <c r="C4941" s="29" t="s">
        <v>1586</v>
      </c>
      <c r="D4941" s="29">
        <v>702026</v>
      </c>
      <c r="E4941" s="29">
        <v>0.13973379599999999</v>
      </c>
      <c r="F4941" s="29" t="s">
        <v>24</v>
      </c>
      <c r="G4941" s="29">
        <v>1.27847</v>
      </c>
      <c r="H4941" s="29" t="s">
        <v>25</v>
      </c>
      <c r="I4941" s="29" t="s">
        <v>26</v>
      </c>
      <c r="J4941" s="29">
        <v>18.238</v>
      </c>
      <c r="K4941" s="29" t="s">
        <v>25</v>
      </c>
      <c r="L4941" s="29" t="s">
        <v>22</v>
      </c>
      <c r="M4941" s="29" t="s">
        <v>22</v>
      </c>
    </row>
    <row r="4942" spans="1:13" ht="15" customHeight="1">
      <c r="A4942" s="29" t="s">
        <v>19</v>
      </c>
      <c r="B4942" s="29" t="s">
        <v>20</v>
      </c>
      <c r="C4942" s="29" t="s">
        <v>1587</v>
      </c>
      <c r="D4942" s="29">
        <v>702027</v>
      </c>
      <c r="E4942" s="29">
        <v>0.142511574</v>
      </c>
      <c r="F4942" s="29" t="s">
        <v>24</v>
      </c>
      <c r="G4942" s="29">
        <v>1.34938</v>
      </c>
      <c r="H4942" s="29" t="s">
        <v>25</v>
      </c>
      <c r="I4942" s="29" t="s">
        <v>26</v>
      </c>
      <c r="J4942" s="29">
        <v>8.9090000000000007</v>
      </c>
      <c r="K4942" s="29" t="s">
        <v>25</v>
      </c>
      <c r="L4942" s="29" t="s">
        <v>22</v>
      </c>
      <c r="M4942" s="29" t="s">
        <v>22</v>
      </c>
    </row>
    <row r="4943" spans="1:13" ht="15" customHeight="1">
      <c r="A4943" s="29" t="s">
        <v>19</v>
      </c>
      <c r="B4943" s="29" t="s">
        <v>20</v>
      </c>
      <c r="C4943" s="29" t="s">
        <v>1588</v>
      </c>
      <c r="D4943" s="29">
        <v>702028</v>
      </c>
      <c r="E4943" s="29" t="s">
        <v>1589</v>
      </c>
      <c r="F4943" s="29" t="s">
        <v>24</v>
      </c>
      <c r="G4943" s="29">
        <v>1.34944</v>
      </c>
      <c r="H4943" s="29" t="s">
        <v>25</v>
      </c>
      <c r="I4943" s="29" t="s">
        <v>26</v>
      </c>
      <c r="J4943" s="29">
        <v>9.2219999999999995</v>
      </c>
      <c r="K4943" s="29" t="s">
        <v>25</v>
      </c>
      <c r="L4943" s="29" t="s">
        <v>22</v>
      </c>
      <c r="M4943" s="29" t="s">
        <v>22</v>
      </c>
    </row>
    <row r="4944" spans="1:13" ht="15" customHeight="1">
      <c r="A4944" s="29" t="s">
        <v>19</v>
      </c>
      <c r="B4944" s="29" t="s">
        <v>20</v>
      </c>
      <c r="C4944" s="29" t="s">
        <v>1590</v>
      </c>
      <c r="D4944" s="29">
        <v>702029</v>
      </c>
      <c r="E4944" s="29" t="s">
        <v>1591</v>
      </c>
      <c r="F4944" s="29" t="s">
        <v>24</v>
      </c>
      <c r="G4944" s="29">
        <v>1.3478699999999999</v>
      </c>
      <c r="H4944" s="29" t="s">
        <v>25</v>
      </c>
      <c r="I4944" s="29" t="s">
        <v>26</v>
      </c>
      <c r="J4944" s="29">
        <v>14.555</v>
      </c>
      <c r="K4944" s="29" t="s">
        <v>25</v>
      </c>
      <c r="L4944" s="29" t="s">
        <v>22</v>
      </c>
      <c r="M4944" s="29" t="s">
        <v>22</v>
      </c>
    </row>
    <row r="4945" spans="1:13" ht="15" customHeight="1">
      <c r="A4945" s="29" t="s">
        <v>19</v>
      </c>
      <c r="B4945" s="29" t="s">
        <v>20</v>
      </c>
      <c r="C4945" s="29" t="s">
        <v>1592</v>
      </c>
      <c r="D4945" s="29">
        <v>702030</v>
      </c>
      <c r="E4945" s="29">
        <v>0.14459490699999999</v>
      </c>
      <c r="F4945" s="29" t="s">
        <v>24</v>
      </c>
      <c r="G4945" s="29">
        <v>1.2742</v>
      </c>
      <c r="H4945" s="29" t="s">
        <v>25</v>
      </c>
      <c r="I4945" s="29" t="s">
        <v>26</v>
      </c>
      <c r="J4945" s="29">
        <v>12.375</v>
      </c>
      <c r="K4945" s="29" t="s">
        <v>25</v>
      </c>
      <c r="L4945" s="29" t="s">
        <v>22</v>
      </c>
      <c r="M4945" s="29" t="s">
        <v>22</v>
      </c>
    </row>
    <row r="4946" spans="1:13" ht="15" customHeight="1">
      <c r="A4946" s="29" t="s">
        <v>19</v>
      </c>
      <c r="B4946" s="29" t="s">
        <v>20</v>
      </c>
      <c r="C4946" s="29" t="s">
        <v>1593</v>
      </c>
      <c r="D4946" s="29">
        <v>702031</v>
      </c>
      <c r="E4946" s="29">
        <v>0.149803241</v>
      </c>
      <c r="F4946" s="29" t="s">
        <v>24</v>
      </c>
      <c r="G4946" s="29">
        <v>1.4461299999999999</v>
      </c>
      <c r="H4946" s="29" t="s">
        <v>25</v>
      </c>
      <c r="I4946" s="29" t="s">
        <v>26</v>
      </c>
      <c r="J4946" s="29">
        <v>33.530999999999999</v>
      </c>
      <c r="K4946" s="29" t="s">
        <v>25</v>
      </c>
      <c r="L4946" s="29" t="s">
        <v>22</v>
      </c>
      <c r="M4946" s="29" t="s">
        <v>22</v>
      </c>
    </row>
    <row r="4947" spans="1:13" ht="15" customHeight="1">
      <c r="A4947" s="29" t="s">
        <v>19</v>
      </c>
      <c r="B4947" s="29" t="s">
        <v>20</v>
      </c>
      <c r="C4947" s="29" t="s">
        <v>1594</v>
      </c>
      <c r="D4947" s="29">
        <v>702032</v>
      </c>
      <c r="E4947" s="29">
        <v>0.155821759</v>
      </c>
      <c r="F4947" s="29" t="s">
        <v>24</v>
      </c>
      <c r="G4947" s="29">
        <v>1.32193</v>
      </c>
      <c r="H4947" s="29" t="s">
        <v>25</v>
      </c>
      <c r="I4947" s="29" t="s">
        <v>26</v>
      </c>
      <c r="J4947" s="29">
        <v>7.0780000000000003</v>
      </c>
      <c r="K4947" s="29" t="s">
        <v>25</v>
      </c>
      <c r="L4947" s="29" t="s">
        <v>22</v>
      </c>
      <c r="M4947" s="29" t="s">
        <v>22</v>
      </c>
    </row>
    <row r="4948" spans="1:13" ht="15" customHeight="1">
      <c r="A4948" s="29" t="s">
        <v>19</v>
      </c>
      <c r="B4948" s="29" t="s">
        <v>20</v>
      </c>
      <c r="C4948" s="29" t="s">
        <v>1595</v>
      </c>
      <c r="D4948" s="29">
        <v>702033</v>
      </c>
      <c r="E4948" s="29">
        <v>0.15431713</v>
      </c>
      <c r="F4948" s="29" t="s">
        <v>24</v>
      </c>
      <c r="G4948" s="29">
        <v>1.2575000000000001</v>
      </c>
      <c r="H4948" s="29" t="s">
        <v>25</v>
      </c>
      <c r="I4948" s="29" t="s">
        <v>26</v>
      </c>
      <c r="J4948" s="29">
        <v>26.687999999999999</v>
      </c>
      <c r="K4948" s="29" t="s">
        <v>25</v>
      </c>
      <c r="L4948" s="29" t="s">
        <v>22</v>
      </c>
      <c r="M4948" s="29" t="s">
        <v>22</v>
      </c>
    </row>
    <row r="4949" spans="1:13" ht="15" customHeight="1">
      <c r="A4949" s="29" t="s">
        <v>19</v>
      </c>
      <c r="B4949" s="29" t="s">
        <v>20</v>
      </c>
      <c r="C4949" s="29" t="s">
        <v>1596</v>
      </c>
      <c r="D4949" s="29">
        <v>702034</v>
      </c>
      <c r="E4949" s="29" t="s">
        <v>1188</v>
      </c>
      <c r="F4949" s="29" t="s">
        <v>24</v>
      </c>
      <c r="G4949" s="29">
        <v>1.4311400000000001</v>
      </c>
      <c r="H4949" s="29" t="s">
        <v>25</v>
      </c>
      <c r="I4949" s="29" t="s">
        <v>26</v>
      </c>
      <c r="J4949" s="29">
        <v>29.815999999999999</v>
      </c>
      <c r="K4949" s="29" t="s">
        <v>25</v>
      </c>
      <c r="L4949" s="29" t="s">
        <v>22</v>
      </c>
      <c r="M4949" s="29" t="s">
        <v>22</v>
      </c>
    </row>
    <row r="4950" spans="1:13" ht="15" customHeight="1">
      <c r="A4950" s="29" t="s">
        <v>19</v>
      </c>
      <c r="B4950" s="29" t="s">
        <v>20</v>
      </c>
      <c r="C4950" s="29" t="s">
        <v>1597</v>
      </c>
      <c r="D4950" s="29">
        <v>702035</v>
      </c>
      <c r="E4950" s="29">
        <v>0.157905093</v>
      </c>
      <c r="F4950" s="29" t="s">
        <v>24</v>
      </c>
      <c r="G4950" s="29">
        <v>1.37012</v>
      </c>
      <c r="H4950" s="29" t="s">
        <v>25</v>
      </c>
      <c r="I4950" s="29" t="s">
        <v>26</v>
      </c>
      <c r="J4950" s="29">
        <v>9.8230000000000004</v>
      </c>
      <c r="K4950" s="29" t="s">
        <v>25</v>
      </c>
      <c r="L4950" s="29" t="s">
        <v>22</v>
      </c>
      <c r="M4950" s="29" t="s">
        <v>22</v>
      </c>
    </row>
    <row r="4951" spans="1:13" ht="15" customHeight="1">
      <c r="A4951" s="29" t="s">
        <v>19</v>
      </c>
      <c r="B4951" s="29" t="s">
        <v>20</v>
      </c>
      <c r="C4951" s="29" t="s">
        <v>1598</v>
      </c>
      <c r="D4951" s="29">
        <v>702036</v>
      </c>
      <c r="E4951" s="29">
        <v>0.156631944</v>
      </c>
      <c r="F4951" s="29" t="s">
        <v>24</v>
      </c>
      <c r="G4951" s="29">
        <v>1.30765</v>
      </c>
      <c r="H4951" s="29" t="s">
        <v>25</v>
      </c>
      <c r="I4951" s="29" t="s">
        <v>26</v>
      </c>
      <c r="J4951" s="29">
        <v>10.166</v>
      </c>
      <c r="K4951" s="29" t="s">
        <v>25</v>
      </c>
      <c r="L4951" s="29" t="s">
        <v>22</v>
      </c>
      <c r="M4951" s="29" t="s">
        <v>22</v>
      </c>
    </row>
    <row r="4952" spans="1:13" ht="15" customHeight="1">
      <c r="A4952" s="29" t="s">
        <v>19</v>
      </c>
      <c r="B4952" s="29" t="s">
        <v>20</v>
      </c>
      <c r="C4952" s="29" t="s">
        <v>1599</v>
      </c>
      <c r="D4952" s="29">
        <v>702037</v>
      </c>
      <c r="E4952" s="29" t="s">
        <v>1600</v>
      </c>
      <c r="F4952" s="29" t="s">
        <v>24</v>
      </c>
      <c r="G4952" s="29">
        <v>1.24621</v>
      </c>
      <c r="H4952" s="29" t="s">
        <v>25</v>
      </c>
      <c r="I4952" s="29" t="s">
        <v>26</v>
      </c>
      <c r="J4952" s="29">
        <v>30.167999999999999</v>
      </c>
      <c r="K4952" s="29" t="s">
        <v>25</v>
      </c>
      <c r="L4952" s="29" t="s">
        <v>22</v>
      </c>
      <c r="M4952" s="29" t="s">
        <v>22</v>
      </c>
    </row>
    <row r="4953" spans="1:13" ht="15" customHeight="1">
      <c r="A4953" s="29" t="s">
        <v>19</v>
      </c>
      <c r="B4953" s="29" t="s">
        <v>20</v>
      </c>
      <c r="C4953" s="29" t="s">
        <v>1601</v>
      </c>
      <c r="D4953" s="29">
        <v>702038</v>
      </c>
      <c r="E4953" s="29">
        <v>0.1590625</v>
      </c>
      <c r="F4953" s="29" t="s">
        <v>24</v>
      </c>
      <c r="G4953" s="29">
        <v>1.3952599999999999</v>
      </c>
      <c r="H4953" s="29" t="s">
        <v>25</v>
      </c>
      <c r="I4953" s="29" t="s">
        <v>26</v>
      </c>
      <c r="J4953" s="29">
        <v>28.727</v>
      </c>
      <c r="K4953" s="29" t="s">
        <v>25</v>
      </c>
      <c r="L4953" s="29" t="s">
        <v>22</v>
      </c>
      <c r="M4953" s="29" t="s">
        <v>22</v>
      </c>
    </row>
    <row r="4954" spans="1:13" ht="15" customHeight="1">
      <c r="A4954" s="29" t="s">
        <v>19</v>
      </c>
      <c r="B4954" s="29" t="s">
        <v>20</v>
      </c>
      <c r="C4954" s="29" t="s">
        <v>1602</v>
      </c>
      <c r="D4954" s="29">
        <v>702039</v>
      </c>
      <c r="E4954" s="29">
        <v>0.161608796</v>
      </c>
      <c r="F4954" s="29" t="s">
        <v>24</v>
      </c>
      <c r="G4954" s="29">
        <v>1.3794299999999999</v>
      </c>
      <c r="H4954" s="29" t="s">
        <v>25</v>
      </c>
      <c r="I4954" s="29" t="s">
        <v>26</v>
      </c>
      <c r="J4954" s="29">
        <v>23.754000000000001</v>
      </c>
      <c r="K4954" s="29" t="s">
        <v>25</v>
      </c>
      <c r="L4954" s="29" t="s">
        <v>22</v>
      </c>
      <c r="M4954" s="29" t="s">
        <v>22</v>
      </c>
    </row>
    <row r="4955" spans="1:13" ht="15" customHeight="1">
      <c r="A4955" s="29" t="s">
        <v>19</v>
      </c>
      <c r="B4955" s="29" t="s">
        <v>20</v>
      </c>
      <c r="C4955" s="29" t="s">
        <v>1603</v>
      </c>
      <c r="D4955" s="29">
        <v>702040</v>
      </c>
      <c r="E4955" s="29">
        <v>0.15883101899999999</v>
      </c>
      <c r="F4955" s="29" t="s">
        <v>24</v>
      </c>
      <c r="G4955" s="29">
        <v>1.3325100000000001</v>
      </c>
      <c r="H4955" s="29" t="s">
        <v>25</v>
      </c>
      <c r="I4955" s="29" t="s">
        <v>26</v>
      </c>
      <c r="J4955" s="29">
        <v>8.8239999999999998</v>
      </c>
      <c r="K4955" s="29" t="s">
        <v>25</v>
      </c>
      <c r="L4955" s="29" t="s">
        <v>22</v>
      </c>
      <c r="M4955" s="29" t="s">
        <v>22</v>
      </c>
    </row>
    <row r="4956" spans="1:13" ht="15" customHeight="1">
      <c r="A4956" s="29" t="s">
        <v>19</v>
      </c>
      <c r="B4956" s="29" t="s">
        <v>20</v>
      </c>
      <c r="C4956" s="29" t="s">
        <v>1604</v>
      </c>
      <c r="D4956" s="29">
        <v>702041</v>
      </c>
      <c r="E4956" s="29" t="s">
        <v>1605</v>
      </c>
      <c r="F4956" s="29" t="s">
        <v>24</v>
      </c>
      <c r="G4956" s="29">
        <v>1.2748900000000001</v>
      </c>
      <c r="H4956" s="29" t="s">
        <v>25</v>
      </c>
      <c r="I4956" s="29" t="s">
        <v>26</v>
      </c>
      <c r="J4956" s="29">
        <v>11.375999999999999</v>
      </c>
      <c r="K4956" s="29" t="s">
        <v>25</v>
      </c>
      <c r="L4956" s="29" t="s">
        <v>22</v>
      </c>
      <c r="M4956" s="29" t="s">
        <v>22</v>
      </c>
    </row>
    <row r="4957" spans="1:13" ht="15" customHeight="1">
      <c r="A4957" s="29" t="s">
        <v>19</v>
      </c>
      <c r="B4957" s="29" t="s">
        <v>20</v>
      </c>
      <c r="C4957" s="29" t="s">
        <v>1606</v>
      </c>
      <c r="D4957" s="29">
        <v>702042</v>
      </c>
      <c r="E4957" s="29">
        <v>0.160451389</v>
      </c>
      <c r="F4957" s="29" t="s">
        <v>24</v>
      </c>
      <c r="G4957" s="29">
        <v>1.21549</v>
      </c>
      <c r="H4957" s="29" t="s">
        <v>25</v>
      </c>
      <c r="I4957" s="29" t="s">
        <v>26</v>
      </c>
      <c r="J4957" s="29">
        <v>31.289000000000001</v>
      </c>
      <c r="K4957" s="29" t="s">
        <v>25</v>
      </c>
      <c r="L4957" s="29" t="s">
        <v>22</v>
      </c>
      <c r="M4957" s="29" t="s">
        <v>22</v>
      </c>
    </row>
    <row r="4958" spans="1:13" ht="15" customHeight="1">
      <c r="A4958" s="29" t="s">
        <v>19</v>
      </c>
      <c r="B4958" s="29" t="s">
        <v>20</v>
      </c>
      <c r="C4958" s="29" t="s">
        <v>1607</v>
      </c>
      <c r="D4958" s="29">
        <v>702043</v>
      </c>
      <c r="E4958" s="29" t="s">
        <v>1209</v>
      </c>
      <c r="F4958" s="29" t="s">
        <v>24</v>
      </c>
      <c r="G4958" s="29">
        <v>1.4322600000000001</v>
      </c>
      <c r="H4958" s="29" t="s">
        <v>25</v>
      </c>
      <c r="I4958" s="29" t="s">
        <v>26</v>
      </c>
      <c r="J4958" s="29">
        <v>29.838000000000001</v>
      </c>
      <c r="K4958" s="29" t="s">
        <v>25</v>
      </c>
      <c r="L4958" s="29" t="s">
        <v>22</v>
      </c>
      <c r="M4958" s="29" t="s">
        <v>22</v>
      </c>
    </row>
    <row r="4959" spans="1:13" ht="15" customHeight="1">
      <c r="A4959" s="29" t="s">
        <v>19</v>
      </c>
      <c r="B4959" s="29" t="s">
        <v>20</v>
      </c>
      <c r="C4959" s="29" t="s">
        <v>1608</v>
      </c>
      <c r="D4959" s="29">
        <v>702044</v>
      </c>
      <c r="E4959" s="29">
        <v>0.161840278</v>
      </c>
      <c r="F4959" s="29" t="s">
        <v>24</v>
      </c>
      <c r="G4959" s="29">
        <v>1.3691899999999999</v>
      </c>
      <c r="H4959" s="29" t="s">
        <v>25</v>
      </c>
      <c r="I4959" s="29" t="s">
        <v>26</v>
      </c>
      <c r="J4959" s="29">
        <v>9.9320000000000004</v>
      </c>
      <c r="K4959" s="29" t="s">
        <v>25</v>
      </c>
      <c r="L4959" s="29" t="s">
        <v>22</v>
      </c>
      <c r="M4959" s="29" t="s">
        <v>22</v>
      </c>
    </row>
    <row r="4960" spans="1:13" ht="15" customHeight="1">
      <c r="A4960" s="29" t="s">
        <v>19</v>
      </c>
      <c r="B4960" s="29" t="s">
        <v>20</v>
      </c>
      <c r="C4960" s="29" t="s">
        <v>1609</v>
      </c>
      <c r="D4960" s="29">
        <v>702045</v>
      </c>
      <c r="E4960" s="29" t="s">
        <v>1610</v>
      </c>
      <c r="F4960" s="29" t="s">
        <v>24</v>
      </c>
      <c r="G4960" s="29">
        <v>1.3483799999999999</v>
      </c>
      <c r="H4960" s="29" t="s">
        <v>25</v>
      </c>
      <c r="I4960" s="29" t="s">
        <v>26</v>
      </c>
      <c r="J4960" s="29">
        <v>3.1869999999999998</v>
      </c>
      <c r="K4960" s="29" t="s">
        <v>25</v>
      </c>
      <c r="L4960" s="29" t="s">
        <v>22</v>
      </c>
      <c r="M4960" s="29" t="s">
        <v>22</v>
      </c>
    </row>
    <row r="4961" spans="1:13" ht="15" customHeight="1">
      <c r="A4961" s="29" t="s">
        <v>19</v>
      </c>
      <c r="B4961" s="29" t="s">
        <v>20</v>
      </c>
      <c r="C4961" s="29" t="s">
        <v>1611</v>
      </c>
      <c r="D4961" s="29">
        <v>702046</v>
      </c>
      <c r="E4961" s="29">
        <v>0.164039352</v>
      </c>
      <c r="F4961" s="29" t="s">
        <v>24</v>
      </c>
      <c r="G4961" s="29">
        <v>1.43285</v>
      </c>
      <c r="H4961" s="29" t="s">
        <v>25</v>
      </c>
      <c r="I4961" s="29" t="s">
        <v>26</v>
      </c>
      <c r="J4961" s="29">
        <v>30.196000000000002</v>
      </c>
      <c r="K4961" s="29" t="s">
        <v>25</v>
      </c>
      <c r="L4961" s="29" t="s">
        <v>22</v>
      </c>
      <c r="M4961" s="29" t="s">
        <v>22</v>
      </c>
    </row>
    <row r="4962" spans="1:13" ht="15" customHeight="1">
      <c r="A4962" s="29" t="s">
        <v>19</v>
      </c>
      <c r="B4962" s="29" t="s">
        <v>20</v>
      </c>
      <c r="C4962" s="29" t="s">
        <v>1612</v>
      </c>
      <c r="D4962" s="29">
        <v>702047</v>
      </c>
      <c r="E4962" s="29">
        <v>0.171331019</v>
      </c>
      <c r="F4962" s="29" t="s">
        <v>24</v>
      </c>
      <c r="G4962" s="29">
        <v>1.6432800000000001</v>
      </c>
      <c r="H4962" s="29" t="s">
        <v>25</v>
      </c>
      <c r="I4962" s="29" t="s">
        <v>26</v>
      </c>
      <c r="J4962" s="29">
        <v>19.625</v>
      </c>
      <c r="K4962" s="29" t="s">
        <v>25</v>
      </c>
      <c r="L4962" s="29" t="s">
        <v>22</v>
      </c>
      <c r="M4962" s="29" t="s">
        <v>22</v>
      </c>
    </row>
    <row r="4963" spans="1:13" ht="15" customHeight="1">
      <c r="A4963" s="29" t="s">
        <v>19</v>
      </c>
      <c r="B4963" s="29" t="s">
        <v>20</v>
      </c>
      <c r="C4963" s="29" t="s">
        <v>1613</v>
      </c>
      <c r="D4963" s="29">
        <v>702048</v>
      </c>
      <c r="E4963" s="29">
        <v>0.168668981</v>
      </c>
      <c r="F4963" s="29" t="s">
        <v>24</v>
      </c>
      <c r="G4963" s="29">
        <v>1.5956300000000001</v>
      </c>
      <c r="H4963" s="29" t="s">
        <v>25</v>
      </c>
      <c r="I4963" s="29" t="s">
        <v>26</v>
      </c>
      <c r="J4963" s="29">
        <v>16.907</v>
      </c>
      <c r="K4963" s="29" t="s">
        <v>25</v>
      </c>
      <c r="L4963" s="29" t="s">
        <v>22</v>
      </c>
      <c r="M4963" s="29" t="s">
        <v>22</v>
      </c>
    </row>
    <row r="4964" spans="1:13" ht="15" customHeight="1">
      <c r="A4964" s="29" t="s">
        <v>19</v>
      </c>
      <c r="B4964" s="29" t="s">
        <v>20</v>
      </c>
      <c r="C4964" s="29" t="s">
        <v>1614</v>
      </c>
      <c r="D4964" s="29">
        <v>702049</v>
      </c>
      <c r="E4964" s="29" t="s">
        <v>1371</v>
      </c>
      <c r="F4964" s="29" t="s">
        <v>24</v>
      </c>
      <c r="G4964" s="29">
        <v>1.40876</v>
      </c>
      <c r="H4964" s="29" t="s">
        <v>25</v>
      </c>
      <c r="I4964" s="29" t="s">
        <v>26</v>
      </c>
      <c r="J4964" s="29">
        <v>3.4820000000000002</v>
      </c>
      <c r="K4964" s="29" t="s">
        <v>25</v>
      </c>
      <c r="L4964" s="29" t="s">
        <v>22</v>
      </c>
      <c r="M4964" s="29" t="s">
        <v>22</v>
      </c>
    </row>
    <row r="4965" spans="1:13" ht="15" customHeight="1">
      <c r="A4965" s="29" t="s">
        <v>19</v>
      </c>
      <c r="B4965" s="29" t="s">
        <v>20</v>
      </c>
      <c r="C4965" s="29" t="s">
        <v>1615</v>
      </c>
      <c r="D4965" s="29">
        <v>702050</v>
      </c>
      <c r="E4965" s="29">
        <v>0.16832175899999999</v>
      </c>
      <c r="F4965" s="29" t="s">
        <v>24</v>
      </c>
      <c r="G4965" s="29">
        <v>0.71497999999999995</v>
      </c>
      <c r="H4965" s="29" t="s">
        <v>25</v>
      </c>
      <c r="I4965" s="29" t="s">
        <v>26</v>
      </c>
      <c r="J4965" s="29">
        <v>23.321000000000002</v>
      </c>
      <c r="K4965" s="29" t="s">
        <v>25</v>
      </c>
      <c r="L4965" s="29" t="s">
        <v>22</v>
      </c>
      <c r="M4965" s="29" t="s">
        <v>22</v>
      </c>
    </row>
    <row r="4966" spans="1:13" ht="15" customHeight="1">
      <c r="A4966" s="29" t="s">
        <v>19</v>
      </c>
      <c r="B4966" s="29" t="s">
        <v>20</v>
      </c>
      <c r="C4966" s="29" t="s">
        <v>1616</v>
      </c>
      <c r="D4966" s="29">
        <v>702051</v>
      </c>
      <c r="E4966" s="29">
        <v>0.173877315</v>
      </c>
      <c r="F4966" s="29" t="s">
        <v>24</v>
      </c>
      <c r="G4966" s="29">
        <v>1.90411</v>
      </c>
      <c r="H4966" s="29" t="s">
        <v>25</v>
      </c>
      <c r="I4966" s="29" t="s">
        <v>26</v>
      </c>
      <c r="J4966" s="29">
        <v>13.31</v>
      </c>
      <c r="K4966" s="29" t="s">
        <v>25</v>
      </c>
      <c r="L4966" s="29" t="s">
        <v>22</v>
      </c>
      <c r="M4966" s="29" t="s">
        <v>22</v>
      </c>
    </row>
    <row r="4967" spans="1:13" ht="15" customHeight="1">
      <c r="A4967" s="29" t="s">
        <v>19</v>
      </c>
      <c r="B4967" s="29" t="s">
        <v>20</v>
      </c>
      <c r="C4967" s="29" t="s">
        <v>1617</v>
      </c>
      <c r="D4967" s="29">
        <v>702052</v>
      </c>
      <c r="E4967" s="29" t="s">
        <v>1618</v>
      </c>
      <c r="F4967" s="29" t="s">
        <v>24</v>
      </c>
      <c r="G4967" s="29">
        <v>1.19624</v>
      </c>
      <c r="H4967" s="29" t="s">
        <v>25</v>
      </c>
      <c r="I4967" s="29" t="s">
        <v>26</v>
      </c>
      <c r="J4967" s="29">
        <v>6.0119999999999996</v>
      </c>
      <c r="K4967" s="29" t="s">
        <v>25</v>
      </c>
      <c r="L4967" s="29" t="s">
        <v>22</v>
      </c>
      <c r="M4967" s="29" t="s">
        <v>22</v>
      </c>
    </row>
    <row r="4968" spans="1:13" ht="15" customHeight="1">
      <c r="A4968" s="29" t="s">
        <v>19</v>
      </c>
      <c r="B4968" s="29" t="s">
        <v>20</v>
      </c>
      <c r="C4968" s="29" t="s">
        <v>1619</v>
      </c>
      <c r="D4968" s="29">
        <v>702053</v>
      </c>
      <c r="E4968" s="29">
        <v>0.173530093</v>
      </c>
      <c r="F4968" s="29" t="s">
        <v>24</v>
      </c>
      <c r="G4968" s="29">
        <v>0.41366000000000003</v>
      </c>
      <c r="H4968" s="29" t="s">
        <v>25</v>
      </c>
      <c r="I4968" s="29" t="s">
        <v>26</v>
      </c>
      <c r="J4968" s="29">
        <v>25.463000000000001</v>
      </c>
      <c r="K4968" s="29" t="s">
        <v>25</v>
      </c>
      <c r="L4968" s="29" t="s">
        <v>22</v>
      </c>
      <c r="M4968" s="29" t="s">
        <v>22</v>
      </c>
    </row>
    <row r="4969" spans="1:13" ht="15" customHeight="1">
      <c r="A4969" s="29" t="s">
        <v>19</v>
      </c>
      <c r="B4969" s="29" t="s">
        <v>20</v>
      </c>
      <c r="C4969" s="29" t="s">
        <v>1620</v>
      </c>
      <c r="D4969" s="29">
        <v>702054</v>
      </c>
      <c r="E4969" s="29">
        <v>0.17399305600000001</v>
      </c>
      <c r="F4969" s="29" t="s">
        <v>24</v>
      </c>
      <c r="G4969" s="29">
        <v>1.8184499999999999</v>
      </c>
      <c r="H4969" s="29" t="s">
        <v>25</v>
      </c>
      <c r="I4969" s="29" t="s">
        <v>26</v>
      </c>
      <c r="J4969" s="29">
        <v>12.013</v>
      </c>
      <c r="K4969" s="29" t="s">
        <v>25</v>
      </c>
      <c r="L4969" s="29" t="s">
        <v>22</v>
      </c>
      <c r="M4969" s="29" t="s">
        <v>22</v>
      </c>
    </row>
    <row r="4970" spans="1:13" ht="15" customHeight="1">
      <c r="A4970" s="29" t="s">
        <v>19</v>
      </c>
      <c r="B4970" s="29" t="s">
        <v>20</v>
      </c>
      <c r="C4970" s="29" t="s">
        <v>1621</v>
      </c>
      <c r="D4970" s="29">
        <v>702055</v>
      </c>
      <c r="E4970" s="29">
        <v>0.172488426</v>
      </c>
      <c r="F4970" s="29" t="s">
        <v>24</v>
      </c>
      <c r="G4970" s="29">
        <v>1.0374000000000001</v>
      </c>
      <c r="H4970" s="29" t="s">
        <v>25</v>
      </c>
      <c r="I4970" s="29" t="s">
        <v>26</v>
      </c>
      <c r="J4970" s="29">
        <v>9.8290000000000006</v>
      </c>
      <c r="K4970" s="29" t="s">
        <v>25</v>
      </c>
      <c r="L4970" s="29" t="s">
        <v>22</v>
      </c>
      <c r="M4970" s="29" t="s">
        <v>22</v>
      </c>
    </row>
    <row r="4971" spans="1:13" ht="15" customHeight="1">
      <c r="A4971" s="29" t="s">
        <v>19</v>
      </c>
      <c r="B4971" s="29" t="s">
        <v>20</v>
      </c>
      <c r="C4971" s="29" t="s">
        <v>1622</v>
      </c>
      <c r="D4971" s="29">
        <v>702056</v>
      </c>
      <c r="E4971" s="29">
        <v>0.173761574</v>
      </c>
      <c r="F4971" s="29" t="s">
        <v>24</v>
      </c>
      <c r="G4971" s="29">
        <v>0.45273999999999998</v>
      </c>
      <c r="H4971" s="29" t="s">
        <v>25</v>
      </c>
      <c r="I4971" s="29" t="s">
        <v>26</v>
      </c>
      <c r="J4971" s="29">
        <v>24.207000000000001</v>
      </c>
      <c r="K4971" s="29" t="s">
        <v>25</v>
      </c>
      <c r="L4971" s="29" t="s">
        <v>22</v>
      </c>
      <c r="M4971" s="29" t="s">
        <v>22</v>
      </c>
    </row>
    <row r="4972" spans="1:13" ht="15" customHeight="1">
      <c r="A4972" s="29" t="s">
        <v>19</v>
      </c>
      <c r="B4972" s="29" t="s">
        <v>20</v>
      </c>
      <c r="C4972" s="29" t="s">
        <v>1623</v>
      </c>
      <c r="D4972" s="29">
        <v>702057</v>
      </c>
      <c r="E4972" s="29">
        <v>0.17688657399999999</v>
      </c>
      <c r="F4972" s="29" t="s">
        <v>24</v>
      </c>
      <c r="G4972" s="29">
        <v>1.8916500000000001</v>
      </c>
      <c r="H4972" s="29" t="s">
        <v>25</v>
      </c>
      <c r="I4972" s="29" t="s">
        <v>26</v>
      </c>
      <c r="J4972" s="29">
        <v>14.692</v>
      </c>
      <c r="K4972" s="29" t="s">
        <v>25</v>
      </c>
      <c r="L4972" s="29" t="s">
        <v>22</v>
      </c>
      <c r="M4972" s="29" t="s">
        <v>22</v>
      </c>
    </row>
    <row r="4973" spans="1:13" ht="15" customHeight="1">
      <c r="A4973" s="29" t="s">
        <v>19</v>
      </c>
      <c r="B4973" s="29" t="s">
        <v>20</v>
      </c>
      <c r="C4973" s="29" t="s">
        <v>1624</v>
      </c>
      <c r="D4973" s="29">
        <v>702058</v>
      </c>
      <c r="E4973" s="29">
        <v>0.17630787000000001</v>
      </c>
      <c r="F4973" s="29" t="s">
        <v>24</v>
      </c>
      <c r="G4973" s="29">
        <v>0.91456000000000004</v>
      </c>
      <c r="H4973" s="29" t="s">
        <v>25</v>
      </c>
      <c r="I4973" s="29" t="s">
        <v>26</v>
      </c>
      <c r="J4973" s="29">
        <v>11.587999999999999</v>
      </c>
      <c r="K4973" s="29" t="s">
        <v>25</v>
      </c>
      <c r="L4973" s="29" t="s">
        <v>22</v>
      </c>
      <c r="M4973" s="29" t="s">
        <v>22</v>
      </c>
    </row>
    <row r="4974" spans="1:13" ht="15" customHeight="1">
      <c r="A4974" s="29" t="s">
        <v>19</v>
      </c>
      <c r="B4974" s="29" t="s">
        <v>20</v>
      </c>
      <c r="C4974" s="29" t="s">
        <v>1625</v>
      </c>
      <c r="D4974" s="29">
        <v>702059</v>
      </c>
      <c r="E4974" s="29">
        <v>0.17943286999999999</v>
      </c>
      <c r="F4974" s="29" t="s">
        <v>24</v>
      </c>
      <c r="G4974" s="29">
        <v>0.35676999999999998</v>
      </c>
      <c r="H4974" s="29" t="s">
        <v>25</v>
      </c>
      <c r="I4974" s="29" t="s">
        <v>26</v>
      </c>
      <c r="J4974" s="29">
        <v>26.126000000000001</v>
      </c>
      <c r="K4974" s="29" t="s">
        <v>25</v>
      </c>
      <c r="L4974" s="29" t="s">
        <v>22</v>
      </c>
      <c r="M4974" s="29" t="s">
        <v>22</v>
      </c>
    </row>
    <row r="4975" spans="1:13" ht="15" customHeight="1">
      <c r="A4975" s="29" t="s">
        <v>19</v>
      </c>
      <c r="B4975" s="29" t="s">
        <v>20</v>
      </c>
      <c r="C4975" s="29" t="s">
        <v>1626</v>
      </c>
      <c r="D4975" s="29">
        <v>702060</v>
      </c>
      <c r="E4975" s="29">
        <v>0.17792824099999999</v>
      </c>
      <c r="F4975" s="29" t="s">
        <v>24</v>
      </c>
      <c r="G4975" s="29">
        <v>1.80789</v>
      </c>
      <c r="H4975" s="29" t="s">
        <v>25</v>
      </c>
      <c r="I4975" s="29" t="s">
        <v>26</v>
      </c>
      <c r="J4975" s="29">
        <v>13.95</v>
      </c>
      <c r="K4975" s="29" t="s">
        <v>25</v>
      </c>
      <c r="L4975" s="29" t="s">
        <v>22</v>
      </c>
      <c r="M4975" s="29" t="s">
        <v>22</v>
      </c>
    </row>
    <row r="4976" spans="1:13" ht="15" customHeight="1">
      <c r="A4976" s="29" t="s">
        <v>19</v>
      </c>
      <c r="B4976" s="29" t="s">
        <v>20</v>
      </c>
      <c r="C4976" s="29" t="s">
        <v>1627</v>
      </c>
      <c r="D4976" s="29">
        <v>702061</v>
      </c>
      <c r="E4976" s="29">
        <v>0.18116898100000001</v>
      </c>
      <c r="F4976" s="29" t="s">
        <v>24</v>
      </c>
      <c r="G4976" s="29">
        <v>1.645</v>
      </c>
      <c r="H4976" s="29" t="s">
        <v>25</v>
      </c>
      <c r="I4976" s="29" t="s">
        <v>26</v>
      </c>
      <c r="J4976" s="29">
        <v>9.1</v>
      </c>
      <c r="K4976" s="29" t="s">
        <v>25</v>
      </c>
      <c r="L4976" s="29" t="s">
        <v>22</v>
      </c>
      <c r="M4976" s="29" t="s">
        <v>22</v>
      </c>
    </row>
    <row r="4977" spans="1:13" ht="15" customHeight="1">
      <c r="A4977" s="29" t="s">
        <v>19</v>
      </c>
      <c r="B4977" s="29" t="s">
        <v>20</v>
      </c>
      <c r="C4977" s="29" t="s">
        <v>1628</v>
      </c>
      <c r="D4977" s="29">
        <v>702062</v>
      </c>
      <c r="E4977" s="29">
        <v>0.17943286999999999</v>
      </c>
      <c r="F4977" s="29" t="s">
        <v>24</v>
      </c>
      <c r="G4977" s="29">
        <v>1.18221</v>
      </c>
      <c r="H4977" s="29" t="s">
        <v>25</v>
      </c>
      <c r="I4977" s="29" t="s">
        <v>26</v>
      </c>
      <c r="J4977" s="29">
        <v>11.454000000000001</v>
      </c>
      <c r="K4977" s="29" t="s">
        <v>25</v>
      </c>
      <c r="L4977" s="29" t="s">
        <v>22</v>
      </c>
      <c r="M4977" s="29" t="s">
        <v>22</v>
      </c>
    </row>
    <row r="4978" spans="1:13" ht="15" customHeight="1">
      <c r="A4978" s="29" t="s">
        <v>19</v>
      </c>
      <c r="B4978" s="29" t="s">
        <v>20</v>
      </c>
      <c r="C4978" s="29" t="s">
        <v>1629</v>
      </c>
      <c r="D4978" s="29">
        <v>702063</v>
      </c>
      <c r="E4978" s="29">
        <v>0.17885416700000001</v>
      </c>
      <c r="F4978" s="29" t="s">
        <v>24</v>
      </c>
      <c r="G4978" s="29">
        <v>0.97763</v>
      </c>
      <c r="H4978" s="29" t="s">
        <v>25</v>
      </c>
      <c r="I4978" s="29" t="s">
        <v>26</v>
      </c>
      <c r="J4978" s="29">
        <v>31.571000000000002</v>
      </c>
      <c r="K4978" s="29" t="s">
        <v>25</v>
      </c>
      <c r="L4978" s="29" t="s">
        <v>22</v>
      </c>
      <c r="M4978" s="29" t="s">
        <v>22</v>
      </c>
    </row>
    <row r="4979" spans="1:13" ht="15" customHeight="1">
      <c r="A4979" s="29" t="s">
        <v>19</v>
      </c>
      <c r="B4979" s="29" t="s">
        <v>20</v>
      </c>
      <c r="C4979" s="29" t="s">
        <v>1630</v>
      </c>
      <c r="D4979" s="29">
        <v>702064</v>
      </c>
      <c r="E4979" s="29">
        <v>0.18140046300000001</v>
      </c>
      <c r="F4979" s="29" t="s">
        <v>24</v>
      </c>
      <c r="G4979" s="29">
        <v>1.4111800000000001</v>
      </c>
      <c r="H4979" s="29" t="s">
        <v>25</v>
      </c>
      <c r="I4979" s="29" t="s">
        <v>26</v>
      </c>
      <c r="J4979" s="29">
        <v>8.67</v>
      </c>
      <c r="K4979" s="29" t="s">
        <v>25</v>
      </c>
      <c r="L4979" s="29" t="s">
        <v>22</v>
      </c>
      <c r="M4979" s="29" t="s">
        <v>22</v>
      </c>
    </row>
    <row r="4980" spans="1:13" ht="15" customHeight="1">
      <c r="A4980" s="29" t="s">
        <v>19</v>
      </c>
      <c r="B4980" s="29" t="s">
        <v>20</v>
      </c>
      <c r="C4980" s="29" t="s">
        <v>1631</v>
      </c>
      <c r="D4980" s="29">
        <v>702065</v>
      </c>
      <c r="E4980" s="29">
        <v>0.181053241</v>
      </c>
      <c r="F4980" s="29" t="s">
        <v>24</v>
      </c>
      <c r="G4980" s="29">
        <v>1.4667300000000001</v>
      </c>
      <c r="H4980" s="29" t="s">
        <v>25</v>
      </c>
      <c r="I4980" s="29" t="s">
        <v>26</v>
      </c>
      <c r="J4980" s="29">
        <v>12.553000000000001</v>
      </c>
      <c r="K4980" s="29" t="s">
        <v>25</v>
      </c>
      <c r="L4980" s="29" t="s">
        <v>22</v>
      </c>
      <c r="M4980" s="29" t="s">
        <v>22</v>
      </c>
    </row>
    <row r="4981" spans="1:13" ht="15" customHeight="1">
      <c r="A4981" s="29" t="s">
        <v>19</v>
      </c>
      <c r="B4981" s="29" t="s">
        <v>20</v>
      </c>
      <c r="C4981" s="29" t="s">
        <v>1632</v>
      </c>
      <c r="D4981" s="29">
        <v>702066</v>
      </c>
      <c r="E4981" s="29">
        <v>0.184525463</v>
      </c>
      <c r="F4981" s="29" t="s">
        <v>24</v>
      </c>
      <c r="G4981" s="29">
        <v>1.4700500000000001</v>
      </c>
      <c r="H4981" s="29" t="s">
        <v>25</v>
      </c>
      <c r="I4981" s="29" t="s">
        <v>26</v>
      </c>
      <c r="J4981" s="29">
        <v>12.593</v>
      </c>
      <c r="K4981" s="29" t="s">
        <v>25</v>
      </c>
      <c r="L4981" s="29" t="s">
        <v>22</v>
      </c>
      <c r="M4981" s="29" t="s">
        <v>22</v>
      </c>
    </row>
    <row r="4982" spans="1:13" ht="15" customHeight="1">
      <c r="A4982" s="29" t="s">
        <v>19</v>
      </c>
      <c r="B4982" s="29" t="s">
        <v>20</v>
      </c>
      <c r="C4982" s="29" t="s">
        <v>1633</v>
      </c>
      <c r="D4982" s="29">
        <v>702067</v>
      </c>
      <c r="E4982" s="29">
        <v>0.181979167</v>
      </c>
      <c r="F4982" s="29" t="s">
        <v>24</v>
      </c>
      <c r="G4982" s="29">
        <v>1.45777</v>
      </c>
      <c r="H4982" s="29" t="s">
        <v>25</v>
      </c>
      <c r="I4982" s="29" t="s">
        <v>26</v>
      </c>
      <c r="J4982" s="29">
        <v>12.590999999999999</v>
      </c>
      <c r="K4982" s="29" t="s">
        <v>25</v>
      </c>
      <c r="L4982" s="29" t="s">
        <v>22</v>
      </c>
      <c r="M4982" s="29" t="s">
        <v>22</v>
      </c>
    </row>
    <row r="4983" spans="1:13" ht="15" customHeight="1">
      <c r="A4983" s="29" t="s">
        <v>19</v>
      </c>
      <c r="B4983" s="29" t="s">
        <v>20</v>
      </c>
      <c r="C4983" s="29" t="s">
        <v>1634</v>
      </c>
      <c r="D4983" s="29">
        <v>702068</v>
      </c>
      <c r="E4983" s="29" t="s">
        <v>1635</v>
      </c>
      <c r="F4983" s="29" t="s">
        <v>24</v>
      </c>
      <c r="G4983" s="29">
        <v>1.4021300000000001</v>
      </c>
      <c r="H4983" s="29" t="s">
        <v>25</v>
      </c>
      <c r="I4983" s="29" t="s">
        <v>26</v>
      </c>
      <c r="J4983" s="29">
        <v>8.5980000000000008</v>
      </c>
      <c r="K4983" s="29" t="s">
        <v>25</v>
      </c>
      <c r="L4983" s="29" t="s">
        <v>22</v>
      </c>
      <c r="M4983" s="29" t="s">
        <v>22</v>
      </c>
    </row>
    <row r="4984" spans="1:13" ht="15" customHeight="1">
      <c r="A4984" s="29" t="s">
        <v>19</v>
      </c>
      <c r="B4984" s="29" t="s">
        <v>20</v>
      </c>
      <c r="C4984" s="29" t="s">
        <v>1636</v>
      </c>
      <c r="D4984" s="29">
        <v>702069</v>
      </c>
      <c r="E4984" s="29">
        <v>0.18660879599999999</v>
      </c>
      <c r="F4984" s="29" t="s">
        <v>24</v>
      </c>
      <c r="G4984" s="29">
        <v>1.6066199999999999</v>
      </c>
      <c r="H4984" s="29" t="s">
        <v>25</v>
      </c>
      <c r="I4984" s="29" t="s">
        <v>26</v>
      </c>
      <c r="J4984" s="29">
        <v>28.995000000000001</v>
      </c>
      <c r="K4984" s="29" t="s">
        <v>25</v>
      </c>
      <c r="L4984" s="29" t="s">
        <v>22</v>
      </c>
      <c r="M4984" s="29" t="s">
        <v>22</v>
      </c>
    </row>
    <row r="4985" spans="1:13" ht="15" customHeight="1">
      <c r="A4985" s="29" t="s">
        <v>19</v>
      </c>
      <c r="B4985" s="29" t="s">
        <v>20</v>
      </c>
      <c r="C4985" s="29" t="s">
        <v>1637</v>
      </c>
      <c r="D4985" s="29">
        <v>702070</v>
      </c>
      <c r="E4985" s="29">
        <v>0.184293981</v>
      </c>
      <c r="F4985" s="29" t="s">
        <v>24</v>
      </c>
      <c r="G4985" s="29">
        <v>0.73843000000000003</v>
      </c>
      <c r="H4985" s="29" t="s">
        <v>25</v>
      </c>
      <c r="I4985" s="29" t="s">
        <v>26</v>
      </c>
      <c r="J4985" s="29">
        <v>25.988</v>
      </c>
      <c r="K4985" s="29" t="s">
        <v>25</v>
      </c>
      <c r="L4985" s="29" t="s">
        <v>22</v>
      </c>
      <c r="M4985" s="29" t="s">
        <v>22</v>
      </c>
    </row>
    <row r="4986" spans="1:13" ht="15" customHeight="1">
      <c r="A4986" s="29" t="s">
        <v>19</v>
      </c>
      <c r="B4986" s="29" t="s">
        <v>20</v>
      </c>
      <c r="C4986" s="29" t="s">
        <v>1638</v>
      </c>
      <c r="D4986" s="29">
        <v>702071</v>
      </c>
      <c r="E4986" s="29">
        <v>0.184641204</v>
      </c>
      <c r="F4986" s="29" t="s">
        <v>24</v>
      </c>
      <c r="G4986" s="29">
        <v>1.2011700000000001</v>
      </c>
      <c r="H4986" s="29" t="s">
        <v>25</v>
      </c>
      <c r="I4986" s="29" t="s">
        <v>26</v>
      </c>
      <c r="J4986" s="29">
        <v>6.7750000000000004</v>
      </c>
      <c r="K4986" s="29" t="s">
        <v>25</v>
      </c>
      <c r="L4986" s="29" t="s">
        <v>22</v>
      </c>
      <c r="M4986" s="29" t="s">
        <v>22</v>
      </c>
    </row>
    <row r="4987" spans="1:13" ht="15" customHeight="1">
      <c r="A4987" s="29" t="s">
        <v>19</v>
      </c>
      <c r="B4987" s="29" t="s">
        <v>20</v>
      </c>
      <c r="C4987" s="29" t="s">
        <v>1639</v>
      </c>
      <c r="D4987" s="29">
        <v>702072</v>
      </c>
      <c r="E4987" s="29" t="s">
        <v>1640</v>
      </c>
      <c r="F4987" s="29" t="s">
        <v>24</v>
      </c>
      <c r="G4987" s="29">
        <v>1.9219999999999999</v>
      </c>
      <c r="H4987" s="29" t="s">
        <v>25</v>
      </c>
      <c r="I4987" s="29" t="s">
        <v>26</v>
      </c>
      <c r="J4987" s="29">
        <v>14.244</v>
      </c>
      <c r="K4987" s="29" t="s">
        <v>25</v>
      </c>
      <c r="L4987" s="29" t="s">
        <v>22</v>
      </c>
      <c r="M4987" s="29" t="s">
        <v>22</v>
      </c>
    </row>
    <row r="4988" spans="1:13" ht="15" customHeight="1">
      <c r="A4988" s="29" t="s">
        <v>19</v>
      </c>
      <c r="B4988" s="29" t="s">
        <v>20</v>
      </c>
      <c r="C4988" s="29" t="s">
        <v>1641</v>
      </c>
      <c r="D4988" s="29">
        <v>702073</v>
      </c>
      <c r="E4988" s="29">
        <v>0.187997685</v>
      </c>
      <c r="F4988" s="29" t="s">
        <v>24</v>
      </c>
      <c r="G4988" s="29">
        <v>0.31733</v>
      </c>
      <c r="H4988" s="29" t="s">
        <v>25</v>
      </c>
      <c r="I4988" s="29" t="s">
        <v>26</v>
      </c>
      <c r="J4988" s="29">
        <v>28.823</v>
      </c>
      <c r="K4988" s="29" t="s">
        <v>25</v>
      </c>
      <c r="L4988" s="29" t="s">
        <v>22</v>
      </c>
      <c r="M4988" s="29" t="s">
        <v>22</v>
      </c>
    </row>
    <row r="4989" spans="1:13" ht="15" customHeight="1">
      <c r="A4989" s="29" t="s">
        <v>19</v>
      </c>
      <c r="B4989" s="29" t="s">
        <v>20</v>
      </c>
      <c r="C4989" s="29" t="s">
        <v>1642</v>
      </c>
      <c r="D4989" s="29">
        <v>702074</v>
      </c>
      <c r="E4989" s="29">
        <v>0.188229167</v>
      </c>
      <c r="F4989" s="29" t="s">
        <v>24</v>
      </c>
      <c r="G4989" s="29">
        <v>1.2941499999999999</v>
      </c>
      <c r="H4989" s="29" t="s">
        <v>25</v>
      </c>
      <c r="I4989" s="29" t="s">
        <v>26</v>
      </c>
      <c r="J4989" s="29">
        <v>5.7789999999999999</v>
      </c>
      <c r="K4989" s="29" t="s">
        <v>25</v>
      </c>
      <c r="L4989" s="29" t="s">
        <v>22</v>
      </c>
      <c r="M4989" s="29" t="s">
        <v>22</v>
      </c>
    </row>
    <row r="4990" spans="1:13" ht="15" customHeight="1">
      <c r="A4990" s="29" t="s">
        <v>19</v>
      </c>
      <c r="B4990" s="29" t="s">
        <v>20</v>
      </c>
      <c r="C4990" s="29" t="s">
        <v>1643</v>
      </c>
      <c r="D4990" s="29">
        <v>702075</v>
      </c>
      <c r="E4990" s="29">
        <v>0.18660879599999999</v>
      </c>
      <c r="F4990" s="29" t="s">
        <v>24</v>
      </c>
      <c r="G4990" s="29">
        <v>1.8792500000000001</v>
      </c>
      <c r="H4990" s="29" t="s">
        <v>25</v>
      </c>
      <c r="I4990" s="29" t="s">
        <v>26</v>
      </c>
      <c r="J4990" s="29">
        <v>12.356</v>
      </c>
      <c r="K4990" s="29" t="s">
        <v>25</v>
      </c>
      <c r="L4990" s="29" t="s">
        <v>22</v>
      </c>
      <c r="M4990" s="29" t="s">
        <v>22</v>
      </c>
    </row>
    <row r="4991" spans="1:13" ht="15" customHeight="1">
      <c r="A4991" s="29" t="s">
        <v>19</v>
      </c>
      <c r="B4991" s="29" t="s">
        <v>20</v>
      </c>
      <c r="C4991" s="29" t="s">
        <v>1644</v>
      </c>
      <c r="D4991" s="29">
        <v>702076</v>
      </c>
      <c r="E4991" s="29" t="s">
        <v>1645</v>
      </c>
      <c r="F4991" s="29" t="s">
        <v>24</v>
      </c>
      <c r="G4991" s="29">
        <v>0.19286</v>
      </c>
      <c r="H4991" s="29" t="s">
        <v>25</v>
      </c>
      <c r="I4991" s="29" t="s">
        <v>26</v>
      </c>
      <c r="J4991" s="29">
        <v>31.286999999999999</v>
      </c>
      <c r="K4991" s="29" t="s">
        <v>25</v>
      </c>
      <c r="L4991" s="29" t="s">
        <v>22</v>
      </c>
      <c r="M4991" s="29" t="s">
        <v>22</v>
      </c>
    </row>
    <row r="4992" spans="1:13" ht="15" customHeight="1">
      <c r="A4992" s="29" t="s">
        <v>19</v>
      </c>
      <c r="B4992" s="29" t="s">
        <v>20</v>
      </c>
      <c r="C4992" s="29" t="s">
        <v>1646</v>
      </c>
      <c r="D4992" s="29">
        <v>702077</v>
      </c>
      <c r="E4992" s="29">
        <v>0.19239583299999999</v>
      </c>
      <c r="F4992" s="29" t="s">
        <v>24</v>
      </c>
      <c r="G4992" s="29">
        <v>0.97355999999999998</v>
      </c>
      <c r="H4992" s="29" t="s">
        <v>25</v>
      </c>
      <c r="I4992" s="29" t="s">
        <v>26</v>
      </c>
      <c r="J4992" s="29">
        <v>11.193</v>
      </c>
      <c r="K4992" s="29" t="s">
        <v>25</v>
      </c>
      <c r="L4992" s="29" t="s">
        <v>22</v>
      </c>
      <c r="M4992" s="29" t="s">
        <v>22</v>
      </c>
    </row>
    <row r="4993" spans="1:13" ht="15" customHeight="1">
      <c r="A4993" s="29" t="s">
        <v>19</v>
      </c>
      <c r="B4993" s="29" t="s">
        <v>20</v>
      </c>
      <c r="C4993" s="29" t="s">
        <v>1647</v>
      </c>
      <c r="D4993" s="29">
        <v>702078</v>
      </c>
      <c r="E4993" s="29">
        <v>0.19181713</v>
      </c>
      <c r="F4993" s="29" t="s">
        <v>24</v>
      </c>
      <c r="G4993" s="29">
        <v>1.7560899999999999</v>
      </c>
      <c r="H4993" s="29" t="s">
        <v>25</v>
      </c>
      <c r="I4993" s="29" t="s">
        <v>26</v>
      </c>
      <c r="J4993" s="29">
        <v>8.9689999999999994</v>
      </c>
      <c r="K4993" s="29" t="s">
        <v>25</v>
      </c>
      <c r="L4993" s="29" t="s">
        <v>22</v>
      </c>
      <c r="M4993" s="29" t="s">
        <v>22</v>
      </c>
    </row>
    <row r="4994" spans="1:13" ht="15" customHeight="1">
      <c r="A4994" s="29" t="s">
        <v>19</v>
      </c>
      <c r="B4994" s="29" t="s">
        <v>20</v>
      </c>
      <c r="C4994" s="29" t="s">
        <v>1648</v>
      </c>
      <c r="D4994" s="29">
        <v>702079</v>
      </c>
      <c r="E4994" s="29">
        <v>0.19447916700000001</v>
      </c>
      <c r="F4994" s="29" t="s">
        <v>24</v>
      </c>
      <c r="G4994" s="29">
        <v>0.35161999999999999</v>
      </c>
      <c r="H4994" s="29" t="s">
        <v>25</v>
      </c>
      <c r="I4994" s="29" t="s">
        <v>26</v>
      </c>
      <c r="J4994" s="29">
        <v>28.143999999999998</v>
      </c>
      <c r="K4994" s="29" t="s">
        <v>25</v>
      </c>
      <c r="L4994" s="29" t="s">
        <v>22</v>
      </c>
      <c r="M4994" s="29" t="s">
        <v>22</v>
      </c>
    </row>
    <row r="4995" spans="1:13" ht="15" customHeight="1">
      <c r="A4995" s="29" t="s">
        <v>19</v>
      </c>
      <c r="B4995" s="29" t="s">
        <v>20</v>
      </c>
      <c r="C4995" s="29" t="s">
        <v>1649</v>
      </c>
      <c r="D4995" s="29">
        <v>702080</v>
      </c>
      <c r="E4995" s="29">
        <v>0.193090278</v>
      </c>
      <c r="F4995" s="29" t="s">
        <v>24</v>
      </c>
      <c r="G4995" s="29">
        <v>1.05949</v>
      </c>
      <c r="H4995" s="29" t="s">
        <v>25</v>
      </c>
      <c r="I4995" s="29" t="s">
        <v>26</v>
      </c>
      <c r="J4995" s="29">
        <v>10.147</v>
      </c>
      <c r="K4995" s="29" t="s">
        <v>25</v>
      </c>
      <c r="L4995" s="29" t="s">
        <v>22</v>
      </c>
      <c r="M4995" s="29" t="s">
        <v>22</v>
      </c>
    </row>
    <row r="4996" spans="1:13" ht="15" customHeight="1">
      <c r="A4996" s="29" t="s">
        <v>19</v>
      </c>
      <c r="B4996" s="29" t="s">
        <v>20</v>
      </c>
      <c r="C4996" s="29" t="s">
        <v>1650</v>
      </c>
      <c r="D4996" s="29">
        <v>702081</v>
      </c>
      <c r="E4996" s="29">
        <v>0.19262731499999999</v>
      </c>
      <c r="F4996" s="29" t="s">
        <v>24</v>
      </c>
      <c r="G4996" s="29">
        <v>1.7532099999999999</v>
      </c>
      <c r="H4996" s="29" t="s">
        <v>25</v>
      </c>
      <c r="I4996" s="29" t="s">
        <v>26</v>
      </c>
      <c r="J4996" s="29">
        <v>15.871</v>
      </c>
      <c r="K4996" s="29" t="s">
        <v>25</v>
      </c>
      <c r="L4996" s="29" t="s">
        <v>22</v>
      </c>
      <c r="M4996" s="29" t="s">
        <v>22</v>
      </c>
    </row>
    <row r="4997" spans="1:13" ht="15" customHeight="1">
      <c r="A4997" s="29" t="s">
        <v>19</v>
      </c>
      <c r="B4997" s="29" t="s">
        <v>20</v>
      </c>
      <c r="C4997" s="29" t="s">
        <v>1651</v>
      </c>
      <c r="D4997" s="29">
        <v>702082</v>
      </c>
      <c r="E4997" s="29">
        <v>0.194247685</v>
      </c>
      <c r="F4997" s="29" t="s">
        <v>24</v>
      </c>
      <c r="G4997" s="29">
        <v>1.22258</v>
      </c>
      <c r="H4997" s="29" t="s">
        <v>25</v>
      </c>
      <c r="I4997" s="29" t="s">
        <v>26</v>
      </c>
      <c r="J4997" s="29">
        <v>12.6</v>
      </c>
      <c r="K4997" s="29" t="s">
        <v>25</v>
      </c>
      <c r="L4997" s="29" t="s">
        <v>22</v>
      </c>
      <c r="M4997" s="29" t="s">
        <v>22</v>
      </c>
    </row>
    <row r="4998" spans="1:13" ht="15" customHeight="1">
      <c r="A4998" s="29" t="s">
        <v>19</v>
      </c>
      <c r="B4998" s="29" t="s">
        <v>20</v>
      </c>
      <c r="C4998" s="29" t="s">
        <v>1652</v>
      </c>
      <c r="D4998" s="29">
        <v>702083</v>
      </c>
      <c r="E4998" s="29">
        <v>0.196678241</v>
      </c>
      <c r="F4998" s="29" t="s">
        <v>24</v>
      </c>
      <c r="G4998" s="29">
        <v>1.40954</v>
      </c>
      <c r="H4998" s="29" t="s">
        <v>25</v>
      </c>
      <c r="I4998" s="29" t="s">
        <v>26</v>
      </c>
      <c r="J4998" s="29">
        <v>4.2110000000000003</v>
      </c>
      <c r="K4998" s="29" t="s">
        <v>25</v>
      </c>
      <c r="L4998" s="29" t="s">
        <v>22</v>
      </c>
      <c r="M4998" s="29" t="s">
        <v>22</v>
      </c>
    </row>
    <row r="4999" spans="1:13" ht="15" customHeight="1">
      <c r="A4999" s="29" t="s">
        <v>19</v>
      </c>
      <c r="B4999" s="29" t="s">
        <v>20</v>
      </c>
      <c r="C4999" s="29" t="s">
        <v>1653</v>
      </c>
      <c r="D4999" s="29">
        <v>702084</v>
      </c>
      <c r="E4999" s="29">
        <v>0.19586805600000001</v>
      </c>
      <c r="F4999" s="29" t="s">
        <v>24</v>
      </c>
      <c r="G4999" s="29">
        <v>1.4572400000000001</v>
      </c>
      <c r="H4999" s="29" t="s">
        <v>25</v>
      </c>
      <c r="I4999" s="29" t="s">
        <v>26</v>
      </c>
      <c r="J4999" s="29">
        <v>5.2039999999999997</v>
      </c>
      <c r="K4999" s="29" t="s">
        <v>25</v>
      </c>
      <c r="L4999" s="29" t="s">
        <v>22</v>
      </c>
      <c r="M4999" s="29" t="s">
        <v>22</v>
      </c>
    </row>
    <row r="5000" spans="1:13" ht="15" customHeight="1">
      <c r="A5000" s="29" t="s">
        <v>19</v>
      </c>
      <c r="B5000" s="29" t="s">
        <v>20</v>
      </c>
      <c r="C5000" s="29" t="s">
        <v>1667</v>
      </c>
      <c r="D5000" s="29">
        <v>703001</v>
      </c>
      <c r="E5000" s="29">
        <v>0.115196759</v>
      </c>
      <c r="F5000" s="29" t="s">
        <v>24</v>
      </c>
      <c r="G5000" s="29">
        <v>1.23976</v>
      </c>
      <c r="H5000" s="29" t="s">
        <v>25</v>
      </c>
      <c r="I5000" s="29" t="s">
        <v>26</v>
      </c>
      <c r="J5000" s="29">
        <v>24.547000000000001</v>
      </c>
      <c r="K5000" s="29" t="s">
        <v>25</v>
      </c>
      <c r="L5000" s="29" t="s">
        <v>22</v>
      </c>
      <c r="M5000" s="29" t="s">
        <v>22</v>
      </c>
    </row>
    <row r="5001" spans="1:13" ht="15" customHeight="1">
      <c r="A5001" s="29" t="s">
        <v>19</v>
      </c>
      <c r="B5001" s="29" t="s">
        <v>20</v>
      </c>
      <c r="C5001" s="29" t="s">
        <v>1668</v>
      </c>
      <c r="D5001" s="29">
        <v>703002</v>
      </c>
      <c r="E5001" s="29">
        <v>0.11623842600000001</v>
      </c>
      <c r="F5001" s="29" t="s">
        <v>24</v>
      </c>
      <c r="G5001" s="29">
        <v>1.28833</v>
      </c>
      <c r="H5001" s="29" t="s">
        <v>25</v>
      </c>
      <c r="I5001" s="29" t="s">
        <v>26</v>
      </c>
      <c r="J5001" s="29">
        <v>9.6489999999999991</v>
      </c>
      <c r="K5001" s="29" t="s">
        <v>25</v>
      </c>
      <c r="L5001" s="29" t="s">
        <v>22</v>
      </c>
      <c r="M5001" s="29" t="s">
        <v>22</v>
      </c>
    </row>
    <row r="5002" spans="1:13" ht="15" customHeight="1">
      <c r="A5002" s="29" t="s">
        <v>19</v>
      </c>
      <c r="B5002" s="29" t="s">
        <v>20</v>
      </c>
      <c r="C5002" s="29" t="s">
        <v>1669</v>
      </c>
      <c r="D5002" s="29">
        <v>703003</v>
      </c>
      <c r="E5002" s="29">
        <v>0.11380787000000001</v>
      </c>
      <c r="F5002" s="29" t="s">
        <v>24</v>
      </c>
      <c r="G5002" s="29">
        <v>1.40926</v>
      </c>
      <c r="H5002" s="29" t="s">
        <v>25</v>
      </c>
      <c r="I5002" s="29" t="s">
        <v>26</v>
      </c>
      <c r="J5002" s="29">
        <v>30.712</v>
      </c>
      <c r="K5002" s="29" t="s">
        <v>25</v>
      </c>
      <c r="L5002" s="29" t="s">
        <v>22</v>
      </c>
      <c r="M5002" s="29" t="s">
        <v>22</v>
      </c>
    </row>
    <row r="5003" spans="1:13" ht="15" customHeight="1">
      <c r="A5003" s="29" t="s">
        <v>19</v>
      </c>
      <c r="B5003" s="29" t="s">
        <v>20</v>
      </c>
      <c r="C5003" s="29" t="s">
        <v>1670</v>
      </c>
      <c r="D5003" s="29">
        <v>703004</v>
      </c>
      <c r="E5003" s="29" t="s">
        <v>1671</v>
      </c>
      <c r="F5003" s="29" t="s">
        <v>24</v>
      </c>
      <c r="G5003" s="29">
        <v>1.3011699999999999</v>
      </c>
      <c r="H5003" s="29" t="s">
        <v>25</v>
      </c>
      <c r="I5003" s="29" t="s">
        <v>26</v>
      </c>
      <c r="J5003" s="29">
        <v>30.707000000000001</v>
      </c>
      <c r="K5003" s="29" t="s">
        <v>25</v>
      </c>
      <c r="L5003" s="29" t="s">
        <v>22</v>
      </c>
      <c r="M5003" s="29" t="s">
        <v>22</v>
      </c>
    </row>
    <row r="5004" spans="1:13" ht="15" customHeight="1">
      <c r="A5004" s="29" t="s">
        <v>19</v>
      </c>
      <c r="B5004" s="29" t="s">
        <v>20</v>
      </c>
      <c r="C5004" s="29" t="s">
        <v>1672</v>
      </c>
      <c r="D5004" s="29">
        <v>703005</v>
      </c>
      <c r="E5004" s="29">
        <v>0.117858796</v>
      </c>
      <c r="F5004" s="29" t="s">
        <v>24</v>
      </c>
      <c r="G5004" s="29">
        <v>1.36086</v>
      </c>
      <c r="H5004" s="29" t="s">
        <v>25</v>
      </c>
      <c r="I5004" s="29" t="s">
        <v>26</v>
      </c>
      <c r="J5004" s="29">
        <v>11.244</v>
      </c>
      <c r="K5004" s="29" t="s">
        <v>25</v>
      </c>
      <c r="L5004" s="29" t="s">
        <v>22</v>
      </c>
      <c r="M5004" s="29" t="s">
        <v>22</v>
      </c>
    </row>
    <row r="5005" spans="1:13" ht="15" customHeight="1">
      <c r="A5005" s="29" t="s">
        <v>19</v>
      </c>
      <c r="B5005" s="29" t="s">
        <v>20</v>
      </c>
      <c r="C5005" s="29" t="s">
        <v>1673</v>
      </c>
      <c r="D5005" s="29">
        <v>703006</v>
      </c>
      <c r="E5005" s="29">
        <v>0.116701389</v>
      </c>
      <c r="F5005" s="29" t="s">
        <v>24</v>
      </c>
      <c r="G5005" s="29">
        <v>1.4205399999999999</v>
      </c>
      <c r="H5005" s="29" t="s">
        <v>25</v>
      </c>
      <c r="I5005" s="29" t="s">
        <v>26</v>
      </c>
      <c r="J5005" s="29">
        <v>9.6690000000000005</v>
      </c>
      <c r="K5005" s="29" t="s">
        <v>25</v>
      </c>
      <c r="L5005" s="29" t="s">
        <v>22</v>
      </c>
      <c r="M5005" s="29" t="s">
        <v>22</v>
      </c>
    </row>
    <row r="5006" spans="1:13" ht="15" customHeight="1">
      <c r="A5006" s="29" t="s">
        <v>19</v>
      </c>
      <c r="B5006" s="29" t="s">
        <v>20</v>
      </c>
      <c r="C5006" s="29" t="s">
        <v>1674</v>
      </c>
      <c r="D5006" s="29">
        <v>703007</v>
      </c>
      <c r="E5006" s="29">
        <v>0.120868056</v>
      </c>
      <c r="F5006" s="29" t="s">
        <v>24</v>
      </c>
      <c r="G5006" s="29">
        <v>1.48475</v>
      </c>
      <c r="H5006" s="29" t="s">
        <v>25</v>
      </c>
      <c r="I5006" s="29" t="s">
        <v>26</v>
      </c>
      <c r="J5006" s="29">
        <v>29.379000000000001</v>
      </c>
      <c r="K5006" s="29" t="s">
        <v>25</v>
      </c>
      <c r="L5006" s="29" t="s">
        <v>22</v>
      </c>
      <c r="M5006" s="29" t="s">
        <v>22</v>
      </c>
    </row>
    <row r="5007" spans="1:13" ht="15" customHeight="1">
      <c r="A5007" s="29" t="s">
        <v>19</v>
      </c>
      <c r="B5007" s="29" t="s">
        <v>20</v>
      </c>
      <c r="C5007" s="29" t="s">
        <v>1675</v>
      </c>
      <c r="D5007" s="29">
        <v>703008</v>
      </c>
      <c r="E5007" s="29">
        <v>0.11982638900000001</v>
      </c>
      <c r="F5007" s="29" t="s">
        <v>24</v>
      </c>
      <c r="G5007" s="29">
        <v>1.29315</v>
      </c>
      <c r="H5007" s="29" t="s">
        <v>25</v>
      </c>
      <c r="I5007" s="29" t="s">
        <v>26</v>
      </c>
      <c r="J5007" s="29">
        <v>30.184000000000001</v>
      </c>
      <c r="K5007" s="29" t="s">
        <v>25</v>
      </c>
      <c r="L5007" s="29" t="s">
        <v>22</v>
      </c>
      <c r="M5007" s="29" t="s">
        <v>22</v>
      </c>
    </row>
    <row r="5008" spans="1:13" ht="15" customHeight="1">
      <c r="A5008" s="29" t="s">
        <v>19</v>
      </c>
      <c r="B5008" s="29" t="s">
        <v>20</v>
      </c>
      <c r="C5008" s="29" t="s">
        <v>1676</v>
      </c>
      <c r="D5008" s="29">
        <v>703009</v>
      </c>
      <c r="E5008" s="29">
        <v>0.119479167</v>
      </c>
      <c r="F5008" s="29" t="s">
        <v>24</v>
      </c>
      <c r="G5008" s="29">
        <v>1.3492599999999999</v>
      </c>
      <c r="H5008" s="29" t="s">
        <v>25</v>
      </c>
      <c r="I5008" s="29" t="s">
        <v>26</v>
      </c>
      <c r="J5008" s="29">
        <v>10.972</v>
      </c>
      <c r="K5008" s="29" t="s">
        <v>25</v>
      </c>
      <c r="L5008" s="29" t="s">
        <v>22</v>
      </c>
      <c r="M5008" s="29" t="s">
        <v>22</v>
      </c>
    </row>
    <row r="5009" spans="1:13" ht="15" customHeight="1">
      <c r="A5009" s="29" t="s">
        <v>19</v>
      </c>
      <c r="B5009" s="29" t="s">
        <v>20</v>
      </c>
      <c r="C5009" s="29" t="s">
        <v>1677</v>
      </c>
      <c r="D5009" s="29">
        <v>703010</v>
      </c>
      <c r="E5009" s="29">
        <v>0.124571759</v>
      </c>
      <c r="F5009" s="29" t="s">
        <v>24</v>
      </c>
      <c r="G5009" s="29">
        <v>1.40873</v>
      </c>
      <c r="H5009" s="29" t="s">
        <v>25</v>
      </c>
      <c r="I5009" s="29" t="s">
        <v>26</v>
      </c>
      <c r="J5009" s="29">
        <v>10.458</v>
      </c>
      <c r="K5009" s="29" t="s">
        <v>25</v>
      </c>
      <c r="L5009" s="29" t="s">
        <v>22</v>
      </c>
      <c r="M5009" s="29" t="s">
        <v>22</v>
      </c>
    </row>
    <row r="5010" spans="1:13" ht="15" customHeight="1">
      <c r="A5010" s="29" t="s">
        <v>19</v>
      </c>
      <c r="B5010" s="29" t="s">
        <v>20</v>
      </c>
      <c r="C5010" s="29" t="s">
        <v>1678</v>
      </c>
      <c r="D5010" s="29">
        <v>703011</v>
      </c>
      <c r="E5010" s="29">
        <v>0.122719907</v>
      </c>
      <c r="F5010" s="29" t="s">
        <v>24</v>
      </c>
      <c r="G5010" s="29">
        <v>1.47299</v>
      </c>
      <c r="H5010" s="29" t="s">
        <v>25</v>
      </c>
      <c r="I5010" s="29" t="s">
        <v>26</v>
      </c>
      <c r="J5010" s="29">
        <v>30.225000000000001</v>
      </c>
      <c r="K5010" s="29" t="s">
        <v>25</v>
      </c>
      <c r="L5010" s="29" t="s">
        <v>22</v>
      </c>
      <c r="M5010" s="29" t="s">
        <v>22</v>
      </c>
    </row>
    <row r="5011" spans="1:13" ht="15" customHeight="1">
      <c r="A5011" s="29" t="s">
        <v>19</v>
      </c>
      <c r="B5011" s="29" t="s">
        <v>20</v>
      </c>
      <c r="C5011" s="29" t="s">
        <v>1679</v>
      </c>
      <c r="D5011" s="29">
        <v>703012</v>
      </c>
      <c r="E5011" s="29" t="s">
        <v>1680</v>
      </c>
      <c r="F5011" s="29" t="s">
        <v>24</v>
      </c>
      <c r="G5011" s="29">
        <v>1.28125</v>
      </c>
      <c r="H5011" s="29" t="s">
        <v>25</v>
      </c>
      <c r="I5011" s="29" t="s">
        <v>26</v>
      </c>
      <c r="J5011" s="29">
        <v>32.716000000000001</v>
      </c>
      <c r="K5011" s="29" t="s">
        <v>25</v>
      </c>
      <c r="L5011" s="29" t="s">
        <v>22</v>
      </c>
      <c r="M5011" s="29" t="s">
        <v>22</v>
      </c>
    </row>
    <row r="5012" spans="1:13" ht="15" customHeight="1">
      <c r="A5012" s="29" t="s">
        <v>19</v>
      </c>
      <c r="B5012" s="29" t="s">
        <v>20</v>
      </c>
      <c r="C5012" s="29" t="s">
        <v>1681</v>
      </c>
      <c r="D5012" s="29">
        <v>703013</v>
      </c>
      <c r="E5012" s="29">
        <v>0.12468750000000001</v>
      </c>
      <c r="F5012" s="29" t="s">
        <v>24</v>
      </c>
      <c r="G5012" s="29">
        <v>1.3413600000000001</v>
      </c>
      <c r="H5012" s="29" t="s">
        <v>25</v>
      </c>
      <c r="I5012" s="29" t="s">
        <v>26</v>
      </c>
      <c r="J5012" s="29">
        <v>12.919</v>
      </c>
      <c r="K5012" s="29" t="s">
        <v>25</v>
      </c>
      <c r="L5012" s="29" t="s">
        <v>22</v>
      </c>
      <c r="M5012" s="29" t="s">
        <v>22</v>
      </c>
    </row>
    <row r="5013" spans="1:13" ht="15" customHeight="1">
      <c r="A5013" s="29" t="s">
        <v>19</v>
      </c>
      <c r="B5013" s="29" t="s">
        <v>20</v>
      </c>
      <c r="C5013" s="29" t="s">
        <v>1682</v>
      </c>
      <c r="D5013" s="29">
        <v>703014</v>
      </c>
      <c r="E5013" s="29">
        <v>0.122719907</v>
      </c>
      <c r="F5013" s="29" t="s">
        <v>24</v>
      </c>
      <c r="G5013" s="29">
        <v>1.40039</v>
      </c>
      <c r="H5013" s="29" t="s">
        <v>25</v>
      </c>
      <c r="I5013" s="29" t="s">
        <v>26</v>
      </c>
      <c r="J5013" s="29">
        <v>8.0399999999999991</v>
      </c>
      <c r="K5013" s="29" t="s">
        <v>25</v>
      </c>
      <c r="L5013" s="29" t="s">
        <v>22</v>
      </c>
      <c r="M5013" s="29" t="s">
        <v>22</v>
      </c>
    </row>
    <row r="5014" spans="1:13" ht="15" customHeight="1">
      <c r="A5014" s="29" t="s">
        <v>19</v>
      </c>
      <c r="B5014" s="29" t="s">
        <v>20</v>
      </c>
      <c r="C5014" s="29" t="s">
        <v>1683</v>
      </c>
      <c r="D5014" s="29">
        <v>703015</v>
      </c>
      <c r="E5014" s="29" t="s">
        <v>1684</v>
      </c>
      <c r="F5014" s="29" t="s">
        <v>24</v>
      </c>
      <c r="G5014" s="29">
        <v>1.5707</v>
      </c>
      <c r="H5014" s="29" t="s">
        <v>25</v>
      </c>
      <c r="I5014" s="29" t="s">
        <v>26</v>
      </c>
      <c r="J5014" s="29">
        <v>29.073</v>
      </c>
      <c r="K5014" s="29" t="s">
        <v>25</v>
      </c>
      <c r="L5014" s="29" t="s">
        <v>22</v>
      </c>
      <c r="M5014" s="29" t="s">
        <v>22</v>
      </c>
    </row>
    <row r="5015" spans="1:13" ht="15" customHeight="1">
      <c r="A5015" s="29" t="s">
        <v>19</v>
      </c>
      <c r="B5015" s="29" t="s">
        <v>20</v>
      </c>
      <c r="C5015" s="29" t="s">
        <v>1685</v>
      </c>
      <c r="D5015" s="29">
        <v>703016</v>
      </c>
      <c r="E5015" s="29">
        <v>0.12827546300000001</v>
      </c>
      <c r="F5015" s="29" t="s">
        <v>24</v>
      </c>
      <c r="G5015" s="29">
        <v>1.3912</v>
      </c>
      <c r="H5015" s="29" t="s">
        <v>25</v>
      </c>
      <c r="I5015" s="29" t="s">
        <v>26</v>
      </c>
      <c r="J5015" s="29">
        <v>39.646999999999998</v>
      </c>
      <c r="K5015" s="29" t="s">
        <v>25</v>
      </c>
      <c r="L5015" s="29" t="s">
        <v>22</v>
      </c>
      <c r="M5015" s="29" t="s">
        <v>22</v>
      </c>
    </row>
    <row r="5016" spans="1:13" ht="15" customHeight="1">
      <c r="A5016" s="29" t="s">
        <v>19</v>
      </c>
      <c r="B5016" s="29" t="s">
        <v>20</v>
      </c>
      <c r="C5016" s="29" t="s">
        <v>1686</v>
      </c>
      <c r="D5016" s="29">
        <v>703017</v>
      </c>
      <c r="E5016" s="29">
        <v>0.127928241</v>
      </c>
      <c r="F5016" s="29" t="s">
        <v>24</v>
      </c>
      <c r="G5016" s="29">
        <v>1.2850200000000001</v>
      </c>
      <c r="H5016" s="29" t="s">
        <v>25</v>
      </c>
      <c r="I5016" s="29" t="s">
        <v>26</v>
      </c>
      <c r="J5016" s="29">
        <v>39.735999999999997</v>
      </c>
      <c r="K5016" s="29" t="s">
        <v>25</v>
      </c>
      <c r="L5016" s="29" t="s">
        <v>22</v>
      </c>
      <c r="M5016" s="29" t="s">
        <v>22</v>
      </c>
    </row>
    <row r="5017" spans="1:13" ht="15" customHeight="1">
      <c r="A5017" s="29" t="s">
        <v>19</v>
      </c>
      <c r="B5017" s="29" t="s">
        <v>20</v>
      </c>
      <c r="C5017" s="29" t="s">
        <v>1687</v>
      </c>
      <c r="D5017" s="29">
        <v>703018</v>
      </c>
      <c r="E5017" s="29">
        <v>0.125613426</v>
      </c>
      <c r="F5017" s="29" t="s">
        <v>24</v>
      </c>
      <c r="G5017" s="29">
        <v>1.33958</v>
      </c>
      <c r="H5017" s="29" t="s">
        <v>25</v>
      </c>
      <c r="I5017" s="29" t="s">
        <v>26</v>
      </c>
      <c r="J5017" s="29">
        <v>21.527000000000001</v>
      </c>
      <c r="K5017" s="29" t="s">
        <v>25</v>
      </c>
      <c r="L5017" s="29" t="s">
        <v>22</v>
      </c>
      <c r="M5017" s="29" t="s">
        <v>22</v>
      </c>
    </row>
    <row r="5018" spans="1:13" ht="15" customHeight="1">
      <c r="A5018" s="29" t="s">
        <v>19</v>
      </c>
      <c r="B5018" s="29" t="s">
        <v>20</v>
      </c>
      <c r="C5018" s="29" t="s">
        <v>1688</v>
      </c>
      <c r="D5018" s="29">
        <v>703019</v>
      </c>
      <c r="E5018" s="29">
        <v>0.12978009300000001</v>
      </c>
      <c r="F5018" s="29" t="s">
        <v>24</v>
      </c>
      <c r="G5018" s="29">
        <v>1.3972100000000001</v>
      </c>
      <c r="H5018" s="29" t="s">
        <v>25</v>
      </c>
      <c r="I5018" s="29" t="s">
        <v>26</v>
      </c>
      <c r="J5018" s="29">
        <v>2.9590000000000001</v>
      </c>
      <c r="K5018" s="29" t="s">
        <v>25</v>
      </c>
      <c r="L5018" s="29" t="s">
        <v>22</v>
      </c>
      <c r="M5018" s="29" t="s">
        <v>22</v>
      </c>
    </row>
    <row r="5019" spans="1:13" ht="15" customHeight="1">
      <c r="A5019" s="29" t="s">
        <v>19</v>
      </c>
      <c r="B5019" s="29" t="s">
        <v>20</v>
      </c>
      <c r="C5019" s="29" t="s">
        <v>1689</v>
      </c>
      <c r="D5019" s="29">
        <v>703020</v>
      </c>
      <c r="E5019" s="29">
        <v>0.12839120400000001</v>
      </c>
      <c r="F5019" s="29" t="s">
        <v>24</v>
      </c>
      <c r="G5019" s="29">
        <v>1.4607300000000001</v>
      </c>
      <c r="H5019" s="29" t="s">
        <v>25</v>
      </c>
      <c r="I5019" s="29" t="s">
        <v>26</v>
      </c>
      <c r="J5019" s="29">
        <v>18.791</v>
      </c>
      <c r="K5019" s="29" t="s">
        <v>25</v>
      </c>
      <c r="L5019" s="29" t="s">
        <v>22</v>
      </c>
      <c r="M5019" s="29" t="s">
        <v>22</v>
      </c>
    </row>
    <row r="5020" spans="1:13" ht="15" customHeight="1">
      <c r="A5020" s="29" t="s">
        <v>19</v>
      </c>
      <c r="B5020" s="29" t="s">
        <v>20</v>
      </c>
      <c r="C5020" s="29" t="s">
        <v>1690</v>
      </c>
      <c r="D5020" s="29">
        <v>703021</v>
      </c>
      <c r="E5020" s="29">
        <v>0.1278125</v>
      </c>
      <c r="F5020" s="29" t="s">
        <v>24</v>
      </c>
      <c r="G5020" s="29">
        <v>1.43634</v>
      </c>
      <c r="H5020" s="29" t="s">
        <v>25</v>
      </c>
      <c r="I5020" s="29" t="s">
        <v>26</v>
      </c>
      <c r="J5020" s="29">
        <v>15.266</v>
      </c>
      <c r="K5020" s="29" t="s">
        <v>25</v>
      </c>
      <c r="L5020" s="29" t="s">
        <v>22</v>
      </c>
      <c r="M5020" s="29" t="s">
        <v>22</v>
      </c>
    </row>
    <row r="5021" spans="1:13" ht="15" customHeight="1">
      <c r="A5021" s="29" t="s">
        <v>19</v>
      </c>
      <c r="B5021" s="29" t="s">
        <v>20</v>
      </c>
      <c r="C5021" s="29" t="s">
        <v>1691</v>
      </c>
      <c r="D5021" s="29">
        <v>703022</v>
      </c>
      <c r="E5021" s="29">
        <v>0.13730324099999999</v>
      </c>
      <c r="F5021" s="29" t="s">
        <v>24</v>
      </c>
      <c r="G5021" s="29">
        <v>1.5673600000000001</v>
      </c>
      <c r="H5021" s="29" t="s">
        <v>25</v>
      </c>
      <c r="I5021" s="29" t="s">
        <v>26</v>
      </c>
      <c r="J5021" s="29">
        <v>23.536999999999999</v>
      </c>
      <c r="K5021" s="29" t="s">
        <v>25</v>
      </c>
      <c r="L5021" s="29" t="s">
        <v>22</v>
      </c>
      <c r="M5021" s="29" t="s">
        <v>22</v>
      </c>
    </row>
    <row r="5022" spans="1:13" ht="15" customHeight="1">
      <c r="A5022" s="29" t="s">
        <v>19</v>
      </c>
      <c r="B5022" s="29" t="s">
        <v>20</v>
      </c>
      <c r="C5022" s="29" t="s">
        <v>1692</v>
      </c>
      <c r="D5022" s="29">
        <v>703023</v>
      </c>
      <c r="E5022" s="29">
        <v>0.13730324099999999</v>
      </c>
      <c r="F5022" s="29" t="s">
        <v>24</v>
      </c>
      <c r="G5022" s="29">
        <v>1.55379</v>
      </c>
      <c r="H5022" s="29" t="s">
        <v>25</v>
      </c>
      <c r="I5022" s="29" t="s">
        <v>26</v>
      </c>
      <c r="J5022" s="29">
        <v>18.106999999999999</v>
      </c>
      <c r="K5022" s="29" t="s">
        <v>25</v>
      </c>
      <c r="L5022" s="29" t="s">
        <v>22</v>
      </c>
      <c r="M5022" s="29" t="s">
        <v>22</v>
      </c>
    </row>
    <row r="5023" spans="1:13" ht="15" customHeight="1">
      <c r="A5023" s="29" t="s">
        <v>19</v>
      </c>
      <c r="B5023" s="29" t="s">
        <v>20</v>
      </c>
      <c r="C5023" s="29" t="s">
        <v>1693</v>
      </c>
      <c r="D5023" s="29">
        <v>703024</v>
      </c>
      <c r="E5023" s="29">
        <v>0.13718749999999999</v>
      </c>
      <c r="F5023" s="29" t="s">
        <v>24</v>
      </c>
      <c r="G5023" s="29">
        <v>1.45964</v>
      </c>
      <c r="H5023" s="29" t="s">
        <v>25</v>
      </c>
      <c r="I5023" s="29" t="s">
        <v>26</v>
      </c>
      <c r="J5023" s="29">
        <v>2.2959999999999998</v>
      </c>
      <c r="K5023" s="29" t="s">
        <v>25</v>
      </c>
      <c r="L5023" s="29" t="s">
        <v>22</v>
      </c>
      <c r="M5023" s="29" t="s">
        <v>22</v>
      </c>
    </row>
    <row r="5024" spans="1:13" ht="15" customHeight="1">
      <c r="A5024" s="29" t="s">
        <v>19</v>
      </c>
      <c r="B5024" s="29" t="s">
        <v>20</v>
      </c>
      <c r="C5024" s="29" t="s">
        <v>1694</v>
      </c>
      <c r="D5024" s="29">
        <v>703025</v>
      </c>
      <c r="E5024" s="29">
        <v>0.13869213</v>
      </c>
      <c r="F5024" s="29" t="s">
        <v>24</v>
      </c>
      <c r="G5024" s="29">
        <v>1.1113</v>
      </c>
      <c r="H5024" s="29" t="s">
        <v>25</v>
      </c>
      <c r="I5024" s="29" t="s">
        <v>26</v>
      </c>
      <c r="J5024" s="29">
        <v>16.126999999999999</v>
      </c>
      <c r="K5024" s="29" t="s">
        <v>25</v>
      </c>
      <c r="L5024" s="29" t="s">
        <v>22</v>
      </c>
      <c r="M5024" s="29" t="s">
        <v>22</v>
      </c>
    </row>
    <row r="5025" spans="1:13" ht="15" customHeight="1">
      <c r="A5025" s="29" t="s">
        <v>19</v>
      </c>
      <c r="B5025" s="29" t="s">
        <v>20</v>
      </c>
      <c r="C5025" s="29" t="s">
        <v>1695</v>
      </c>
      <c r="D5025" s="29">
        <v>703026</v>
      </c>
      <c r="E5025" s="29">
        <v>0.13961805599999999</v>
      </c>
      <c r="F5025" s="29" t="s">
        <v>24</v>
      </c>
      <c r="G5025" s="29">
        <v>0.53898000000000001</v>
      </c>
      <c r="H5025" s="29" t="s">
        <v>25</v>
      </c>
      <c r="I5025" s="29" t="s">
        <v>26</v>
      </c>
      <c r="J5025" s="29">
        <v>39.244</v>
      </c>
      <c r="K5025" s="29" t="s">
        <v>25</v>
      </c>
      <c r="L5025" s="29" t="s">
        <v>22</v>
      </c>
      <c r="M5025" s="29" t="s">
        <v>22</v>
      </c>
    </row>
    <row r="5026" spans="1:13" ht="15" customHeight="1">
      <c r="A5026" s="29" t="s">
        <v>19</v>
      </c>
      <c r="B5026" s="29" t="s">
        <v>20</v>
      </c>
      <c r="C5026" s="29" t="s">
        <v>1696</v>
      </c>
      <c r="D5026" s="29">
        <v>703027</v>
      </c>
      <c r="E5026" s="29">
        <v>0.13811342600000001</v>
      </c>
      <c r="F5026" s="29" t="s">
        <v>24</v>
      </c>
      <c r="G5026" s="29">
        <v>1.78775</v>
      </c>
      <c r="H5026" s="29" t="s">
        <v>25</v>
      </c>
      <c r="I5026" s="29" t="s">
        <v>26</v>
      </c>
      <c r="J5026" s="29">
        <v>14.734999999999999</v>
      </c>
      <c r="K5026" s="29" t="s">
        <v>25</v>
      </c>
      <c r="L5026" s="29" t="s">
        <v>22</v>
      </c>
      <c r="M5026" s="29" t="s">
        <v>22</v>
      </c>
    </row>
    <row r="5027" spans="1:13" ht="15" customHeight="1">
      <c r="A5027" s="29" t="s">
        <v>19</v>
      </c>
      <c r="B5027" s="29" t="s">
        <v>20</v>
      </c>
      <c r="C5027" s="29" t="s">
        <v>1697</v>
      </c>
      <c r="D5027" s="29">
        <v>703028</v>
      </c>
      <c r="E5027" s="29">
        <v>0.137650463</v>
      </c>
      <c r="F5027" s="29" t="s">
        <v>24</v>
      </c>
      <c r="G5027" s="29">
        <v>1.28237</v>
      </c>
      <c r="H5027" s="29" t="s">
        <v>25</v>
      </c>
      <c r="I5027" s="29" t="s">
        <v>26</v>
      </c>
      <c r="J5027" s="29">
        <v>5.774</v>
      </c>
      <c r="K5027" s="29" t="s">
        <v>25</v>
      </c>
      <c r="L5027" s="29" t="s">
        <v>22</v>
      </c>
      <c r="M5027" s="29" t="s">
        <v>22</v>
      </c>
    </row>
    <row r="5028" spans="1:13" ht="15" customHeight="1">
      <c r="A5028" s="29" t="s">
        <v>19</v>
      </c>
      <c r="B5028" s="29" t="s">
        <v>20</v>
      </c>
      <c r="C5028" s="29" t="s">
        <v>1698</v>
      </c>
      <c r="D5028" s="29">
        <v>703029</v>
      </c>
      <c r="E5028" s="29">
        <v>0.14204861099999999</v>
      </c>
      <c r="F5028" s="29" t="s">
        <v>24</v>
      </c>
      <c r="G5028" s="29">
        <v>0.78127999999999997</v>
      </c>
      <c r="H5028" s="29" t="s">
        <v>25</v>
      </c>
      <c r="I5028" s="29" t="s">
        <v>26</v>
      </c>
      <c r="J5028" s="29">
        <v>25.571000000000002</v>
      </c>
      <c r="K5028" s="29" t="s">
        <v>25</v>
      </c>
      <c r="L5028" s="29" t="s">
        <v>22</v>
      </c>
      <c r="M5028" s="29" t="s">
        <v>22</v>
      </c>
    </row>
    <row r="5029" spans="1:13" ht="15" customHeight="1">
      <c r="A5029" s="29" t="s">
        <v>19</v>
      </c>
      <c r="B5029" s="29" t="s">
        <v>20</v>
      </c>
      <c r="C5029" s="29" t="s">
        <v>1699</v>
      </c>
      <c r="D5029" s="29">
        <v>703030</v>
      </c>
      <c r="E5029" s="29" t="s">
        <v>1700</v>
      </c>
      <c r="F5029" s="29" t="s">
        <v>24</v>
      </c>
      <c r="G5029" s="29">
        <v>1.6497900000000001</v>
      </c>
      <c r="H5029" s="29" t="s">
        <v>25</v>
      </c>
      <c r="I5029" s="29" t="s">
        <v>26</v>
      </c>
      <c r="J5029" s="29">
        <v>10.952</v>
      </c>
      <c r="K5029" s="29" t="s">
        <v>25</v>
      </c>
      <c r="L5029" s="29" t="s">
        <v>22</v>
      </c>
      <c r="M5029" s="29" t="s">
        <v>22</v>
      </c>
    </row>
    <row r="5030" spans="1:13" ht="15" customHeight="1">
      <c r="A5030" s="29" t="s">
        <v>19</v>
      </c>
      <c r="B5030" s="29" t="s">
        <v>20</v>
      </c>
      <c r="C5030" s="29" t="s">
        <v>1701</v>
      </c>
      <c r="D5030" s="29">
        <v>703031</v>
      </c>
      <c r="E5030" s="29">
        <v>0.14309027799999999</v>
      </c>
      <c r="F5030" s="29" t="s">
        <v>24</v>
      </c>
      <c r="G5030" s="29">
        <v>1.14598</v>
      </c>
      <c r="H5030" s="29" t="s">
        <v>25</v>
      </c>
      <c r="I5030" s="29" t="s">
        <v>26</v>
      </c>
      <c r="J5030" s="29">
        <v>9.35</v>
      </c>
      <c r="K5030" s="29" t="s">
        <v>25</v>
      </c>
      <c r="L5030" s="29" t="s">
        <v>22</v>
      </c>
      <c r="M5030" s="29" t="s">
        <v>22</v>
      </c>
    </row>
    <row r="5031" spans="1:13" ht="15" customHeight="1">
      <c r="A5031" s="29" t="s">
        <v>19</v>
      </c>
      <c r="B5031" s="29" t="s">
        <v>20</v>
      </c>
      <c r="C5031" s="29" t="s">
        <v>1702</v>
      </c>
      <c r="D5031" s="29">
        <v>703032</v>
      </c>
      <c r="E5031" s="29">
        <v>0.14158564800000001</v>
      </c>
      <c r="F5031" s="29" t="s">
        <v>24</v>
      </c>
      <c r="G5031" s="29">
        <v>0.65310000000000001</v>
      </c>
      <c r="H5031" s="29" t="s">
        <v>25</v>
      </c>
      <c r="I5031" s="29" t="s">
        <v>26</v>
      </c>
      <c r="J5031" s="29">
        <v>29.388999999999999</v>
      </c>
      <c r="K5031" s="29" t="s">
        <v>25</v>
      </c>
      <c r="L5031" s="29" t="s">
        <v>22</v>
      </c>
      <c r="M5031" s="29" t="s">
        <v>22</v>
      </c>
    </row>
    <row r="5032" spans="1:13" ht="15" customHeight="1">
      <c r="A5032" s="29" t="s">
        <v>19</v>
      </c>
      <c r="B5032" s="29" t="s">
        <v>20</v>
      </c>
      <c r="C5032" s="29" t="s">
        <v>1703</v>
      </c>
      <c r="D5032" s="29">
        <v>703033</v>
      </c>
      <c r="E5032" s="29">
        <v>0.14170138900000001</v>
      </c>
      <c r="F5032" s="29" t="s">
        <v>24</v>
      </c>
      <c r="G5032" s="29">
        <v>1.71946</v>
      </c>
      <c r="H5032" s="29" t="s">
        <v>25</v>
      </c>
      <c r="I5032" s="29" t="s">
        <v>26</v>
      </c>
      <c r="J5032" s="29">
        <v>13.364000000000001</v>
      </c>
      <c r="K5032" s="29" t="s">
        <v>25</v>
      </c>
      <c r="L5032" s="29" t="s">
        <v>22</v>
      </c>
      <c r="M5032" s="29" t="s">
        <v>22</v>
      </c>
    </row>
    <row r="5033" spans="1:13" ht="15" customHeight="1">
      <c r="A5033" s="29" t="s">
        <v>19</v>
      </c>
      <c r="B5033" s="29" t="s">
        <v>20</v>
      </c>
      <c r="C5033" s="29" t="s">
        <v>1704</v>
      </c>
      <c r="D5033" s="29">
        <v>703034</v>
      </c>
      <c r="E5033" s="29" t="s">
        <v>1705</v>
      </c>
      <c r="F5033" s="29" t="s">
        <v>24</v>
      </c>
      <c r="G5033" s="29">
        <v>1.2212000000000001</v>
      </c>
      <c r="H5033" s="29" t="s">
        <v>25</v>
      </c>
      <c r="I5033" s="29" t="s">
        <v>26</v>
      </c>
      <c r="J5033" s="29">
        <v>7.218</v>
      </c>
      <c r="K5033" s="29" t="s">
        <v>25</v>
      </c>
      <c r="L5033" s="29" t="s">
        <v>22</v>
      </c>
      <c r="M5033" s="29" t="s">
        <v>22</v>
      </c>
    </row>
    <row r="5034" spans="1:13" ht="15" customHeight="1">
      <c r="A5034" s="29" t="s">
        <v>19</v>
      </c>
      <c r="B5034" s="29" t="s">
        <v>20</v>
      </c>
      <c r="C5034" s="29" t="s">
        <v>1706</v>
      </c>
      <c r="D5034" s="29">
        <v>703035</v>
      </c>
      <c r="E5034" s="29">
        <v>0.14552083299999999</v>
      </c>
      <c r="F5034" s="29" t="s">
        <v>24</v>
      </c>
      <c r="G5034" s="29">
        <v>0.71914999999999996</v>
      </c>
      <c r="H5034" s="29" t="s">
        <v>25</v>
      </c>
      <c r="I5034" s="29" t="s">
        <v>26</v>
      </c>
      <c r="J5034" s="29">
        <v>27.138000000000002</v>
      </c>
      <c r="K5034" s="29" t="s">
        <v>25</v>
      </c>
      <c r="L5034" s="29" t="s">
        <v>22</v>
      </c>
      <c r="M5034" s="29" t="s">
        <v>22</v>
      </c>
    </row>
    <row r="5035" spans="1:13" ht="15" customHeight="1">
      <c r="A5035" s="29" t="s">
        <v>19</v>
      </c>
      <c r="B5035" s="29" t="s">
        <v>20</v>
      </c>
      <c r="C5035" s="29" t="s">
        <v>1707</v>
      </c>
      <c r="D5035" s="29">
        <v>703036</v>
      </c>
      <c r="E5035" s="29">
        <v>0.14297453700000001</v>
      </c>
      <c r="F5035" s="29" t="s">
        <v>24</v>
      </c>
      <c r="G5035" s="29">
        <v>1.7968599999999999</v>
      </c>
      <c r="H5035" s="29" t="s">
        <v>25</v>
      </c>
      <c r="I5035" s="29" t="s">
        <v>26</v>
      </c>
      <c r="J5035" s="29">
        <v>15.185</v>
      </c>
      <c r="K5035" s="29" t="s">
        <v>25</v>
      </c>
      <c r="L5035" s="29" t="s">
        <v>22</v>
      </c>
      <c r="M5035" s="29" t="s">
        <v>22</v>
      </c>
    </row>
    <row r="5036" spans="1:13" ht="15" customHeight="1">
      <c r="A5036" s="29" t="s">
        <v>19</v>
      </c>
      <c r="B5036" s="29" t="s">
        <v>20</v>
      </c>
      <c r="C5036" s="29" t="s">
        <v>1708</v>
      </c>
      <c r="D5036" s="29">
        <v>703037</v>
      </c>
      <c r="E5036" s="29" t="s">
        <v>1709</v>
      </c>
      <c r="F5036" s="29" t="s">
        <v>24</v>
      </c>
      <c r="G5036" s="29">
        <v>1.2966599999999999</v>
      </c>
      <c r="H5036" s="29" t="s">
        <v>25</v>
      </c>
      <c r="I5036" s="29" t="s">
        <v>26</v>
      </c>
      <c r="J5036" s="29">
        <v>5.1459999999999999</v>
      </c>
      <c r="K5036" s="29" t="s">
        <v>25</v>
      </c>
      <c r="L5036" s="29" t="s">
        <v>22</v>
      </c>
      <c r="M5036" s="29" t="s">
        <v>22</v>
      </c>
    </row>
    <row r="5037" spans="1:13" ht="15" customHeight="1">
      <c r="A5037" s="29" t="s">
        <v>19</v>
      </c>
      <c r="B5037" s="29" t="s">
        <v>20</v>
      </c>
      <c r="C5037" s="29" t="s">
        <v>1710</v>
      </c>
      <c r="D5037" s="29">
        <v>703038</v>
      </c>
      <c r="E5037" s="29">
        <v>0.14528935200000001</v>
      </c>
      <c r="F5037" s="29" t="s">
        <v>24</v>
      </c>
      <c r="G5037" s="29">
        <v>0.81620000000000004</v>
      </c>
      <c r="H5037" s="29" t="s">
        <v>25</v>
      </c>
      <c r="I5037" s="29" t="s">
        <v>26</v>
      </c>
      <c r="J5037" s="29">
        <v>29.757999999999999</v>
      </c>
      <c r="K5037" s="29" t="s">
        <v>25</v>
      </c>
      <c r="L5037" s="29" t="s">
        <v>22</v>
      </c>
      <c r="M5037" s="29" t="s">
        <v>22</v>
      </c>
    </row>
    <row r="5038" spans="1:13" ht="15" customHeight="1">
      <c r="A5038" s="29" t="s">
        <v>19</v>
      </c>
      <c r="B5038" s="29" t="s">
        <v>20</v>
      </c>
      <c r="C5038" s="29" t="s">
        <v>1711</v>
      </c>
      <c r="D5038" s="29">
        <v>703039</v>
      </c>
      <c r="E5038" s="29" t="s">
        <v>1712</v>
      </c>
      <c r="F5038" s="29" t="s">
        <v>24</v>
      </c>
      <c r="G5038" s="29">
        <v>0.86297000000000001</v>
      </c>
      <c r="H5038" s="29" t="s">
        <v>25</v>
      </c>
      <c r="I5038" s="29" t="s">
        <v>26</v>
      </c>
      <c r="J5038" s="29">
        <v>26.443999999999999</v>
      </c>
      <c r="K5038" s="29" t="s">
        <v>25</v>
      </c>
      <c r="L5038" s="29" t="s">
        <v>22</v>
      </c>
      <c r="M5038" s="29" t="s">
        <v>22</v>
      </c>
    </row>
    <row r="5039" spans="1:13" ht="15" customHeight="1">
      <c r="A5039" s="29" t="s">
        <v>19</v>
      </c>
      <c r="B5039" s="29" t="s">
        <v>20</v>
      </c>
      <c r="C5039" s="29" t="s">
        <v>1713</v>
      </c>
      <c r="D5039" s="29">
        <v>703040</v>
      </c>
      <c r="E5039" s="29">
        <v>0.14690972199999999</v>
      </c>
      <c r="F5039" s="29" t="s">
        <v>24</v>
      </c>
      <c r="G5039" s="29">
        <v>0.71887000000000001</v>
      </c>
      <c r="H5039" s="29" t="s">
        <v>25</v>
      </c>
      <c r="I5039" s="29" t="s">
        <v>26</v>
      </c>
      <c r="J5039" s="29">
        <v>26.803999999999998</v>
      </c>
      <c r="K5039" s="29" t="s">
        <v>25</v>
      </c>
      <c r="L5039" s="29" t="s">
        <v>22</v>
      </c>
      <c r="M5039" s="29" t="s">
        <v>22</v>
      </c>
    </row>
    <row r="5040" spans="1:13" ht="15" customHeight="1">
      <c r="A5040" s="29" t="s">
        <v>19</v>
      </c>
      <c r="B5040" s="29" t="s">
        <v>20</v>
      </c>
      <c r="C5040" s="29" t="s">
        <v>1714</v>
      </c>
      <c r="D5040" s="29">
        <v>703041</v>
      </c>
      <c r="E5040" s="29">
        <v>0.15026620399999999</v>
      </c>
      <c r="F5040" s="29" t="s">
        <v>24</v>
      </c>
      <c r="G5040" s="29">
        <v>0.68376999999999999</v>
      </c>
      <c r="H5040" s="29" t="s">
        <v>25</v>
      </c>
      <c r="I5040" s="29" t="s">
        <v>26</v>
      </c>
      <c r="J5040" s="29">
        <v>26.867999999999999</v>
      </c>
      <c r="K5040" s="29" t="s">
        <v>25</v>
      </c>
      <c r="L5040" s="29" t="s">
        <v>22</v>
      </c>
      <c r="M5040" s="29" t="s">
        <v>22</v>
      </c>
    </row>
    <row r="5041" spans="1:13" ht="15" customHeight="1">
      <c r="A5041" s="29" t="s">
        <v>19</v>
      </c>
      <c r="B5041" s="29" t="s">
        <v>20</v>
      </c>
      <c r="C5041" s="29" t="s">
        <v>1715</v>
      </c>
      <c r="D5041" s="29">
        <v>703042</v>
      </c>
      <c r="E5041" s="29" t="s">
        <v>1716</v>
      </c>
      <c r="F5041" s="29" t="s">
        <v>24</v>
      </c>
      <c r="G5041" s="29">
        <v>1.3084</v>
      </c>
      <c r="H5041" s="29" t="s">
        <v>25</v>
      </c>
      <c r="I5041" s="29" t="s">
        <v>26</v>
      </c>
      <c r="J5041" s="29">
        <v>3.7330000000000001</v>
      </c>
      <c r="K5041" s="29" t="s">
        <v>25</v>
      </c>
      <c r="L5041" s="29" t="s">
        <v>22</v>
      </c>
      <c r="M5041" s="29" t="s">
        <v>22</v>
      </c>
    </row>
    <row r="5042" spans="1:13" ht="15" customHeight="1">
      <c r="A5042" s="29" t="s">
        <v>19</v>
      </c>
      <c r="B5042" s="29" t="s">
        <v>20</v>
      </c>
      <c r="C5042" s="29" t="s">
        <v>1717</v>
      </c>
      <c r="D5042" s="29">
        <v>703043</v>
      </c>
      <c r="E5042" s="29">
        <v>0.15130787000000001</v>
      </c>
      <c r="F5042" s="29" t="s">
        <v>24</v>
      </c>
      <c r="G5042" s="29">
        <v>1.8086100000000001</v>
      </c>
      <c r="H5042" s="29" t="s">
        <v>25</v>
      </c>
      <c r="I5042" s="29" t="s">
        <v>26</v>
      </c>
      <c r="J5042" s="29">
        <v>18.658000000000001</v>
      </c>
      <c r="K5042" s="29" t="s">
        <v>25</v>
      </c>
      <c r="L5042" s="29" t="s">
        <v>22</v>
      </c>
      <c r="M5042" s="29" t="s">
        <v>22</v>
      </c>
    </row>
    <row r="5043" spans="1:13" ht="15" customHeight="1">
      <c r="A5043" s="29" t="s">
        <v>19</v>
      </c>
      <c r="B5043" s="29" t="s">
        <v>20</v>
      </c>
      <c r="C5043" s="29" t="s">
        <v>1718</v>
      </c>
      <c r="D5043" s="29">
        <v>703044</v>
      </c>
      <c r="E5043" s="29">
        <v>0.15153935199999999</v>
      </c>
      <c r="F5043" s="29" t="s">
        <v>24</v>
      </c>
      <c r="G5043" s="29">
        <v>0.65593999999999997</v>
      </c>
      <c r="H5043" s="29" t="s">
        <v>25</v>
      </c>
      <c r="I5043" s="29" t="s">
        <v>26</v>
      </c>
      <c r="J5043" s="29">
        <v>30.047999999999998</v>
      </c>
      <c r="K5043" s="29" t="s">
        <v>25</v>
      </c>
      <c r="L5043" s="29" t="s">
        <v>22</v>
      </c>
      <c r="M5043" s="29" t="s">
        <v>22</v>
      </c>
    </row>
    <row r="5044" spans="1:13" ht="15" customHeight="1">
      <c r="A5044" s="29" t="s">
        <v>19</v>
      </c>
      <c r="B5044" s="29" t="s">
        <v>20</v>
      </c>
      <c r="C5044" s="29" t="s">
        <v>1719</v>
      </c>
      <c r="D5044" s="29">
        <v>703045</v>
      </c>
      <c r="E5044" s="29">
        <v>0.14934027799999999</v>
      </c>
      <c r="F5044" s="29" t="s">
        <v>24</v>
      </c>
      <c r="G5044" s="29">
        <v>1.15794</v>
      </c>
      <c r="H5044" s="29" t="s">
        <v>25</v>
      </c>
      <c r="I5044" s="29" t="s">
        <v>26</v>
      </c>
      <c r="J5044" s="29">
        <v>10.51</v>
      </c>
      <c r="K5044" s="29" t="s">
        <v>25</v>
      </c>
      <c r="L5044" s="29" t="s">
        <v>22</v>
      </c>
      <c r="M5044" s="29" t="s">
        <v>22</v>
      </c>
    </row>
    <row r="5045" spans="1:13" ht="15" customHeight="1">
      <c r="A5045" s="29" t="s">
        <v>19</v>
      </c>
      <c r="B5045" s="29" t="s">
        <v>20</v>
      </c>
      <c r="C5045" s="29" t="s">
        <v>1720</v>
      </c>
      <c r="D5045" s="29">
        <v>703046</v>
      </c>
      <c r="E5045" s="29" t="s">
        <v>1721</v>
      </c>
      <c r="F5045" s="29" t="s">
        <v>24</v>
      </c>
      <c r="G5045" s="29">
        <v>1.65628</v>
      </c>
      <c r="H5045" s="29" t="s">
        <v>25</v>
      </c>
      <c r="I5045" s="29" t="s">
        <v>26</v>
      </c>
      <c r="J5045" s="29">
        <v>11.4</v>
      </c>
      <c r="K5045" s="29" t="s">
        <v>25</v>
      </c>
      <c r="L5045" s="29" t="s">
        <v>22</v>
      </c>
      <c r="M5045" s="29" t="s">
        <v>22</v>
      </c>
    </row>
    <row r="5046" spans="1:13" ht="15" customHeight="1">
      <c r="A5046" s="29" t="s">
        <v>19</v>
      </c>
      <c r="B5046" s="29" t="s">
        <v>20</v>
      </c>
      <c r="C5046" s="29" t="s">
        <v>1722</v>
      </c>
      <c r="D5046" s="29">
        <v>703047</v>
      </c>
      <c r="E5046" s="29">
        <v>0.151886574</v>
      </c>
      <c r="F5046" s="29" t="s">
        <v>24</v>
      </c>
      <c r="G5046" s="29">
        <v>0.70103000000000004</v>
      </c>
      <c r="H5046" s="29" t="s">
        <v>25</v>
      </c>
      <c r="I5046" s="29" t="s">
        <v>26</v>
      </c>
      <c r="J5046" s="29">
        <v>30.091000000000001</v>
      </c>
      <c r="K5046" s="29" t="s">
        <v>25</v>
      </c>
      <c r="L5046" s="29" t="s">
        <v>22</v>
      </c>
      <c r="M5046" s="29" t="s">
        <v>22</v>
      </c>
    </row>
    <row r="5047" spans="1:13" ht="15" customHeight="1">
      <c r="A5047" s="29" t="s">
        <v>19</v>
      </c>
      <c r="B5047" s="29" t="s">
        <v>20</v>
      </c>
      <c r="C5047" s="29" t="s">
        <v>1723</v>
      </c>
      <c r="D5047" s="29">
        <v>703048</v>
      </c>
      <c r="E5047" s="29">
        <v>0.150844907</v>
      </c>
      <c r="F5047" s="29" t="s">
        <v>24</v>
      </c>
      <c r="G5047" s="29">
        <v>1.19407</v>
      </c>
      <c r="H5047" s="29" t="s">
        <v>25</v>
      </c>
      <c r="I5047" s="29" t="s">
        <v>26</v>
      </c>
      <c r="J5047" s="29">
        <v>10.755000000000001</v>
      </c>
      <c r="K5047" s="29" t="s">
        <v>25</v>
      </c>
      <c r="L5047" s="29" t="s">
        <v>22</v>
      </c>
      <c r="M5047" s="29" t="s">
        <v>22</v>
      </c>
    </row>
    <row r="5048" spans="1:13" ht="15" customHeight="1">
      <c r="A5048" s="29" t="s">
        <v>19</v>
      </c>
      <c r="B5048" s="29" t="s">
        <v>20</v>
      </c>
      <c r="C5048" s="29" t="s">
        <v>1724</v>
      </c>
      <c r="D5048" s="29">
        <v>703049</v>
      </c>
      <c r="E5048" s="29" t="s">
        <v>1725</v>
      </c>
      <c r="F5048" s="29" t="s">
        <v>24</v>
      </c>
      <c r="G5048" s="29">
        <v>1.69784</v>
      </c>
      <c r="H5048" s="29" t="s">
        <v>25</v>
      </c>
      <c r="I5048" s="29" t="s">
        <v>26</v>
      </c>
      <c r="J5048" s="29">
        <v>11.191000000000001</v>
      </c>
      <c r="K5048" s="29" t="s">
        <v>25</v>
      </c>
      <c r="L5048" s="29" t="s">
        <v>22</v>
      </c>
      <c r="M5048" s="29" t="s">
        <v>22</v>
      </c>
    </row>
    <row r="5049" spans="1:13" ht="15" customHeight="1">
      <c r="A5049" s="29" t="s">
        <v>19</v>
      </c>
      <c r="B5049" s="29" t="s">
        <v>20</v>
      </c>
      <c r="C5049" s="29" t="s">
        <v>1726</v>
      </c>
      <c r="D5049" s="29">
        <v>703050</v>
      </c>
      <c r="E5049" s="29">
        <v>0.15258101900000001</v>
      </c>
      <c r="F5049" s="29" t="s">
        <v>24</v>
      </c>
      <c r="G5049" s="29">
        <v>0.68076999999999999</v>
      </c>
      <c r="H5049" s="29" t="s">
        <v>25</v>
      </c>
      <c r="I5049" s="29" t="s">
        <v>26</v>
      </c>
      <c r="J5049" s="29">
        <v>30.524999999999999</v>
      </c>
      <c r="K5049" s="29" t="s">
        <v>25</v>
      </c>
      <c r="L5049" s="29" t="s">
        <v>22</v>
      </c>
      <c r="M5049" s="29" t="s">
        <v>22</v>
      </c>
    </row>
    <row r="5050" spans="1:13" ht="15" customHeight="1">
      <c r="A5050" s="29" t="s">
        <v>19</v>
      </c>
      <c r="B5050" s="29" t="s">
        <v>20</v>
      </c>
      <c r="C5050" s="29" t="s">
        <v>1727</v>
      </c>
      <c r="D5050" s="29">
        <v>703051</v>
      </c>
      <c r="E5050" s="29">
        <v>0.15651620399999999</v>
      </c>
      <c r="F5050" s="29" t="s">
        <v>24</v>
      </c>
      <c r="G5050" s="29">
        <v>1.1818299999999999</v>
      </c>
      <c r="H5050" s="29" t="s">
        <v>25</v>
      </c>
      <c r="I5050" s="29" t="s">
        <v>26</v>
      </c>
      <c r="J5050" s="29">
        <v>10.547000000000001</v>
      </c>
      <c r="K5050" s="29" t="s">
        <v>25</v>
      </c>
      <c r="L5050" s="29" t="s">
        <v>22</v>
      </c>
      <c r="M5050" s="29" t="s">
        <v>22</v>
      </c>
    </row>
    <row r="5051" spans="1:13" ht="15" customHeight="1">
      <c r="A5051" s="29" t="s">
        <v>19</v>
      </c>
      <c r="B5051" s="29" t="s">
        <v>20</v>
      </c>
      <c r="C5051" s="29" t="s">
        <v>1728</v>
      </c>
      <c r="D5051" s="29">
        <v>703052</v>
      </c>
      <c r="E5051" s="29">
        <v>0.15443287</v>
      </c>
      <c r="F5051" s="29" t="s">
        <v>24</v>
      </c>
      <c r="G5051" s="29">
        <v>1.68726</v>
      </c>
      <c r="H5051" s="29" t="s">
        <v>25</v>
      </c>
      <c r="I5051" s="29" t="s">
        <v>26</v>
      </c>
      <c r="J5051" s="29">
        <v>9.8330000000000002</v>
      </c>
      <c r="K5051" s="29" t="s">
        <v>25</v>
      </c>
      <c r="L5051" s="29" t="s">
        <v>22</v>
      </c>
      <c r="M5051" s="29" t="s">
        <v>22</v>
      </c>
    </row>
    <row r="5052" spans="1:13" ht="15" customHeight="1">
      <c r="A5052" s="29" t="s">
        <v>19</v>
      </c>
      <c r="B5052" s="29" t="s">
        <v>20</v>
      </c>
      <c r="C5052" s="29" t="s">
        <v>1729</v>
      </c>
      <c r="D5052" s="29">
        <v>703053</v>
      </c>
      <c r="E5052" s="29">
        <v>0.15755786999999999</v>
      </c>
      <c r="F5052" s="29" t="s">
        <v>24</v>
      </c>
      <c r="G5052" s="29">
        <v>0.71503000000000005</v>
      </c>
      <c r="H5052" s="29" t="s">
        <v>25</v>
      </c>
      <c r="I5052" s="29" t="s">
        <v>26</v>
      </c>
      <c r="J5052" s="29">
        <v>29.361999999999998</v>
      </c>
      <c r="K5052" s="29" t="s">
        <v>25</v>
      </c>
      <c r="L5052" s="29" t="s">
        <v>22</v>
      </c>
      <c r="M5052" s="29" t="s">
        <v>22</v>
      </c>
    </row>
    <row r="5053" spans="1:13" ht="15" customHeight="1">
      <c r="A5053" s="29" t="s">
        <v>19</v>
      </c>
      <c r="B5053" s="29" t="s">
        <v>20</v>
      </c>
      <c r="C5053" s="29" t="s">
        <v>1730</v>
      </c>
      <c r="D5053" s="29">
        <v>703054</v>
      </c>
      <c r="E5053" s="29">
        <v>0.15616898100000001</v>
      </c>
      <c r="F5053" s="29" t="s">
        <v>24</v>
      </c>
      <c r="G5053" s="29">
        <v>1.2872300000000001</v>
      </c>
      <c r="H5053" s="29" t="s">
        <v>25</v>
      </c>
      <c r="I5053" s="29" t="s">
        <v>26</v>
      </c>
      <c r="J5053" s="29">
        <v>6.3470000000000004</v>
      </c>
      <c r="K5053" s="29" t="s">
        <v>25</v>
      </c>
      <c r="L5053" s="29" t="s">
        <v>22</v>
      </c>
      <c r="M5053" s="29" t="s">
        <v>22</v>
      </c>
    </row>
    <row r="5054" spans="1:13" ht="15" customHeight="1">
      <c r="A5054" s="29" t="s">
        <v>19</v>
      </c>
      <c r="B5054" s="29" t="s">
        <v>20</v>
      </c>
      <c r="C5054" s="29" t="s">
        <v>1731</v>
      </c>
      <c r="D5054" s="29">
        <v>703055</v>
      </c>
      <c r="E5054" s="29">
        <v>0.15848379600000001</v>
      </c>
      <c r="F5054" s="29" t="s">
        <v>24</v>
      </c>
      <c r="G5054" s="29">
        <v>1.63557</v>
      </c>
      <c r="H5054" s="29" t="s">
        <v>25</v>
      </c>
      <c r="I5054" s="29" t="s">
        <v>26</v>
      </c>
      <c r="J5054" s="29">
        <v>11.954000000000001</v>
      </c>
      <c r="K5054" s="29" t="s">
        <v>25</v>
      </c>
      <c r="L5054" s="29" t="s">
        <v>22</v>
      </c>
      <c r="M5054" s="29" t="s">
        <v>22</v>
      </c>
    </row>
    <row r="5055" spans="1:13" ht="15" customHeight="1">
      <c r="A5055" s="29" t="s">
        <v>19</v>
      </c>
      <c r="B5055" s="29" t="s">
        <v>20</v>
      </c>
      <c r="C5055" s="29" t="s">
        <v>1732</v>
      </c>
      <c r="D5055" s="29">
        <v>703056</v>
      </c>
      <c r="E5055" s="29">
        <v>0.158252315</v>
      </c>
      <c r="F5055" s="29" t="s">
        <v>24</v>
      </c>
      <c r="G5055" s="29">
        <v>1.7617499999999999</v>
      </c>
      <c r="H5055" s="29" t="s">
        <v>25</v>
      </c>
      <c r="I5055" s="29" t="s">
        <v>26</v>
      </c>
      <c r="J5055" s="29">
        <v>30.77</v>
      </c>
      <c r="K5055" s="29" t="s">
        <v>25</v>
      </c>
      <c r="L5055" s="29" t="s">
        <v>22</v>
      </c>
      <c r="M5055" s="29" t="s">
        <v>22</v>
      </c>
    </row>
    <row r="5056" spans="1:13" ht="15" customHeight="1">
      <c r="A5056" s="29" t="s">
        <v>19</v>
      </c>
      <c r="B5056" s="29" t="s">
        <v>20</v>
      </c>
      <c r="C5056" s="29" t="s">
        <v>1733</v>
      </c>
      <c r="D5056" s="29">
        <v>703057</v>
      </c>
      <c r="E5056" s="29">
        <v>0.16091435200000001</v>
      </c>
      <c r="F5056" s="29" t="s">
        <v>24</v>
      </c>
      <c r="G5056" s="29">
        <v>1.7431000000000001</v>
      </c>
      <c r="H5056" s="29" t="s">
        <v>25</v>
      </c>
      <c r="I5056" s="29" t="s">
        <v>26</v>
      </c>
      <c r="J5056" s="29">
        <v>33.326999999999998</v>
      </c>
      <c r="K5056" s="29" t="s">
        <v>25</v>
      </c>
      <c r="L5056" s="29" t="s">
        <v>22</v>
      </c>
      <c r="M5056" s="29" t="s">
        <v>22</v>
      </c>
    </row>
    <row r="5057" spans="1:13" ht="15" customHeight="1">
      <c r="A5057" s="29" t="s">
        <v>19</v>
      </c>
      <c r="B5057" s="29" t="s">
        <v>20</v>
      </c>
      <c r="C5057" s="29" t="s">
        <v>1734</v>
      </c>
      <c r="D5057" s="29">
        <v>703058</v>
      </c>
      <c r="E5057" s="29">
        <v>0.164039352</v>
      </c>
      <c r="F5057" s="29" t="s">
        <v>24</v>
      </c>
      <c r="G5057" s="29">
        <v>1.4377599999999999</v>
      </c>
      <c r="H5057" s="29" t="s">
        <v>25</v>
      </c>
      <c r="I5057" s="29" t="s">
        <v>26</v>
      </c>
      <c r="J5057" s="29">
        <v>24.891999999999999</v>
      </c>
      <c r="K5057" s="29" t="s">
        <v>25</v>
      </c>
      <c r="L5057" s="29" t="s">
        <v>22</v>
      </c>
      <c r="M5057" s="29" t="s">
        <v>22</v>
      </c>
    </row>
    <row r="5058" spans="1:13" ht="15" customHeight="1">
      <c r="A5058" s="29" t="s">
        <v>19</v>
      </c>
      <c r="B5058" s="29" t="s">
        <v>20</v>
      </c>
      <c r="C5058" s="29" t="s">
        <v>1735</v>
      </c>
      <c r="D5058" s="29">
        <v>703059</v>
      </c>
      <c r="E5058" s="29" t="s">
        <v>1736</v>
      </c>
      <c r="F5058" s="29" t="s">
        <v>24</v>
      </c>
      <c r="G5058" s="29">
        <v>1.31626</v>
      </c>
      <c r="H5058" s="29" t="s">
        <v>25</v>
      </c>
      <c r="I5058" s="29" t="s">
        <v>26</v>
      </c>
      <c r="J5058" s="29">
        <v>15.141999999999999</v>
      </c>
      <c r="K5058" s="29" t="s">
        <v>25</v>
      </c>
      <c r="L5058" s="29" t="s">
        <v>22</v>
      </c>
      <c r="M5058" s="29" t="s">
        <v>22</v>
      </c>
    </row>
    <row r="5059" spans="1:13" ht="15" customHeight="1">
      <c r="A5059" s="29" t="s">
        <v>19</v>
      </c>
      <c r="B5059" s="29" t="s">
        <v>20</v>
      </c>
      <c r="C5059" s="29" t="s">
        <v>1737</v>
      </c>
      <c r="D5059" s="29">
        <v>703060</v>
      </c>
      <c r="E5059" s="29">
        <v>0.165196759</v>
      </c>
      <c r="F5059" s="29" t="s">
        <v>24</v>
      </c>
      <c r="G5059" s="29">
        <v>1.2522800000000001</v>
      </c>
      <c r="H5059" s="29" t="s">
        <v>25</v>
      </c>
      <c r="I5059" s="29" t="s">
        <v>26</v>
      </c>
      <c r="J5059" s="29">
        <v>35.097999999999999</v>
      </c>
      <c r="K5059" s="29" t="s">
        <v>25</v>
      </c>
      <c r="L5059" s="29" t="s">
        <v>22</v>
      </c>
      <c r="M5059" s="29" t="s">
        <v>22</v>
      </c>
    </row>
    <row r="5060" spans="1:13" ht="15" customHeight="1">
      <c r="A5060" s="29" t="s">
        <v>19</v>
      </c>
      <c r="B5060" s="29" t="s">
        <v>20</v>
      </c>
      <c r="C5060" s="29" t="s">
        <v>1738</v>
      </c>
      <c r="D5060" s="29">
        <v>703061</v>
      </c>
      <c r="E5060" s="29">
        <v>0.16438657400000001</v>
      </c>
      <c r="F5060" s="29" t="s">
        <v>24</v>
      </c>
      <c r="G5060" s="29">
        <v>1.46929</v>
      </c>
      <c r="H5060" s="29" t="s">
        <v>25</v>
      </c>
      <c r="I5060" s="29" t="s">
        <v>26</v>
      </c>
      <c r="J5060" s="29">
        <v>31.009</v>
      </c>
      <c r="K5060" s="29" t="s">
        <v>25</v>
      </c>
      <c r="L5060" s="29" t="s">
        <v>22</v>
      </c>
      <c r="M5060" s="29" t="s">
        <v>22</v>
      </c>
    </row>
    <row r="5061" spans="1:13" ht="15" customHeight="1">
      <c r="A5061" s="29" t="s">
        <v>19</v>
      </c>
      <c r="B5061" s="29" t="s">
        <v>20</v>
      </c>
      <c r="C5061" s="29" t="s">
        <v>1739</v>
      </c>
      <c r="D5061" s="29">
        <v>703062</v>
      </c>
      <c r="E5061" s="29" t="s">
        <v>1740</v>
      </c>
      <c r="F5061" s="29" t="s">
        <v>24</v>
      </c>
      <c r="G5061" s="29">
        <v>1.40588</v>
      </c>
      <c r="H5061" s="29" t="s">
        <v>25</v>
      </c>
      <c r="I5061" s="29" t="s">
        <v>26</v>
      </c>
      <c r="J5061" s="29">
        <v>11.058</v>
      </c>
      <c r="K5061" s="29" t="s">
        <v>25</v>
      </c>
      <c r="L5061" s="29" t="s">
        <v>22</v>
      </c>
      <c r="M5061" s="29" t="s">
        <v>22</v>
      </c>
    </row>
    <row r="5062" spans="1:13" ht="15" customHeight="1">
      <c r="A5062" s="29" t="s">
        <v>19</v>
      </c>
      <c r="B5062" s="29" t="s">
        <v>20</v>
      </c>
      <c r="C5062" s="29" t="s">
        <v>1741</v>
      </c>
      <c r="D5062" s="29">
        <v>703063</v>
      </c>
      <c r="E5062" s="29">
        <v>0.166585648</v>
      </c>
      <c r="F5062" s="29" t="s">
        <v>24</v>
      </c>
      <c r="G5062" s="29">
        <v>1.3428899999999999</v>
      </c>
      <c r="H5062" s="29" t="s">
        <v>25</v>
      </c>
      <c r="I5062" s="29" t="s">
        <v>26</v>
      </c>
      <c r="J5062" s="29">
        <v>9.1509999999999998</v>
      </c>
      <c r="K5062" s="29" t="s">
        <v>25</v>
      </c>
      <c r="L5062" s="29" t="s">
        <v>22</v>
      </c>
      <c r="M5062" s="29" t="s">
        <v>22</v>
      </c>
    </row>
    <row r="5063" spans="1:13" ht="15" customHeight="1">
      <c r="A5063" s="29" t="s">
        <v>19</v>
      </c>
      <c r="B5063" s="29" t="s">
        <v>20</v>
      </c>
      <c r="C5063" s="29" t="s">
        <v>1742</v>
      </c>
      <c r="D5063" s="29">
        <v>703064</v>
      </c>
      <c r="E5063" s="29">
        <v>0.164270833</v>
      </c>
      <c r="F5063" s="29" t="s">
        <v>24</v>
      </c>
      <c r="G5063" s="29">
        <v>1.27912</v>
      </c>
      <c r="H5063" s="29" t="s">
        <v>25</v>
      </c>
      <c r="I5063" s="29" t="s">
        <v>26</v>
      </c>
      <c r="J5063" s="29">
        <v>29.033000000000001</v>
      </c>
      <c r="K5063" s="29" t="s">
        <v>25</v>
      </c>
      <c r="L5063" s="29" t="s">
        <v>22</v>
      </c>
      <c r="M5063" s="29" t="s">
        <v>22</v>
      </c>
    </row>
    <row r="5064" spans="1:13" ht="15" customHeight="1">
      <c r="A5064" s="29" t="s">
        <v>19</v>
      </c>
      <c r="B5064" s="29" t="s">
        <v>20</v>
      </c>
      <c r="C5064" s="29" t="s">
        <v>1743</v>
      </c>
      <c r="D5064" s="29">
        <v>703065</v>
      </c>
      <c r="E5064" s="29">
        <v>0.16820601900000001</v>
      </c>
      <c r="F5064" s="29" t="s">
        <v>24</v>
      </c>
      <c r="G5064" s="29">
        <v>1.46601</v>
      </c>
      <c r="H5064" s="29" t="s">
        <v>25</v>
      </c>
      <c r="I5064" s="29" t="s">
        <v>26</v>
      </c>
      <c r="J5064" s="29">
        <v>29.975999999999999</v>
      </c>
      <c r="K5064" s="29" t="s">
        <v>25</v>
      </c>
      <c r="L5064" s="29" t="s">
        <v>22</v>
      </c>
      <c r="M5064" s="29" t="s">
        <v>22</v>
      </c>
    </row>
    <row r="5065" spans="1:13" ht="15" customHeight="1">
      <c r="A5065" s="29" t="s">
        <v>19</v>
      </c>
      <c r="B5065" s="29" t="s">
        <v>20</v>
      </c>
      <c r="C5065" s="29" t="s">
        <v>1744</v>
      </c>
      <c r="D5065" s="29">
        <v>703066</v>
      </c>
      <c r="E5065" s="29" t="s">
        <v>1156</v>
      </c>
      <c r="F5065" s="29" t="s">
        <v>24</v>
      </c>
      <c r="G5065" s="29">
        <v>1.4508099999999999</v>
      </c>
      <c r="H5065" s="29" t="s">
        <v>25</v>
      </c>
      <c r="I5065" s="29" t="s">
        <v>26</v>
      </c>
      <c r="J5065" s="29">
        <v>25.006</v>
      </c>
      <c r="K5065" s="29" t="s">
        <v>25</v>
      </c>
      <c r="L5065" s="29" t="s">
        <v>22</v>
      </c>
      <c r="M5065" s="29" t="s">
        <v>22</v>
      </c>
    </row>
    <row r="5066" spans="1:13" ht="15" customHeight="1">
      <c r="A5066" s="29" t="s">
        <v>19</v>
      </c>
      <c r="B5066" s="29" t="s">
        <v>20</v>
      </c>
      <c r="C5066" s="29" t="s">
        <v>1745</v>
      </c>
      <c r="D5066" s="29">
        <v>703067</v>
      </c>
      <c r="E5066" s="29">
        <v>0.16797453700000001</v>
      </c>
      <c r="F5066" s="29" t="s">
        <v>24</v>
      </c>
      <c r="G5066" s="29">
        <v>1.4066000000000001</v>
      </c>
      <c r="H5066" s="29" t="s">
        <v>25</v>
      </c>
      <c r="I5066" s="29" t="s">
        <v>26</v>
      </c>
      <c r="J5066" s="29">
        <v>10.109</v>
      </c>
      <c r="K5066" s="29" t="s">
        <v>25</v>
      </c>
      <c r="L5066" s="29" t="s">
        <v>22</v>
      </c>
      <c r="M5066" s="29" t="s">
        <v>22</v>
      </c>
    </row>
    <row r="5067" spans="1:13" ht="15" customHeight="1">
      <c r="A5067" s="29" t="s">
        <v>19</v>
      </c>
      <c r="B5067" s="29" t="s">
        <v>20</v>
      </c>
      <c r="C5067" s="29" t="s">
        <v>1746</v>
      </c>
      <c r="D5067" s="29">
        <v>703068</v>
      </c>
      <c r="E5067" s="29" t="s">
        <v>1747</v>
      </c>
      <c r="F5067" s="29" t="s">
        <v>24</v>
      </c>
      <c r="G5067" s="29">
        <v>1.34575</v>
      </c>
      <c r="H5067" s="29" t="s">
        <v>25</v>
      </c>
      <c r="I5067" s="29" t="s">
        <v>26</v>
      </c>
      <c r="J5067" s="29">
        <v>10.233000000000001</v>
      </c>
      <c r="K5067" s="29" t="s">
        <v>25</v>
      </c>
      <c r="L5067" s="29" t="s">
        <v>22</v>
      </c>
      <c r="M5067" s="29" t="s">
        <v>22</v>
      </c>
    </row>
    <row r="5068" spans="1:13" ht="15" customHeight="1">
      <c r="A5068" s="29" t="s">
        <v>19</v>
      </c>
      <c r="B5068" s="29" t="s">
        <v>20</v>
      </c>
      <c r="C5068" s="29" t="s">
        <v>1748</v>
      </c>
      <c r="D5068" s="29">
        <v>703069</v>
      </c>
      <c r="E5068" s="29">
        <v>0.16924768500000001</v>
      </c>
      <c r="F5068" s="29" t="s">
        <v>24</v>
      </c>
      <c r="G5068" s="29">
        <v>1.28684</v>
      </c>
      <c r="H5068" s="29" t="s">
        <v>25</v>
      </c>
      <c r="I5068" s="29" t="s">
        <v>26</v>
      </c>
      <c r="J5068" s="29">
        <v>30.105</v>
      </c>
      <c r="K5068" s="29" t="s">
        <v>25</v>
      </c>
      <c r="L5068" s="29" t="s">
        <v>22</v>
      </c>
      <c r="M5068" s="29" t="s">
        <v>22</v>
      </c>
    </row>
    <row r="5069" spans="1:13" ht="15" customHeight="1">
      <c r="A5069" s="29" t="s">
        <v>19</v>
      </c>
      <c r="B5069" s="29" t="s">
        <v>20</v>
      </c>
      <c r="C5069" s="29" t="s">
        <v>1749</v>
      </c>
      <c r="D5069" s="29">
        <v>703070</v>
      </c>
      <c r="E5069" s="29">
        <v>0.167858796</v>
      </c>
      <c r="F5069" s="29" t="s">
        <v>24</v>
      </c>
      <c r="G5069" s="29">
        <v>1.46099</v>
      </c>
      <c r="H5069" s="29" t="s">
        <v>25</v>
      </c>
      <c r="I5069" s="29" t="s">
        <v>26</v>
      </c>
      <c r="J5069" s="29">
        <v>30.75</v>
      </c>
      <c r="K5069" s="29" t="s">
        <v>25</v>
      </c>
      <c r="L5069" s="29" t="s">
        <v>22</v>
      </c>
      <c r="M5069" s="29" t="s">
        <v>22</v>
      </c>
    </row>
    <row r="5070" spans="1:13" ht="15" customHeight="1">
      <c r="A5070" s="29" t="s">
        <v>19</v>
      </c>
      <c r="B5070" s="29" t="s">
        <v>20</v>
      </c>
      <c r="C5070" s="29" t="s">
        <v>1750</v>
      </c>
      <c r="D5070" s="29">
        <v>703071</v>
      </c>
      <c r="E5070" s="29">
        <v>0.170289352</v>
      </c>
      <c r="F5070" s="29" t="s">
        <v>24</v>
      </c>
      <c r="G5070" s="29">
        <v>1.46088</v>
      </c>
      <c r="H5070" s="29" t="s">
        <v>25</v>
      </c>
      <c r="I5070" s="29" t="s">
        <v>26</v>
      </c>
      <c r="J5070" s="29">
        <v>30.768999999999998</v>
      </c>
      <c r="K5070" s="29" t="s">
        <v>25</v>
      </c>
      <c r="L5070" s="29" t="s">
        <v>22</v>
      </c>
      <c r="M5070" s="29" t="s">
        <v>22</v>
      </c>
    </row>
    <row r="5071" spans="1:13" ht="15" customHeight="1">
      <c r="A5071" s="29" t="s">
        <v>19</v>
      </c>
      <c r="B5071" s="29" t="s">
        <v>20</v>
      </c>
      <c r="C5071" s="29" t="s">
        <v>1751</v>
      </c>
      <c r="D5071" s="29">
        <v>703072</v>
      </c>
      <c r="E5071" s="29">
        <v>0.16797453700000001</v>
      </c>
      <c r="F5071" s="29" t="s">
        <v>24</v>
      </c>
      <c r="G5071" s="29">
        <v>1.40025</v>
      </c>
      <c r="H5071" s="29" t="s">
        <v>25</v>
      </c>
      <c r="I5071" s="29" t="s">
        <v>26</v>
      </c>
      <c r="J5071" s="29">
        <v>10.843</v>
      </c>
      <c r="K5071" s="29" t="s">
        <v>25</v>
      </c>
      <c r="L5071" s="29" t="s">
        <v>22</v>
      </c>
      <c r="M5071" s="29" t="s">
        <v>22</v>
      </c>
    </row>
    <row r="5072" spans="1:13" ht="15" customHeight="1">
      <c r="A5072" s="29" t="s">
        <v>19</v>
      </c>
      <c r="B5072" s="29" t="s">
        <v>20</v>
      </c>
      <c r="C5072" s="29" t="s">
        <v>1752</v>
      </c>
      <c r="D5072" s="29">
        <v>703073</v>
      </c>
      <c r="E5072" s="29">
        <v>0.171215278</v>
      </c>
      <c r="F5072" s="29" t="s">
        <v>24</v>
      </c>
      <c r="G5072" s="29">
        <v>1.3812</v>
      </c>
      <c r="H5072" s="29" t="s">
        <v>25</v>
      </c>
      <c r="I5072" s="29" t="s">
        <v>26</v>
      </c>
      <c r="J5072" s="29">
        <v>4.0389999999999997</v>
      </c>
      <c r="K5072" s="29" t="s">
        <v>25</v>
      </c>
      <c r="L5072" s="29" t="s">
        <v>22</v>
      </c>
      <c r="M5072" s="29" t="s">
        <v>22</v>
      </c>
    </row>
    <row r="5073" spans="1:13" ht="15" customHeight="1">
      <c r="A5073" s="29" t="s">
        <v>19</v>
      </c>
      <c r="B5073" s="29" t="s">
        <v>20</v>
      </c>
      <c r="C5073" s="29" t="s">
        <v>1753</v>
      </c>
      <c r="D5073" s="29">
        <v>703074</v>
      </c>
      <c r="E5073" s="29">
        <v>0.171446759</v>
      </c>
      <c r="F5073" s="29" t="s">
        <v>24</v>
      </c>
      <c r="G5073" s="29">
        <v>1.4582200000000001</v>
      </c>
      <c r="H5073" s="29" t="s">
        <v>25</v>
      </c>
      <c r="I5073" s="29" t="s">
        <v>26</v>
      </c>
      <c r="J5073" s="29">
        <v>29.266999999999999</v>
      </c>
      <c r="K5073" s="29" t="s">
        <v>25</v>
      </c>
      <c r="L5073" s="29" t="s">
        <v>22</v>
      </c>
      <c r="M5073" s="29" t="s">
        <v>22</v>
      </c>
    </row>
    <row r="5074" spans="1:13" ht="15" customHeight="1">
      <c r="A5074" s="29" t="s">
        <v>19</v>
      </c>
      <c r="B5074" s="29" t="s">
        <v>20</v>
      </c>
      <c r="C5074" s="29" t="s">
        <v>1754</v>
      </c>
      <c r="D5074" s="29">
        <v>703075</v>
      </c>
      <c r="E5074" s="29">
        <v>0.1746875</v>
      </c>
      <c r="F5074" s="29" t="s">
        <v>24</v>
      </c>
      <c r="G5074" s="29">
        <v>1.0044500000000001</v>
      </c>
      <c r="H5074" s="29" t="s">
        <v>25</v>
      </c>
      <c r="I5074" s="29" t="s">
        <v>26</v>
      </c>
      <c r="J5074" s="29">
        <v>30.675000000000001</v>
      </c>
      <c r="K5074" s="29" t="s">
        <v>25</v>
      </c>
      <c r="L5074" s="29" t="s">
        <v>22</v>
      </c>
      <c r="M5074" s="29" t="s">
        <v>22</v>
      </c>
    </row>
    <row r="5075" spans="1:13" ht="15" customHeight="1">
      <c r="A5075" s="29" t="s">
        <v>19</v>
      </c>
      <c r="B5075" s="29" t="s">
        <v>20</v>
      </c>
      <c r="C5075" s="29" t="s">
        <v>1755</v>
      </c>
      <c r="D5075" s="29">
        <v>703076</v>
      </c>
      <c r="E5075" s="29">
        <v>0.17329861099999999</v>
      </c>
      <c r="F5075" s="29" t="s">
        <v>24</v>
      </c>
      <c r="G5075" s="29">
        <v>1.9037299999999999</v>
      </c>
      <c r="H5075" s="29" t="s">
        <v>25</v>
      </c>
      <c r="I5075" s="29" t="s">
        <v>26</v>
      </c>
      <c r="J5075" s="29">
        <v>19.556000000000001</v>
      </c>
      <c r="K5075" s="29" t="s">
        <v>25</v>
      </c>
      <c r="L5075" s="29" t="s">
        <v>22</v>
      </c>
      <c r="M5075" s="29" t="s">
        <v>22</v>
      </c>
    </row>
    <row r="5076" spans="1:13" ht="15" customHeight="1">
      <c r="A5076" s="29" t="s">
        <v>19</v>
      </c>
      <c r="B5076" s="29" t="s">
        <v>20</v>
      </c>
      <c r="C5076" s="29" t="s">
        <v>1756</v>
      </c>
      <c r="D5076" s="29">
        <v>703077</v>
      </c>
      <c r="E5076" s="29">
        <v>0.17572916699999999</v>
      </c>
      <c r="F5076" s="29" t="s">
        <v>24</v>
      </c>
      <c r="G5076" s="29">
        <v>0.67549999999999999</v>
      </c>
      <c r="H5076" s="29" t="s">
        <v>25</v>
      </c>
      <c r="I5076" s="29" t="s">
        <v>26</v>
      </c>
      <c r="J5076" s="29">
        <v>29.067</v>
      </c>
      <c r="K5076" s="29" t="s">
        <v>25</v>
      </c>
      <c r="L5076" s="29" t="s">
        <v>22</v>
      </c>
      <c r="M5076" s="29" t="s">
        <v>22</v>
      </c>
    </row>
    <row r="5077" spans="1:13" ht="15" customHeight="1">
      <c r="A5077" s="29" t="s">
        <v>19</v>
      </c>
      <c r="B5077" s="29" t="s">
        <v>20</v>
      </c>
      <c r="C5077" s="29" t="s">
        <v>1757</v>
      </c>
      <c r="D5077" s="29">
        <v>703078</v>
      </c>
      <c r="E5077" s="29">
        <v>0.17318286999999999</v>
      </c>
      <c r="F5077" s="29" t="s">
        <v>24</v>
      </c>
      <c r="G5077" s="29">
        <v>1.90419</v>
      </c>
      <c r="H5077" s="29" t="s">
        <v>25</v>
      </c>
      <c r="I5077" s="29" t="s">
        <v>26</v>
      </c>
      <c r="J5077" s="29">
        <v>11.676</v>
      </c>
      <c r="K5077" s="29" t="s">
        <v>25</v>
      </c>
      <c r="L5077" s="29" t="s">
        <v>22</v>
      </c>
      <c r="M5077" s="29" t="s">
        <v>22</v>
      </c>
    </row>
    <row r="5078" spans="1:13" ht="15" customHeight="1">
      <c r="A5078" s="29" t="s">
        <v>19</v>
      </c>
      <c r="B5078" s="29" t="s">
        <v>20</v>
      </c>
      <c r="C5078" s="29" t="s">
        <v>1759</v>
      </c>
      <c r="D5078" s="29" t="s">
        <v>135</v>
      </c>
      <c r="F5078" s="29" t="s">
        <v>136</v>
      </c>
      <c r="G5078" s="29">
        <v>-54.5</v>
      </c>
      <c r="H5078" s="29" t="s">
        <v>137</v>
      </c>
      <c r="I5078" s="29" t="s">
        <v>138</v>
      </c>
      <c r="L5078" s="29" t="s">
        <v>22</v>
      </c>
      <c r="M5078" s="29" t="s">
        <v>22</v>
      </c>
    </row>
    <row r="5079" spans="1:13" ht="15" customHeight="1">
      <c r="A5079" s="29" t="s">
        <v>19</v>
      </c>
      <c r="B5079" s="29" t="s">
        <v>20</v>
      </c>
      <c r="C5079" s="29" t="s">
        <v>1760</v>
      </c>
      <c r="D5079" s="29" t="s">
        <v>1840</v>
      </c>
      <c r="E5079" s="31">
        <v>0.10491898148148149</v>
      </c>
      <c r="F5079" s="29" t="s">
        <v>22</v>
      </c>
      <c r="I5079" s="29" t="s">
        <v>22</v>
      </c>
      <c r="L5079" s="29" t="s">
        <v>22</v>
      </c>
      <c r="M5079" s="29" t="s">
        <v>22</v>
      </c>
    </row>
    <row r="5080" spans="1:13" ht="15" customHeight="1">
      <c r="A5080" s="29" t="s">
        <v>19</v>
      </c>
      <c r="B5080" s="29" t="s">
        <v>20</v>
      </c>
      <c r="C5080" s="29" t="s">
        <v>1761</v>
      </c>
      <c r="D5080" s="29" t="s">
        <v>1018</v>
      </c>
      <c r="E5080" s="29" t="s">
        <v>1019</v>
      </c>
      <c r="F5080" s="29" t="s">
        <v>22</v>
      </c>
      <c r="I5080" s="29" t="s">
        <v>22</v>
      </c>
      <c r="L5080" s="29" t="s">
        <v>22</v>
      </c>
      <c r="M5080" s="29" t="s">
        <v>22</v>
      </c>
    </row>
    <row r="5081" spans="1:13" ht="15" customHeight="1">
      <c r="A5081" s="29" t="s">
        <v>19</v>
      </c>
      <c r="B5081" s="29" t="s">
        <v>20</v>
      </c>
      <c r="C5081" s="29" t="s">
        <v>1762</v>
      </c>
      <c r="D5081" s="29">
        <v>1</v>
      </c>
      <c r="E5081" s="29">
        <v>0.11334490699999999</v>
      </c>
      <c r="F5081" s="29" t="s">
        <v>24</v>
      </c>
      <c r="G5081" s="29">
        <v>0.156</v>
      </c>
      <c r="H5081" s="29" t="s">
        <v>25</v>
      </c>
      <c r="I5081" s="29" t="s">
        <v>26</v>
      </c>
      <c r="J5081" s="29">
        <v>35.021000000000001</v>
      </c>
      <c r="K5081" s="29" t="s">
        <v>25</v>
      </c>
      <c r="L5081" s="29" t="s">
        <v>22</v>
      </c>
      <c r="M5081" s="29" t="s">
        <v>22</v>
      </c>
    </row>
    <row r="5082" spans="1:13" ht="15" customHeight="1">
      <c r="A5082" s="29" t="s">
        <v>19</v>
      </c>
      <c r="B5082" s="29" t="s">
        <v>20</v>
      </c>
      <c r="C5082" s="29" t="s">
        <v>1763</v>
      </c>
      <c r="D5082" s="29">
        <v>704001</v>
      </c>
      <c r="E5082" s="29">
        <v>0.116585648</v>
      </c>
      <c r="F5082" s="29" t="s">
        <v>24</v>
      </c>
      <c r="G5082" s="29">
        <v>0.15606999999999999</v>
      </c>
      <c r="H5082" s="29" t="s">
        <v>25</v>
      </c>
      <c r="I5082" s="29" t="s">
        <v>26</v>
      </c>
      <c r="J5082" s="29">
        <v>35.026000000000003</v>
      </c>
      <c r="K5082" s="29" t="s">
        <v>25</v>
      </c>
      <c r="L5082" s="29" t="s">
        <v>22</v>
      </c>
      <c r="M5082" s="29" t="s">
        <v>22</v>
      </c>
    </row>
    <row r="5083" spans="1:13" ht="15" customHeight="1">
      <c r="A5083" s="29" t="s">
        <v>19</v>
      </c>
      <c r="B5083" s="29" t="s">
        <v>20</v>
      </c>
      <c r="C5083" s="29" t="s">
        <v>1764</v>
      </c>
      <c r="D5083" s="29">
        <v>704002</v>
      </c>
      <c r="E5083" s="29">
        <v>0.11693286999999999</v>
      </c>
      <c r="F5083" s="29" t="s">
        <v>24</v>
      </c>
      <c r="G5083" s="29">
        <v>1.82372</v>
      </c>
      <c r="H5083" s="29" t="s">
        <v>25</v>
      </c>
      <c r="I5083" s="29" t="s">
        <v>26</v>
      </c>
      <c r="J5083" s="29">
        <v>15.101000000000001</v>
      </c>
      <c r="K5083" s="29" t="s">
        <v>25</v>
      </c>
      <c r="L5083" s="29" t="s">
        <v>22</v>
      </c>
      <c r="M5083" s="29" t="s">
        <v>22</v>
      </c>
    </row>
    <row r="5084" spans="1:13" ht="15" customHeight="1">
      <c r="A5084" s="29" t="s">
        <v>19</v>
      </c>
      <c r="B5084" s="29" t="s">
        <v>20</v>
      </c>
      <c r="C5084" s="29" t="s">
        <v>1765</v>
      </c>
      <c r="D5084" s="29">
        <v>704003</v>
      </c>
      <c r="E5084" s="29">
        <v>0.116585648</v>
      </c>
      <c r="F5084" s="29" t="s">
        <v>24</v>
      </c>
      <c r="G5084" s="29">
        <v>0.34206999999999999</v>
      </c>
      <c r="H5084" s="29" t="s">
        <v>25</v>
      </c>
      <c r="I5084" s="29" t="s">
        <v>26</v>
      </c>
      <c r="J5084" s="29">
        <v>27.827000000000002</v>
      </c>
      <c r="K5084" s="29" t="s">
        <v>25</v>
      </c>
      <c r="L5084" s="29" t="s">
        <v>22</v>
      </c>
      <c r="M5084" s="29" t="s">
        <v>22</v>
      </c>
    </row>
    <row r="5085" spans="1:13" ht="15" customHeight="1">
      <c r="A5085" s="29" t="s">
        <v>19</v>
      </c>
      <c r="B5085" s="29" t="s">
        <v>20</v>
      </c>
      <c r="C5085" s="29" t="s">
        <v>1766</v>
      </c>
      <c r="D5085" s="29">
        <v>704004</v>
      </c>
      <c r="E5085" s="29" t="s">
        <v>1175</v>
      </c>
      <c r="F5085" s="29" t="s">
        <v>24</v>
      </c>
      <c r="G5085" s="29">
        <v>1.0235099999999999</v>
      </c>
      <c r="H5085" s="29" t="s">
        <v>25</v>
      </c>
      <c r="I5085" s="29" t="s">
        <v>26</v>
      </c>
      <c r="J5085" s="29">
        <v>7.95</v>
      </c>
      <c r="K5085" s="29" t="s">
        <v>25</v>
      </c>
      <c r="L5085" s="29" t="s">
        <v>22</v>
      </c>
      <c r="M5085" s="29" t="s">
        <v>22</v>
      </c>
    </row>
    <row r="5086" spans="1:13" ht="15" customHeight="1">
      <c r="A5086" s="29" t="s">
        <v>19</v>
      </c>
      <c r="B5086" s="29" t="s">
        <v>20</v>
      </c>
      <c r="C5086" s="29" t="s">
        <v>1767</v>
      </c>
      <c r="D5086" s="29">
        <v>704005</v>
      </c>
      <c r="E5086" s="29">
        <v>0.118206019</v>
      </c>
      <c r="F5086" s="29" t="s">
        <v>24</v>
      </c>
      <c r="G5086" s="29">
        <v>1.72556</v>
      </c>
      <c r="H5086" s="29" t="s">
        <v>25</v>
      </c>
      <c r="I5086" s="29" t="s">
        <v>26</v>
      </c>
      <c r="J5086" s="29">
        <v>12.292</v>
      </c>
      <c r="K5086" s="29" t="s">
        <v>25</v>
      </c>
      <c r="L5086" s="29" t="s">
        <v>22</v>
      </c>
      <c r="M5086" s="29" t="s">
        <v>22</v>
      </c>
    </row>
    <row r="5087" spans="1:13" ht="15" customHeight="1">
      <c r="A5087" s="29" t="s">
        <v>19</v>
      </c>
      <c r="B5087" s="29" t="s">
        <v>20</v>
      </c>
      <c r="C5087" s="29" t="s">
        <v>1768</v>
      </c>
      <c r="D5087" s="29">
        <v>704006</v>
      </c>
      <c r="E5087" s="29">
        <v>0.116701389</v>
      </c>
      <c r="F5087" s="29" t="s">
        <v>24</v>
      </c>
      <c r="G5087" s="29">
        <v>0.25129000000000001</v>
      </c>
      <c r="H5087" s="29" t="s">
        <v>25</v>
      </c>
      <c r="I5087" s="29" t="s">
        <v>26</v>
      </c>
      <c r="J5087" s="29">
        <v>29.808</v>
      </c>
      <c r="K5087" s="29" t="s">
        <v>25</v>
      </c>
      <c r="L5087" s="29" t="s">
        <v>22</v>
      </c>
      <c r="M5087" s="29" t="s">
        <v>22</v>
      </c>
    </row>
    <row r="5088" spans="1:13" ht="15" customHeight="1">
      <c r="A5088" s="29" t="s">
        <v>19</v>
      </c>
      <c r="B5088" s="29" t="s">
        <v>20</v>
      </c>
      <c r="C5088" s="29" t="s">
        <v>1769</v>
      </c>
      <c r="D5088" s="29">
        <v>704007</v>
      </c>
      <c r="E5088" s="29">
        <v>0.12052083299999999</v>
      </c>
      <c r="F5088" s="29" t="s">
        <v>24</v>
      </c>
      <c r="G5088" s="29">
        <v>0.95145000000000002</v>
      </c>
      <c r="H5088" s="29" t="s">
        <v>25</v>
      </c>
      <c r="I5088" s="29" t="s">
        <v>26</v>
      </c>
      <c r="J5088" s="29">
        <v>9.91</v>
      </c>
      <c r="K5088" s="29" t="s">
        <v>25</v>
      </c>
      <c r="L5088" s="29" t="s">
        <v>22</v>
      </c>
      <c r="M5088" s="29" t="s">
        <v>22</v>
      </c>
    </row>
    <row r="5089" spans="1:13" ht="15" customHeight="1">
      <c r="A5089" s="29" t="s">
        <v>19</v>
      </c>
      <c r="B5089" s="29" t="s">
        <v>20</v>
      </c>
      <c r="C5089" s="29" t="s">
        <v>1770</v>
      </c>
      <c r="D5089" s="29">
        <v>704008</v>
      </c>
      <c r="E5089" s="29">
        <v>0.11924768500000001</v>
      </c>
      <c r="F5089" s="29" t="s">
        <v>24</v>
      </c>
      <c r="G5089" s="29">
        <v>1.68598</v>
      </c>
      <c r="H5089" s="29" t="s">
        <v>25</v>
      </c>
      <c r="I5089" s="29" t="s">
        <v>26</v>
      </c>
      <c r="J5089" s="29">
        <v>10.351000000000001</v>
      </c>
      <c r="K5089" s="29" t="s">
        <v>25</v>
      </c>
      <c r="L5089" s="29" t="s">
        <v>22</v>
      </c>
      <c r="M5089" s="29" t="s">
        <v>22</v>
      </c>
    </row>
    <row r="5090" spans="1:13" ht="15" customHeight="1">
      <c r="A5090" s="29" t="s">
        <v>19</v>
      </c>
      <c r="B5090" s="29" t="s">
        <v>20</v>
      </c>
      <c r="C5090" s="29" t="s">
        <v>1771</v>
      </c>
      <c r="D5090" s="29">
        <v>704009</v>
      </c>
      <c r="E5090" s="29">
        <v>0.119594907</v>
      </c>
      <c r="F5090" s="29" t="s">
        <v>24</v>
      </c>
      <c r="G5090" s="29">
        <v>0.28126000000000001</v>
      </c>
      <c r="H5090" s="29" t="s">
        <v>25</v>
      </c>
      <c r="I5090" s="29" t="s">
        <v>26</v>
      </c>
      <c r="J5090" s="29">
        <v>29.864999999999998</v>
      </c>
      <c r="K5090" s="29" t="s">
        <v>25</v>
      </c>
      <c r="L5090" s="29" t="s">
        <v>22</v>
      </c>
      <c r="M5090" s="29" t="s">
        <v>22</v>
      </c>
    </row>
    <row r="5091" spans="1:13" ht="15" customHeight="1">
      <c r="A5091" s="29" t="s">
        <v>19</v>
      </c>
      <c r="B5091" s="29" t="s">
        <v>20</v>
      </c>
      <c r="C5091" s="29" t="s">
        <v>1772</v>
      </c>
      <c r="D5091" s="29">
        <v>704010</v>
      </c>
      <c r="E5091" s="29">
        <v>0.12318287</v>
      </c>
      <c r="F5091" s="29" t="s">
        <v>24</v>
      </c>
      <c r="G5091" s="29">
        <v>0.94725000000000004</v>
      </c>
      <c r="H5091" s="29" t="s">
        <v>25</v>
      </c>
      <c r="I5091" s="29" t="s">
        <v>26</v>
      </c>
      <c r="J5091" s="29">
        <v>9.9320000000000004</v>
      </c>
      <c r="K5091" s="29" t="s">
        <v>25</v>
      </c>
      <c r="L5091" s="29" t="s">
        <v>22</v>
      </c>
      <c r="M5091" s="29" t="s">
        <v>22</v>
      </c>
    </row>
    <row r="5092" spans="1:13" ht="15" customHeight="1">
      <c r="A5092" s="29" t="s">
        <v>19</v>
      </c>
      <c r="B5092" s="29" t="s">
        <v>20</v>
      </c>
      <c r="C5092" s="29" t="s">
        <v>1773</v>
      </c>
      <c r="D5092" s="29">
        <v>704011</v>
      </c>
      <c r="E5092" s="29">
        <v>0.124340278</v>
      </c>
      <c r="F5092" s="29" t="s">
        <v>24</v>
      </c>
      <c r="G5092" s="29">
        <v>1.87449</v>
      </c>
      <c r="H5092" s="29" t="s">
        <v>25</v>
      </c>
      <c r="I5092" s="29" t="s">
        <v>26</v>
      </c>
      <c r="J5092" s="29">
        <v>12.776999999999999</v>
      </c>
      <c r="K5092" s="29" t="s">
        <v>25</v>
      </c>
      <c r="L5092" s="29" t="s">
        <v>22</v>
      </c>
      <c r="M5092" s="29" t="s">
        <v>22</v>
      </c>
    </row>
    <row r="5093" spans="1:13" ht="15" customHeight="1">
      <c r="A5093" s="29" t="s">
        <v>19</v>
      </c>
      <c r="B5093" s="29" t="s">
        <v>20</v>
      </c>
      <c r="C5093" s="29" t="s">
        <v>1774</v>
      </c>
      <c r="D5093" s="29">
        <v>704012</v>
      </c>
      <c r="E5093" s="29">
        <v>0.12167824100000001</v>
      </c>
      <c r="F5093" s="29" t="s">
        <v>24</v>
      </c>
      <c r="G5093" s="29">
        <v>0.33682000000000001</v>
      </c>
      <c r="H5093" s="29" t="s">
        <v>25</v>
      </c>
      <c r="I5093" s="29" t="s">
        <v>26</v>
      </c>
      <c r="J5093" s="29">
        <v>33.049999999999997</v>
      </c>
      <c r="K5093" s="29" t="s">
        <v>25</v>
      </c>
      <c r="L5093" s="29" t="s">
        <v>22</v>
      </c>
      <c r="M5093" s="29" t="s">
        <v>22</v>
      </c>
    </row>
    <row r="5094" spans="1:13" ht="15" customHeight="1">
      <c r="A5094" s="29" t="s">
        <v>19</v>
      </c>
      <c r="B5094" s="29" t="s">
        <v>20</v>
      </c>
      <c r="C5094" s="29" t="s">
        <v>1775</v>
      </c>
      <c r="D5094" s="29">
        <v>704013</v>
      </c>
      <c r="E5094" s="29">
        <v>0.122025463</v>
      </c>
      <c r="F5094" s="29" t="s">
        <v>24</v>
      </c>
      <c r="G5094" s="29">
        <v>1.83954</v>
      </c>
      <c r="H5094" s="29" t="s">
        <v>25</v>
      </c>
      <c r="I5094" s="29" t="s">
        <v>26</v>
      </c>
      <c r="J5094" s="29">
        <v>14.301</v>
      </c>
      <c r="K5094" s="29" t="s">
        <v>25</v>
      </c>
      <c r="L5094" s="29" t="s">
        <v>22</v>
      </c>
      <c r="M5094" s="29" t="s">
        <v>22</v>
      </c>
    </row>
    <row r="5095" spans="1:13" ht="15" customHeight="1">
      <c r="A5095" s="29" t="s">
        <v>19</v>
      </c>
      <c r="B5095" s="29" t="s">
        <v>20</v>
      </c>
      <c r="C5095" s="29" t="s">
        <v>1776</v>
      </c>
      <c r="D5095" s="29">
        <v>704014</v>
      </c>
      <c r="E5095" s="29">
        <v>0.12318287</v>
      </c>
      <c r="F5095" s="29" t="s">
        <v>24</v>
      </c>
      <c r="G5095" s="29">
        <v>0.82896999999999998</v>
      </c>
      <c r="H5095" s="29" t="s">
        <v>25</v>
      </c>
      <c r="I5095" s="29" t="s">
        <v>26</v>
      </c>
      <c r="J5095" s="29">
        <v>33.143000000000001</v>
      </c>
      <c r="K5095" s="29" t="s">
        <v>25</v>
      </c>
      <c r="L5095" s="29" t="s">
        <v>22</v>
      </c>
      <c r="M5095" s="29" t="s">
        <v>22</v>
      </c>
    </row>
    <row r="5096" spans="1:13" ht="15" customHeight="1">
      <c r="A5096" s="29" t="s">
        <v>19</v>
      </c>
      <c r="B5096" s="29" t="s">
        <v>20</v>
      </c>
      <c r="C5096" s="29" t="s">
        <v>1777</v>
      </c>
      <c r="D5096" s="29">
        <v>704015</v>
      </c>
      <c r="E5096" s="29">
        <v>0.125381944</v>
      </c>
      <c r="F5096" s="29" t="s">
        <v>24</v>
      </c>
      <c r="G5096" s="29">
        <v>1.6762699999999999</v>
      </c>
      <c r="H5096" s="29" t="s">
        <v>25</v>
      </c>
      <c r="I5096" s="29" t="s">
        <v>26</v>
      </c>
      <c r="J5096" s="29">
        <v>26.738</v>
      </c>
      <c r="K5096" s="29" t="s">
        <v>25</v>
      </c>
      <c r="L5096" s="29" t="s">
        <v>22</v>
      </c>
      <c r="M5096" s="29" t="s">
        <v>22</v>
      </c>
    </row>
    <row r="5097" spans="1:13" ht="15" customHeight="1">
      <c r="A5097" s="29" t="s">
        <v>19</v>
      </c>
      <c r="B5097" s="29" t="s">
        <v>20</v>
      </c>
      <c r="C5097" s="29" t="s">
        <v>1778</v>
      </c>
      <c r="D5097" s="29">
        <v>704016</v>
      </c>
      <c r="E5097" s="29">
        <v>0.126886574</v>
      </c>
      <c r="F5097" s="29" t="s">
        <v>24</v>
      </c>
      <c r="G5097" s="29">
        <v>1.3357699999999999</v>
      </c>
      <c r="H5097" s="29" t="s">
        <v>25</v>
      </c>
      <c r="I5097" s="29" t="s">
        <v>26</v>
      </c>
      <c r="J5097" s="29">
        <v>32.212000000000003</v>
      </c>
      <c r="K5097" s="29" t="s">
        <v>25</v>
      </c>
      <c r="L5097" s="29" t="s">
        <v>22</v>
      </c>
      <c r="M5097" s="29" t="s">
        <v>22</v>
      </c>
    </row>
    <row r="5098" spans="1:13" ht="15" customHeight="1">
      <c r="A5098" s="29" t="s">
        <v>19</v>
      </c>
      <c r="B5098" s="29" t="s">
        <v>20</v>
      </c>
      <c r="C5098" s="29" t="s">
        <v>1779</v>
      </c>
      <c r="D5098" s="29">
        <v>704017</v>
      </c>
      <c r="E5098" s="29">
        <v>0.129201389</v>
      </c>
      <c r="F5098" s="29" t="s">
        <v>24</v>
      </c>
      <c r="G5098" s="29">
        <v>1.54447</v>
      </c>
      <c r="H5098" s="29" t="s">
        <v>25</v>
      </c>
      <c r="I5098" s="29" t="s">
        <v>26</v>
      </c>
      <c r="J5098" s="29">
        <v>33.128</v>
      </c>
      <c r="K5098" s="29" t="s">
        <v>25</v>
      </c>
      <c r="L5098" s="29" t="s">
        <v>22</v>
      </c>
      <c r="M5098" s="29" t="s">
        <v>22</v>
      </c>
    </row>
    <row r="5099" spans="1:13" ht="15" customHeight="1">
      <c r="A5099" s="29" t="s">
        <v>19</v>
      </c>
      <c r="B5099" s="29" t="s">
        <v>20</v>
      </c>
      <c r="C5099" s="29" t="s">
        <v>1780</v>
      </c>
      <c r="D5099" s="29">
        <v>704018</v>
      </c>
      <c r="E5099" s="29">
        <v>0.12827546300000001</v>
      </c>
      <c r="F5099" s="29" t="s">
        <v>24</v>
      </c>
      <c r="G5099" s="29">
        <v>1.3591800000000001</v>
      </c>
      <c r="H5099" s="29" t="s">
        <v>25</v>
      </c>
      <c r="I5099" s="29" t="s">
        <v>26</v>
      </c>
      <c r="J5099" s="29">
        <v>30.693999999999999</v>
      </c>
      <c r="K5099" s="29" t="s">
        <v>25</v>
      </c>
      <c r="L5099" s="29" t="s">
        <v>22</v>
      </c>
      <c r="M5099" s="29" t="s">
        <v>22</v>
      </c>
    </row>
    <row r="5100" spans="1:13" ht="15" customHeight="1">
      <c r="A5100" s="29" t="s">
        <v>19</v>
      </c>
      <c r="B5100" s="29" t="s">
        <v>20</v>
      </c>
      <c r="C5100" s="29" t="s">
        <v>1781</v>
      </c>
      <c r="D5100" s="29">
        <v>704019</v>
      </c>
      <c r="E5100" s="29">
        <v>0.13001157399999999</v>
      </c>
      <c r="F5100" s="29" t="s">
        <v>24</v>
      </c>
      <c r="G5100" s="29">
        <v>1.3743799999999999</v>
      </c>
      <c r="H5100" s="29" t="s">
        <v>25</v>
      </c>
      <c r="I5100" s="29" t="s">
        <v>26</v>
      </c>
      <c r="J5100" s="29">
        <v>23.834</v>
      </c>
      <c r="K5100" s="29" t="s">
        <v>25</v>
      </c>
      <c r="L5100" s="29" t="s">
        <v>22</v>
      </c>
      <c r="M5100" s="29" t="s">
        <v>22</v>
      </c>
    </row>
    <row r="5101" spans="1:13" ht="15" customHeight="1">
      <c r="A5101" s="29" t="s">
        <v>19</v>
      </c>
      <c r="B5101" s="29" t="s">
        <v>20</v>
      </c>
      <c r="C5101" s="29" t="s">
        <v>1782</v>
      </c>
      <c r="D5101" s="29">
        <v>704020</v>
      </c>
      <c r="E5101" s="29" t="s">
        <v>1180</v>
      </c>
      <c r="F5101" s="29" t="s">
        <v>24</v>
      </c>
      <c r="G5101" s="29">
        <v>1.2035499999999999</v>
      </c>
      <c r="H5101" s="29" t="s">
        <v>25</v>
      </c>
      <c r="I5101" s="29" t="s">
        <v>26</v>
      </c>
      <c r="J5101" s="29">
        <v>31.654</v>
      </c>
      <c r="K5101" s="29" t="s">
        <v>25</v>
      </c>
      <c r="L5101" s="29" t="s">
        <v>22</v>
      </c>
      <c r="M5101" s="29" t="s">
        <v>22</v>
      </c>
    </row>
    <row r="5102" spans="1:13" ht="15" customHeight="1">
      <c r="A5102" s="29" t="s">
        <v>19</v>
      </c>
      <c r="B5102" s="29" t="s">
        <v>20</v>
      </c>
      <c r="C5102" s="29" t="s">
        <v>1783</v>
      </c>
      <c r="D5102" s="29">
        <v>704021</v>
      </c>
      <c r="E5102" s="29">
        <v>0.131400463</v>
      </c>
      <c r="F5102" s="29" t="s">
        <v>24</v>
      </c>
      <c r="G5102" s="29">
        <v>1.26667</v>
      </c>
      <c r="H5102" s="29" t="s">
        <v>25</v>
      </c>
      <c r="I5102" s="29" t="s">
        <v>26</v>
      </c>
      <c r="J5102" s="29">
        <v>11.718</v>
      </c>
      <c r="K5102" s="29" t="s">
        <v>25</v>
      </c>
      <c r="L5102" s="29" t="s">
        <v>22</v>
      </c>
      <c r="M5102" s="29" t="s">
        <v>22</v>
      </c>
    </row>
    <row r="5103" spans="1:13" ht="15" customHeight="1">
      <c r="A5103" s="29" t="s">
        <v>19</v>
      </c>
      <c r="B5103" s="29" t="s">
        <v>20</v>
      </c>
      <c r="C5103" s="29" t="s">
        <v>1784</v>
      </c>
      <c r="D5103" s="29">
        <v>704022</v>
      </c>
      <c r="E5103" s="29">
        <v>0.12978009300000001</v>
      </c>
      <c r="F5103" s="29" t="s">
        <v>24</v>
      </c>
      <c r="G5103" s="29">
        <v>1.34842</v>
      </c>
      <c r="H5103" s="29" t="s">
        <v>25</v>
      </c>
      <c r="I5103" s="29" t="s">
        <v>26</v>
      </c>
      <c r="J5103" s="29">
        <v>6.61</v>
      </c>
      <c r="K5103" s="29" t="s">
        <v>25</v>
      </c>
      <c r="L5103" s="29" t="s">
        <v>22</v>
      </c>
      <c r="M5103" s="29" t="s">
        <v>22</v>
      </c>
    </row>
    <row r="5104" spans="1:13" ht="15" customHeight="1">
      <c r="A5104" s="29" t="s">
        <v>19</v>
      </c>
      <c r="B5104" s="29" t="s">
        <v>20</v>
      </c>
      <c r="C5104" s="29" t="s">
        <v>1785</v>
      </c>
      <c r="D5104" s="29">
        <v>704023</v>
      </c>
      <c r="E5104" s="29" t="s">
        <v>1786</v>
      </c>
      <c r="F5104" s="29" t="s">
        <v>24</v>
      </c>
      <c r="G5104" s="29">
        <v>1.4029</v>
      </c>
      <c r="H5104" s="29" t="s">
        <v>25</v>
      </c>
      <c r="I5104" s="29" t="s">
        <v>26</v>
      </c>
      <c r="J5104" s="29">
        <v>26.236999999999998</v>
      </c>
      <c r="K5104" s="29" t="s">
        <v>25</v>
      </c>
      <c r="L5104" s="29" t="s">
        <v>22</v>
      </c>
      <c r="M5104" s="29" t="s">
        <v>22</v>
      </c>
    </row>
    <row r="5105" spans="1:13" ht="15" customHeight="1">
      <c r="A5105" s="29" t="s">
        <v>19</v>
      </c>
      <c r="B5105" s="29" t="s">
        <v>20</v>
      </c>
      <c r="C5105" s="29" t="s">
        <v>1787</v>
      </c>
      <c r="D5105" s="29">
        <v>704024</v>
      </c>
      <c r="E5105" s="29">
        <v>0.13221064799999999</v>
      </c>
      <c r="F5105" s="29" t="s">
        <v>24</v>
      </c>
      <c r="G5105" s="29">
        <v>1.8064800000000001</v>
      </c>
      <c r="H5105" s="29" t="s">
        <v>25</v>
      </c>
      <c r="I5105" s="29" t="s">
        <v>26</v>
      </c>
      <c r="J5105" s="29">
        <v>31.207999999999998</v>
      </c>
      <c r="K5105" s="29" t="s">
        <v>25</v>
      </c>
      <c r="L5105" s="29" t="s">
        <v>22</v>
      </c>
      <c r="M5105" s="29" t="s">
        <v>22</v>
      </c>
    </row>
    <row r="5106" spans="1:13" ht="15" customHeight="1">
      <c r="A5106" s="29" t="s">
        <v>19</v>
      </c>
      <c r="B5106" s="29" t="s">
        <v>20</v>
      </c>
      <c r="C5106" s="29" t="s">
        <v>1788</v>
      </c>
      <c r="D5106" s="29">
        <v>704025</v>
      </c>
      <c r="E5106" s="29">
        <v>0.133020833</v>
      </c>
      <c r="F5106" s="29" t="s">
        <v>24</v>
      </c>
      <c r="G5106" s="29">
        <v>0.88602000000000003</v>
      </c>
      <c r="H5106" s="29" t="s">
        <v>25</v>
      </c>
      <c r="I5106" s="29" t="s">
        <v>26</v>
      </c>
      <c r="J5106" s="29">
        <v>28.75</v>
      </c>
      <c r="K5106" s="29" t="s">
        <v>25</v>
      </c>
      <c r="L5106" s="29" t="s">
        <v>22</v>
      </c>
      <c r="M5106" s="29" t="s">
        <v>22</v>
      </c>
    </row>
    <row r="5107" spans="1:13" ht="15" customHeight="1">
      <c r="A5107" s="29" t="s">
        <v>19</v>
      </c>
      <c r="B5107" s="29" t="s">
        <v>20</v>
      </c>
      <c r="C5107" s="29" t="s">
        <v>1789</v>
      </c>
      <c r="D5107" s="29">
        <v>704026</v>
      </c>
      <c r="E5107" s="29">
        <v>0.13799768500000001</v>
      </c>
      <c r="F5107" s="29" t="s">
        <v>24</v>
      </c>
      <c r="G5107" s="29">
        <v>1.8557300000000001</v>
      </c>
      <c r="H5107" s="29" t="s">
        <v>25</v>
      </c>
      <c r="I5107" s="29" t="s">
        <v>26</v>
      </c>
      <c r="J5107" s="29">
        <v>13.381</v>
      </c>
      <c r="K5107" s="29" t="s">
        <v>25</v>
      </c>
      <c r="L5107" s="29" t="s">
        <v>22</v>
      </c>
      <c r="M5107" s="29" t="s">
        <v>22</v>
      </c>
    </row>
    <row r="5108" spans="1:13" ht="15" customHeight="1">
      <c r="A5108" s="29" t="s">
        <v>19</v>
      </c>
      <c r="B5108" s="29" t="s">
        <v>20</v>
      </c>
      <c r="C5108" s="29" t="s">
        <v>1790</v>
      </c>
      <c r="D5108" s="29">
        <v>704027</v>
      </c>
      <c r="E5108" s="29">
        <v>0.13487268499999999</v>
      </c>
      <c r="F5108" s="29" t="s">
        <v>24</v>
      </c>
      <c r="G5108" s="29">
        <v>0.42786000000000002</v>
      </c>
      <c r="H5108" s="29" t="s">
        <v>25</v>
      </c>
      <c r="I5108" s="29" t="s">
        <v>26</v>
      </c>
      <c r="J5108" s="29">
        <v>35.664999999999999</v>
      </c>
      <c r="K5108" s="29" t="s">
        <v>25</v>
      </c>
      <c r="L5108" s="29" t="s">
        <v>22</v>
      </c>
      <c r="M5108" s="29" t="s">
        <v>22</v>
      </c>
    </row>
    <row r="5109" spans="1:13" ht="15" customHeight="1">
      <c r="A5109" s="29" t="s">
        <v>19</v>
      </c>
      <c r="B5109" s="29" t="s">
        <v>20</v>
      </c>
      <c r="C5109" s="29" t="s">
        <v>1791</v>
      </c>
      <c r="D5109" s="29">
        <v>704028</v>
      </c>
      <c r="E5109" s="29">
        <v>0.137418981</v>
      </c>
      <c r="F5109" s="29" t="s">
        <v>24</v>
      </c>
      <c r="G5109" s="29">
        <v>1.8957900000000001</v>
      </c>
      <c r="H5109" s="29" t="s">
        <v>25</v>
      </c>
      <c r="I5109" s="29" t="s">
        <v>26</v>
      </c>
      <c r="J5109" s="29">
        <v>13.173</v>
      </c>
      <c r="K5109" s="29" t="s">
        <v>25</v>
      </c>
      <c r="L5109" s="29" t="s">
        <v>22</v>
      </c>
      <c r="M5109" s="29" t="s">
        <v>22</v>
      </c>
    </row>
    <row r="5110" spans="1:13" ht="15" customHeight="1">
      <c r="A5110" s="29" t="s">
        <v>19</v>
      </c>
      <c r="B5110" s="29" t="s">
        <v>20</v>
      </c>
      <c r="C5110" s="29" t="s">
        <v>1792</v>
      </c>
      <c r="D5110" s="29">
        <v>704029</v>
      </c>
      <c r="E5110" s="29">
        <v>0.137766204</v>
      </c>
      <c r="F5110" s="29" t="s">
        <v>24</v>
      </c>
      <c r="G5110" s="29">
        <v>0.62597999999999998</v>
      </c>
      <c r="H5110" s="29" t="s">
        <v>25</v>
      </c>
      <c r="I5110" s="29" t="s">
        <v>26</v>
      </c>
      <c r="J5110" s="29">
        <v>29.234999999999999</v>
      </c>
      <c r="K5110" s="29" t="s">
        <v>25</v>
      </c>
      <c r="L5110" s="29" t="s">
        <v>22</v>
      </c>
      <c r="M5110" s="29" t="s">
        <v>22</v>
      </c>
    </row>
    <row r="5111" spans="1:13" ht="15" customHeight="1">
      <c r="A5111" s="29" t="s">
        <v>19</v>
      </c>
      <c r="B5111" s="29" t="s">
        <v>20</v>
      </c>
      <c r="C5111" s="29" t="s">
        <v>1793</v>
      </c>
      <c r="D5111" s="29">
        <v>704030</v>
      </c>
      <c r="E5111" s="29">
        <v>0.13834490699999999</v>
      </c>
      <c r="F5111" s="29" t="s">
        <v>24</v>
      </c>
      <c r="G5111" s="29">
        <v>1.881</v>
      </c>
      <c r="H5111" s="29" t="s">
        <v>25</v>
      </c>
      <c r="I5111" s="29" t="s">
        <v>26</v>
      </c>
      <c r="J5111" s="29">
        <v>13.164</v>
      </c>
      <c r="K5111" s="29" t="s">
        <v>25</v>
      </c>
      <c r="L5111" s="29" t="s">
        <v>22</v>
      </c>
      <c r="M5111" s="29" t="s">
        <v>22</v>
      </c>
    </row>
    <row r="5112" spans="1:13" ht="15" customHeight="1">
      <c r="A5112" s="29" t="s">
        <v>19</v>
      </c>
      <c r="B5112" s="29" t="s">
        <v>20</v>
      </c>
      <c r="C5112" s="29" t="s">
        <v>1794</v>
      </c>
      <c r="D5112" s="29">
        <v>704031</v>
      </c>
      <c r="E5112" s="29">
        <v>0.13811342600000001</v>
      </c>
      <c r="F5112" s="29" t="s">
        <v>24</v>
      </c>
      <c r="G5112" s="29">
        <v>0.80332999999999999</v>
      </c>
      <c r="H5112" s="29" t="s">
        <v>25</v>
      </c>
      <c r="I5112" s="29" t="s">
        <v>26</v>
      </c>
      <c r="J5112" s="29">
        <v>30.777000000000001</v>
      </c>
      <c r="K5112" s="29" t="s">
        <v>25</v>
      </c>
      <c r="L5112" s="29" t="s">
        <v>22</v>
      </c>
      <c r="M5112" s="29" t="s">
        <v>22</v>
      </c>
    </row>
    <row r="5113" spans="1:13" ht="15" customHeight="1">
      <c r="A5113" s="29" t="s">
        <v>19</v>
      </c>
      <c r="B5113" s="29" t="s">
        <v>20</v>
      </c>
      <c r="C5113" s="29" t="s">
        <v>1795</v>
      </c>
      <c r="D5113" s="29">
        <v>704032</v>
      </c>
      <c r="E5113" s="29">
        <v>0.139849537</v>
      </c>
      <c r="F5113" s="29" t="s">
        <v>24</v>
      </c>
      <c r="G5113" s="29">
        <v>1.85846</v>
      </c>
      <c r="H5113" s="29" t="s">
        <v>25</v>
      </c>
      <c r="I5113" s="29" t="s">
        <v>26</v>
      </c>
      <c r="J5113" s="29">
        <v>31.420999999999999</v>
      </c>
      <c r="K5113" s="29" t="s">
        <v>25</v>
      </c>
      <c r="L5113" s="29" t="s">
        <v>22</v>
      </c>
      <c r="M5113" s="29" t="s">
        <v>22</v>
      </c>
    </row>
    <row r="5114" spans="1:13" ht="15" customHeight="1">
      <c r="A5114" s="29" t="s">
        <v>19</v>
      </c>
      <c r="B5114" s="29" t="s">
        <v>20</v>
      </c>
      <c r="C5114" s="29" t="s">
        <v>1796</v>
      </c>
      <c r="D5114" s="29">
        <v>704033</v>
      </c>
      <c r="E5114" s="29">
        <v>0.14031250000000001</v>
      </c>
      <c r="F5114" s="29" t="s">
        <v>24</v>
      </c>
      <c r="G5114" s="29">
        <v>1.4304300000000001</v>
      </c>
      <c r="H5114" s="29" t="s">
        <v>25</v>
      </c>
      <c r="I5114" s="29" t="s">
        <v>26</v>
      </c>
      <c r="J5114" s="29">
        <v>11.592000000000001</v>
      </c>
      <c r="K5114" s="29" t="s">
        <v>25</v>
      </c>
      <c r="L5114" s="29" t="s">
        <v>22</v>
      </c>
      <c r="M5114" s="29" t="s">
        <v>22</v>
      </c>
    </row>
    <row r="5115" spans="1:13" ht="15" customHeight="1">
      <c r="A5115" s="29" t="s">
        <v>19</v>
      </c>
      <c r="B5115" s="29" t="s">
        <v>20</v>
      </c>
      <c r="C5115" s="29" t="s">
        <v>1797</v>
      </c>
      <c r="D5115" s="29">
        <v>704034</v>
      </c>
      <c r="E5115" s="29">
        <v>0.141006944</v>
      </c>
      <c r="F5115" s="29" t="s">
        <v>24</v>
      </c>
      <c r="G5115" s="29">
        <v>1.45265</v>
      </c>
      <c r="H5115" s="29" t="s">
        <v>25</v>
      </c>
      <c r="I5115" s="29" t="s">
        <v>26</v>
      </c>
      <c r="J5115" s="29">
        <v>23.428999999999998</v>
      </c>
      <c r="K5115" s="29" t="s">
        <v>25</v>
      </c>
      <c r="L5115" s="29" t="s">
        <v>22</v>
      </c>
      <c r="M5115" s="29" t="s">
        <v>22</v>
      </c>
    </row>
    <row r="5116" spans="1:13" ht="15" customHeight="1">
      <c r="A5116" s="29" t="s">
        <v>19</v>
      </c>
      <c r="B5116" s="29" t="s">
        <v>20</v>
      </c>
      <c r="C5116" s="29" t="s">
        <v>1798</v>
      </c>
      <c r="D5116" s="29">
        <v>704035</v>
      </c>
      <c r="E5116" s="29" t="s">
        <v>1589</v>
      </c>
      <c r="F5116" s="29" t="s">
        <v>24</v>
      </c>
      <c r="G5116" s="29">
        <v>1.41848</v>
      </c>
      <c r="H5116" s="29" t="s">
        <v>25</v>
      </c>
      <c r="I5116" s="29" t="s">
        <v>26</v>
      </c>
      <c r="J5116" s="29">
        <v>17.738</v>
      </c>
      <c r="K5116" s="29" t="s">
        <v>25</v>
      </c>
      <c r="L5116" s="29" t="s">
        <v>22</v>
      </c>
      <c r="M5116" s="29" t="s">
        <v>22</v>
      </c>
    </row>
    <row r="5117" spans="1:13" ht="15" customHeight="1">
      <c r="A5117" s="29" t="s">
        <v>19</v>
      </c>
      <c r="B5117" s="29" t="s">
        <v>20</v>
      </c>
      <c r="C5117" s="29" t="s">
        <v>1799</v>
      </c>
      <c r="D5117" s="29">
        <v>704036</v>
      </c>
      <c r="E5117" s="29">
        <v>0.14679398099999999</v>
      </c>
      <c r="F5117" s="29" t="s">
        <v>24</v>
      </c>
      <c r="G5117" s="29">
        <v>1.45743</v>
      </c>
      <c r="H5117" s="29" t="s">
        <v>25</v>
      </c>
      <c r="I5117" s="29" t="s">
        <v>26</v>
      </c>
      <c r="J5117" s="29">
        <v>25.821999999999999</v>
      </c>
      <c r="K5117" s="29" t="s">
        <v>25</v>
      </c>
      <c r="L5117" s="29" t="s">
        <v>22</v>
      </c>
      <c r="M5117" s="29" t="s">
        <v>22</v>
      </c>
    </row>
    <row r="5118" spans="1:13" ht="15" customHeight="1">
      <c r="A5118" s="29" t="s">
        <v>19</v>
      </c>
      <c r="B5118" s="29" t="s">
        <v>20</v>
      </c>
      <c r="C5118" s="29" t="s">
        <v>1800</v>
      </c>
      <c r="D5118" s="29">
        <v>704037</v>
      </c>
      <c r="E5118" s="29">
        <v>0.14748842600000001</v>
      </c>
      <c r="F5118" s="29" t="s">
        <v>24</v>
      </c>
      <c r="G5118" s="29">
        <v>1.5801700000000001</v>
      </c>
      <c r="H5118" s="29" t="s">
        <v>25</v>
      </c>
      <c r="I5118" s="29" t="s">
        <v>26</v>
      </c>
      <c r="J5118" s="29">
        <v>31.655999999999999</v>
      </c>
      <c r="K5118" s="29" t="s">
        <v>25</v>
      </c>
      <c r="L5118" s="29" t="s">
        <v>22</v>
      </c>
      <c r="M5118" s="29" t="s">
        <v>22</v>
      </c>
    </row>
    <row r="5119" spans="1:13" ht="15" customHeight="1">
      <c r="A5119" s="29" t="s">
        <v>19</v>
      </c>
      <c r="B5119" s="29" t="s">
        <v>20</v>
      </c>
      <c r="C5119" s="29" t="s">
        <v>1801</v>
      </c>
      <c r="D5119" s="29">
        <v>704038</v>
      </c>
      <c r="E5119" s="29">
        <v>0.14656250000000001</v>
      </c>
      <c r="F5119" s="29" t="s">
        <v>24</v>
      </c>
      <c r="G5119" s="29">
        <v>1.1358900000000001</v>
      </c>
      <c r="H5119" s="29" t="s">
        <v>25</v>
      </c>
      <c r="I5119" s="29" t="s">
        <v>26</v>
      </c>
      <c r="J5119" s="29">
        <v>28.486000000000001</v>
      </c>
      <c r="K5119" s="29" t="s">
        <v>25</v>
      </c>
      <c r="L5119" s="29" t="s">
        <v>22</v>
      </c>
      <c r="M5119" s="29" t="s">
        <v>22</v>
      </c>
    </row>
    <row r="5120" spans="1:13" ht="15" customHeight="1">
      <c r="A5120" s="29" t="s">
        <v>19</v>
      </c>
      <c r="B5120" s="29" t="s">
        <v>20</v>
      </c>
      <c r="C5120" s="29" t="s">
        <v>1802</v>
      </c>
      <c r="D5120" s="29">
        <v>704039</v>
      </c>
      <c r="E5120" s="29">
        <v>0.15177083299999999</v>
      </c>
      <c r="F5120" s="29" t="s">
        <v>24</v>
      </c>
      <c r="G5120" s="29">
        <v>1.8978900000000001</v>
      </c>
      <c r="H5120" s="29" t="s">
        <v>25</v>
      </c>
      <c r="I5120" s="29" t="s">
        <v>26</v>
      </c>
      <c r="J5120" s="29">
        <v>18.166</v>
      </c>
      <c r="K5120" s="29" t="s">
        <v>25</v>
      </c>
      <c r="L5120" s="29" t="s">
        <v>22</v>
      </c>
      <c r="M5120" s="29" t="s">
        <v>22</v>
      </c>
    </row>
    <row r="5121" spans="1:13" ht="15" customHeight="1">
      <c r="A5121" s="29" t="s">
        <v>19</v>
      </c>
      <c r="B5121" s="29" t="s">
        <v>20</v>
      </c>
      <c r="C5121" s="29" t="s">
        <v>1803</v>
      </c>
      <c r="D5121" s="29">
        <v>704040</v>
      </c>
      <c r="E5121" s="29" t="s">
        <v>1804</v>
      </c>
      <c r="F5121" s="29" t="s">
        <v>24</v>
      </c>
      <c r="G5121" s="29">
        <v>0.67230000000000001</v>
      </c>
      <c r="H5121" s="29" t="s">
        <v>25</v>
      </c>
      <c r="I5121" s="29" t="s">
        <v>26</v>
      </c>
      <c r="J5121" s="29">
        <v>29.582999999999998</v>
      </c>
      <c r="K5121" s="29" t="s">
        <v>25</v>
      </c>
      <c r="L5121" s="29" t="s">
        <v>22</v>
      </c>
      <c r="M5121" s="29" t="s">
        <v>22</v>
      </c>
    </row>
    <row r="5122" spans="1:13" ht="15" customHeight="1">
      <c r="A5122" s="29" t="s">
        <v>19</v>
      </c>
      <c r="B5122" s="29" t="s">
        <v>20</v>
      </c>
      <c r="C5122" s="29" t="s">
        <v>1805</v>
      </c>
      <c r="D5122" s="29">
        <v>704041</v>
      </c>
      <c r="E5122" s="29">
        <v>0.15177083299999999</v>
      </c>
      <c r="F5122" s="29" t="s">
        <v>24</v>
      </c>
      <c r="G5122" s="29">
        <v>1.88059</v>
      </c>
      <c r="H5122" s="29" t="s">
        <v>25</v>
      </c>
      <c r="I5122" s="29" t="s">
        <v>26</v>
      </c>
      <c r="J5122" s="29">
        <v>12.792</v>
      </c>
      <c r="K5122" s="29" t="s">
        <v>25</v>
      </c>
      <c r="L5122" s="29" t="s">
        <v>22</v>
      </c>
      <c r="M5122" s="29" t="s">
        <v>22</v>
      </c>
    </row>
    <row r="5123" spans="1:13" ht="15" customHeight="1">
      <c r="A5123" s="29" t="s">
        <v>19</v>
      </c>
      <c r="B5123" s="29" t="s">
        <v>20</v>
      </c>
      <c r="C5123" s="29" t="s">
        <v>1806</v>
      </c>
      <c r="D5123" s="29">
        <v>704042</v>
      </c>
      <c r="E5123" s="29">
        <v>0.152233796</v>
      </c>
      <c r="F5123" s="29" t="s">
        <v>24</v>
      </c>
      <c r="G5123" s="29">
        <v>0.61138999999999999</v>
      </c>
      <c r="H5123" s="29" t="s">
        <v>25</v>
      </c>
      <c r="I5123" s="29" t="s">
        <v>26</v>
      </c>
      <c r="J5123" s="29">
        <v>29.402000000000001</v>
      </c>
      <c r="K5123" s="29" t="s">
        <v>25</v>
      </c>
      <c r="L5123" s="29" t="s">
        <v>22</v>
      </c>
      <c r="M5123" s="29" t="s">
        <v>22</v>
      </c>
    </row>
    <row r="5124" spans="1:13" ht="15" customHeight="1">
      <c r="A5124" s="29" t="s">
        <v>19</v>
      </c>
      <c r="B5124" s="29" t="s">
        <v>20</v>
      </c>
      <c r="C5124" s="29" t="s">
        <v>1807</v>
      </c>
      <c r="D5124" s="29">
        <v>704043</v>
      </c>
      <c r="E5124" s="29">
        <v>0.15420138899999999</v>
      </c>
      <c r="F5124" s="29" t="s">
        <v>24</v>
      </c>
      <c r="G5124" s="29">
        <v>1.32176</v>
      </c>
      <c r="H5124" s="29" t="s">
        <v>25</v>
      </c>
      <c r="I5124" s="29" t="s">
        <v>26</v>
      </c>
      <c r="J5124" s="29">
        <v>1.7450000000000001</v>
      </c>
      <c r="K5124" s="29" t="s">
        <v>25</v>
      </c>
      <c r="L5124" s="29" t="s">
        <v>22</v>
      </c>
      <c r="M5124" s="29" t="s">
        <v>22</v>
      </c>
    </row>
    <row r="5125" spans="1:13" ht="15" customHeight="1">
      <c r="A5125" s="29" t="s">
        <v>19</v>
      </c>
      <c r="B5125" s="29" t="s">
        <v>20</v>
      </c>
      <c r="C5125" s="29" t="s">
        <v>1808</v>
      </c>
      <c r="D5125" s="29">
        <v>704044</v>
      </c>
      <c r="E5125" s="29">
        <v>0.15593750000000001</v>
      </c>
      <c r="F5125" s="29" t="s">
        <v>24</v>
      </c>
      <c r="G5125" s="29">
        <v>1.8207899999999999</v>
      </c>
      <c r="H5125" s="29" t="s">
        <v>25</v>
      </c>
      <c r="I5125" s="29" t="s">
        <v>26</v>
      </c>
      <c r="J5125" s="29">
        <v>10.997999999999999</v>
      </c>
      <c r="K5125" s="29" t="s">
        <v>25</v>
      </c>
      <c r="L5125" s="29" t="s">
        <v>22</v>
      </c>
      <c r="M5125" s="29" t="s">
        <v>22</v>
      </c>
    </row>
    <row r="5126" spans="1:13" ht="15" customHeight="1">
      <c r="A5126" s="29" t="s">
        <v>19</v>
      </c>
      <c r="B5126" s="29" t="s">
        <v>20</v>
      </c>
      <c r="C5126" s="29" t="s">
        <v>1809</v>
      </c>
      <c r="D5126" s="29">
        <v>704045</v>
      </c>
      <c r="E5126" s="29">
        <v>0.153043981</v>
      </c>
      <c r="F5126" s="29" t="s">
        <v>24</v>
      </c>
      <c r="G5126" s="29">
        <v>0.56872</v>
      </c>
      <c r="H5126" s="29" t="s">
        <v>25</v>
      </c>
      <c r="I5126" s="29" t="s">
        <v>26</v>
      </c>
      <c r="J5126" s="29">
        <v>30.716000000000001</v>
      </c>
      <c r="K5126" s="29" t="s">
        <v>25</v>
      </c>
      <c r="L5126" s="29" t="s">
        <v>22</v>
      </c>
      <c r="M5126" s="29" t="s">
        <v>22</v>
      </c>
    </row>
    <row r="5127" spans="1:13" ht="15" customHeight="1">
      <c r="A5127" s="29" t="s">
        <v>19</v>
      </c>
      <c r="B5127" s="29" t="s">
        <v>20</v>
      </c>
      <c r="C5127" s="29" t="s">
        <v>1810</v>
      </c>
      <c r="D5127" s="29">
        <v>704046</v>
      </c>
      <c r="E5127" s="29">
        <v>0.155474537</v>
      </c>
      <c r="F5127" s="29" t="s">
        <v>24</v>
      </c>
      <c r="G5127" s="29">
        <v>0.94674999999999998</v>
      </c>
      <c r="H5127" s="29" t="s">
        <v>25</v>
      </c>
      <c r="I5127" s="29" t="s">
        <v>26</v>
      </c>
      <c r="J5127" s="29">
        <v>13.706</v>
      </c>
      <c r="K5127" s="29" t="s">
        <v>25</v>
      </c>
      <c r="L5127" s="29" t="s">
        <v>22</v>
      </c>
      <c r="M5127" s="29" t="s">
        <v>22</v>
      </c>
    </row>
    <row r="5128" spans="1:13" ht="15" customHeight="1">
      <c r="A5128" s="29" t="s">
        <v>19</v>
      </c>
      <c r="B5128" s="29" t="s">
        <v>20</v>
      </c>
      <c r="C5128" s="29" t="s">
        <v>1811</v>
      </c>
      <c r="D5128" s="29">
        <v>704047</v>
      </c>
      <c r="E5128" s="29">
        <v>0.153391204</v>
      </c>
      <c r="F5128" s="29" t="s">
        <v>24</v>
      </c>
      <c r="G5128" s="29">
        <v>1.2567699999999999</v>
      </c>
      <c r="H5128" s="29" t="s">
        <v>25</v>
      </c>
      <c r="I5128" s="29" t="s">
        <v>26</v>
      </c>
      <c r="J5128" s="29">
        <v>3.3050000000000002</v>
      </c>
      <c r="K5128" s="29" t="s">
        <v>25</v>
      </c>
      <c r="L5128" s="29" t="s">
        <v>22</v>
      </c>
      <c r="M5128" s="29" t="s">
        <v>22</v>
      </c>
    </row>
    <row r="5129" spans="1:13" ht="15" customHeight="1">
      <c r="A5129" s="29" t="s">
        <v>19</v>
      </c>
      <c r="B5129" s="29" t="s">
        <v>20</v>
      </c>
      <c r="C5129" s="29" t="s">
        <v>1812</v>
      </c>
      <c r="D5129" s="29">
        <v>704048</v>
      </c>
      <c r="E5129" s="29">
        <v>0.15524305599999999</v>
      </c>
      <c r="F5129" s="29" t="s">
        <v>24</v>
      </c>
      <c r="G5129" s="29">
        <v>1.78806</v>
      </c>
      <c r="H5129" s="29" t="s">
        <v>25</v>
      </c>
      <c r="I5129" s="29" t="s">
        <v>26</v>
      </c>
      <c r="J5129" s="29">
        <v>13.314</v>
      </c>
      <c r="K5129" s="29" t="s">
        <v>25</v>
      </c>
      <c r="L5129" s="29" t="s">
        <v>22</v>
      </c>
      <c r="M5129" s="29" t="s">
        <v>22</v>
      </c>
    </row>
    <row r="5130" spans="1:13" ht="15" customHeight="1">
      <c r="A5130" s="29" t="s">
        <v>19</v>
      </c>
      <c r="B5130" s="29" t="s">
        <v>20</v>
      </c>
      <c r="C5130" s="29" t="s">
        <v>1813</v>
      </c>
      <c r="D5130" s="29">
        <v>704049</v>
      </c>
      <c r="E5130" s="29">
        <v>0.15998842599999999</v>
      </c>
      <c r="F5130" s="29" t="s">
        <v>24</v>
      </c>
      <c r="G5130" s="29">
        <v>0.94394999999999996</v>
      </c>
      <c r="H5130" s="29" t="s">
        <v>25</v>
      </c>
      <c r="I5130" s="29" t="s">
        <v>26</v>
      </c>
      <c r="J5130" s="29">
        <v>32.04</v>
      </c>
      <c r="K5130" s="29" t="s">
        <v>25</v>
      </c>
      <c r="L5130" s="29" t="s">
        <v>22</v>
      </c>
      <c r="M5130" s="29" t="s">
        <v>22</v>
      </c>
    </row>
    <row r="5131" spans="1:13" ht="15" customHeight="1">
      <c r="A5131" s="29" t="s">
        <v>19</v>
      </c>
      <c r="B5131" s="29" t="s">
        <v>20</v>
      </c>
      <c r="C5131" s="29" t="s">
        <v>1814</v>
      </c>
      <c r="D5131" s="29">
        <v>704050</v>
      </c>
      <c r="E5131" s="29">
        <v>0.156863426</v>
      </c>
      <c r="F5131" s="29" t="s">
        <v>24</v>
      </c>
      <c r="G5131" s="29">
        <v>0.93047999999999997</v>
      </c>
      <c r="H5131" s="29" t="s">
        <v>25</v>
      </c>
      <c r="I5131" s="29" t="s">
        <v>26</v>
      </c>
      <c r="J5131" s="29">
        <v>25.027000000000001</v>
      </c>
      <c r="K5131" s="29" t="s">
        <v>25</v>
      </c>
      <c r="L5131" s="29" t="s">
        <v>22</v>
      </c>
      <c r="M5131" s="29" t="s">
        <v>22</v>
      </c>
    </row>
    <row r="5132" spans="1:13" ht="15" customHeight="1">
      <c r="A5132" s="29" t="s">
        <v>19</v>
      </c>
      <c r="B5132" s="29" t="s">
        <v>20</v>
      </c>
      <c r="C5132" s="29" t="s">
        <v>1815</v>
      </c>
      <c r="D5132" s="29">
        <v>704051</v>
      </c>
      <c r="E5132" s="29" t="s">
        <v>1816</v>
      </c>
      <c r="F5132" s="29" t="s">
        <v>24</v>
      </c>
      <c r="G5132" s="29">
        <v>1.20156</v>
      </c>
      <c r="H5132" s="29" t="s">
        <v>25</v>
      </c>
      <c r="I5132" s="29" t="s">
        <v>26</v>
      </c>
      <c r="J5132" s="29">
        <v>8.218</v>
      </c>
      <c r="K5132" s="29" t="s">
        <v>25</v>
      </c>
      <c r="L5132" s="29" t="s">
        <v>22</v>
      </c>
      <c r="M5132" s="29" t="s">
        <v>22</v>
      </c>
    </row>
    <row r="5133" spans="1:13" ht="15" customHeight="1">
      <c r="A5133" s="29" t="s">
        <v>19</v>
      </c>
      <c r="B5133" s="29" t="s">
        <v>20</v>
      </c>
      <c r="C5133" s="29" t="s">
        <v>1817</v>
      </c>
      <c r="D5133" s="29">
        <v>704052</v>
      </c>
      <c r="E5133" s="29">
        <v>0.159409722</v>
      </c>
      <c r="F5133" s="29" t="s">
        <v>24</v>
      </c>
      <c r="G5133" s="29">
        <v>1.40151</v>
      </c>
      <c r="H5133" s="29" t="s">
        <v>25</v>
      </c>
      <c r="I5133" s="29" t="s">
        <v>26</v>
      </c>
      <c r="J5133" s="29">
        <v>12.241</v>
      </c>
      <c r="K5133" s="29" t="s">
        <v>25</v>
      </c>
      <c r="L5133" s="29" t="s">
        <v>22</v>
      </c>
      <c r="M5133" s="29" t="s">
        <v>22</v>
      </c>
    </row>
    <row r="5134" spans="1:13" ht="15" customHeight="1">
      <c r="A5134" s="29" t="s">
        <v>19</v>
      </c>
      <c r="B5134" s="29" t="s">
        <v>20</v>
      </c>
      <c r="C5134" s="29" t="s">
        <v>1818</v>
      </c>
      <c r="D5134" s="29">
        <v>704053</v>
      </c>
      <c r="E5134" s="29">
        <v>0.15848379600000001</v>
      </c>
      <c r="F5134" s="29" t="s">
        <v>24</v>
      </c>
      <c r="G5134" s="29">
        <v>1.4904500000000001</v>
      </c>
      <c r="H5134" s="29" t="s">
        <v>25</v>
      </c>
      <c r="I5134" s="29" t="s">
        <v>26</v>
      </c>
      <c r="J5134" s="29">
        <v>32.119999999999997</v>
      </c>
      <c r="K5134" s="29" t="s">
        <v>25</v>
      </c>
      <c r="L5134" s="29" t="s">
        <v>22</v>
      </c>
      <c r="M5134" s="29" t="s">
        <v>22</v>
      </c>
    </row>
    <row r="5135" spans="1:13" ht="15" customHeight="1">
      <c r="A5135" s="29" t="s">
        <v>19</v>
      </c>
      <c r="B5135" s="29" t="s">
        <v>20</v>
      </c>
      <c r="C5135" s="29" t="s">
        <v>1819</v>
      </c>
      <c r="D5135" s="29">
        <v>704054</v>
      </c>
      <c r="E5135" s="29">
        <v>0.15998842599999999</v>
      </c>
      <c r="F5135" s="29" t="s">
        <v>24</v>
      </c>
      <c r="G5135" s="29">
        <v>1.37235</v>
      </c>
      <c r="H5135" s="29" t="s">
        <v>25</v>
      </c>
      <c r="I5135" s="29" t="s">
        <v>26</v>
      </c>
      <c r="J5135" s="29">
        <v>35.014000000000003</v>
      </c>
      <c r="K5135" s="29" t="s">
        <v>25</v>
      </c>
      <c r="L5135" s="29" t="s">
        <v>22</v>
      </c>
      <c r="M5135" s="29" t="s">
        <v>22</v>
      </c>
    </row>
    <row r="5136" spans="1:13" ht="15" customHeight="1">
      <c r="A5136" s="29" t="s">
        <v>19</v>
      </c>
      <c r="B5136" s="29" t="s">
        <v>20</v>
      </c>
      <c r="C5136" s="29" t="s">
        <v>1820</v>
      </c>
      <c r="D5136" s="29">
        <v>704055</v>
      </c>
      <c r="E5136" s="29">
        <v>0.16241898099999999</v>
      </c>
      <c r="F5136" s="29" t="s">
        <v>24</v>
      </c>
      <c r="G5136" s="29">
        <v>1.4393800000000001</v>
      </c>
      <c r="H5136" s="29" t="s">
        <v>25</v>
      </c>
      <c r="I5136" s="29" t="s">
        <v>26</v>
      </c>
      <c r="J5136" s="29">
        <v>34.692</v>
      </c>
      <c r="K5136" s="29" t="s">
        <v>25</v>
      </c>
      <c r="L5136" s="29" t="s">
        <v>22</v>
      </c>
      <c r="M5136" s="29" t="s">
        <v>22</v>
      </c>
    </row>
    <row r="5137" spans="1:13" ht="15" customHeight="1">
      <c r="A5137" s="29" t="s">
        <v>19</v>
      </c>
      <c r="B5137" s="29" t="s">
        <v>20</v>
      </c>
      <c r="C5137" s="29" t="s">
        <v>1821</v>
      </c>
      <c r="D5137" s="29">
        <v>704056</v>
      </c>
      <c r="E5137" s="29">
        <v>0.16195601900000001</v>
      </c>
      <c r="F5137" s="29" t="s">
        <v>24</v>
      </c>
      <c r="G5137" s="29">
        <v>1.64673</v>
      </c>
      <c r="H5137" s="29" t="s">
        <v>25</v>
      </c>
      <c r="I5137" s="29" t="s">
        <v>26</v>
      </c>
      <c r="J5137" s="29">
        <v>33.448</v>
      </c>
      <c r="K5137" s="29" t="s">
        <v>25</v>
      </c>
      <c r="L5137" s="29" t="s">
        <v>22</v>
      </c>
      <c r="M5137" s="29" t="s">
        <v>22</v>
      </c>
    </row>
    <row r="5138" spans="1:13" ht="15" customHeight="1">
      <c r="A5138" s="29" t="s">
        <v>19</v>
      </c>
      <c r="B5138" s="29" t="s">
        <v>20</v>
      </c>
      <c r="C5138" s="29" t="s">
        <v>1822</v>
      </c>
      <c r="D5138" s="29">
        <v>704057</v>
      </c>
      <c r="E5138" s="29">
        <v>0.16357638899999999</v>
      </c>
      <c r="F5138" s="29" t="s">
        <v>24</v>
      </c>
      <c r="G5138" s="29">
        <v>1.4548300000000001</v>
      </c>
      <c r="H5138" s="29" t="s">
        <v>25</v>
      </c>
      <c r="I5138" s="29" t="s">
        <v>26</v>
      </c>
      <c r="J5138" s="29">
        <v>29.266999999999999</v>
      </c>
      <c r="K5138" s="29" t="s">
        <v>25</v>
      </c>
      <c r="L5138" s="29" t="s">
        <v>22</v>
      </c>
      <c r="M5138" s="29" t="s">
        <v>22</v>
      </c>
    </row>
    <row r="5139" spans="1:13" ht="15" customHeight="1">
      <c r="A5139" s="29" t="s">
        <v>19</v>
      </c>
      <c r="B5139" s="29" t="s">
        <v>20</v>
      </c>
      <c r="C5139" s="29" t="s">
        <v>1823</v>
      </c>
      <c r="D5139" s="29">
        <v>704058</v>
      </c>
      <c r="E5139" s="29">
        <v>0.16565972200000001</v>
      </c>
      <c r="F5139" s="29" t="s">
        <v>24</v>
      </c>
      <c r="G5139" s="29">
        <v>1.67482</v>
      </c>
      <c r="H5139" s="29" t="s">
        <v>25</v>
      </c>
      <c r="I5139" s="29" t="s">
        <v>26</v>
      </c>
      <c r="J5139" s="29">
        <v>30.574999999999999</v>
      </c>
      <c r="K5139" s="29" t="s">
        <v>25</v>
      </c>
      <c r="L5139" s="29" t="s">
        <v>22</v>
      </c>
      <c r="M5139" s="29" t="s">
        <v>22</v>
      </c>
    </row>
    <row r="5140" spans="1:13" ht="15" customHeight="1">
      <c r="A5140" s="29" t="s">
        <v>19</v>
      </c>
      <c r="B5140" s="29" t="s">
        <v>20</v>
      </c>
      <c r="C5140" s="29" t="s">
        <v>1824</v>
      </c>
      <c r="D5140" s="29">
        <v>704059</v>
      </c>
      <c r="E5140" s="29">
        <v>0.166469907</v>
      </c>
      <c r="F5140" s="29" t="s">
        <v>24</v>
      </c>
      <c r="G5140" s="29">
        <v>1.1651400000000001</v>
      </c>
      <c r="H5140" s="29" t="s">
        <v>25</v>
      </c>
      <c r="I5140" s="29" t="s">
        <v>26</v>
      </c>
      <c r="J5140" s="29">
        <v>29.151</v>
      </c>
      <c r="K5140" s="29" t="s">
        <v>25</v>
      </c>
      <c r="L5140" s="29" t="s">
        <v>22</v>
      </c>
      <c r="M5140" s="29" t="s">
        <v>22</v>
      </c>
    </row>
    <row r="5141" spans="1:13" ht="15" customHeight="1">
      <c r="A5141" s="29" t="s">
        <v>19</v>
      </c>
      <c r="B5141" s="29" t="s">
        <v>20</v>
      </c>
      <c r="C5141" s="29" t="s">
        <v>1825</v>
      </c>
      <c r="D5141" s="29">
        <v>704060</v>
      </c>
      <c r="E5141" s="29">
        <v>0.16832175899999999</v>
      </c>
      <c r="F5141" s="29" t="s">
        <v>24</v>
      </c>
      <c r="G5141" s="29">
        <v>1.81758</v>
      </c>
      <c r="H5141" s="29" t="s">
        <v>25</v>
      </c>
      <c r="I5141" s="29" t="s">
        <v>26</v>
      </c>
      <c r="J5141" s="29">
        <v>13.1</v>
      </c>
      <c r="K5141" s="29" t="s">
        <v>25</v>
      </c>
      <c r="L5141" s="29" t="s">
        <v>22</v>
      </c>
      <c r="M5141" s="29" t="s">
        <v>22</v>
      </c>
    </row>
    <row r="5142" spans="1:13" ht="15" customHeight="1">
      <c r="A5142" s="29" t="s">
        <v>19</v>
      </c>
      <c r="B5142" s="29" t="s">
        <v>20</v>
      </c>
      <c r="C5142" s="29" t="s">
        <v>1826</v>
      </c>
      <c r="D5142" s="29">
        <v>704061</v>
      </c>
      <c r="E5142" s="29">
        <v>0.16982638899999999</v>
      </c>
      <c r="F5142" s="29" t="s">
        <v>24</v>
      </c>
      <c r="G5142" s="29">
        <v>0.55988000000000004</v>
      </c>
      <c r="H5142" s="29" t="s">
        <v>25</v>
      </c>
      <c r="I5142" s="29" t="s">
        <v>26</v>
      </c>
      <c r="J5142" s="29">
        <v>31.850999999999999</v>
      </c>
      <c r="K5142" s="29" t="s">
        <v>25</v>
      </c>
      <c r="L5142" s="29" t="s">
        <v>22</v>
      </c>
      <c r="M5142" s="29" t="s">
        <v>22</v>
      </c>
    </row>
    <row r="5143" spans="1:13" ht="15" customHeight="1">
      <c r="A5143" s="29" t="s">
        <v>19</v>
      </c>
      <c r="B5143" s="29" t="s">
        <v>20</v>
      </c>
      <c r="C5143" s="29" t="s">
        <v>1827</v>
      </c>
      <c r="D5143" s="29">
        <v>704062</v>
      </c>
      <c r="E5143" s="29">
        <v>0.167511574</v>
      </c>
      <c r="F5143" s="29" t="s">
        <v>24</v>
      </c>
      <c r="G5143" s="29">
        <v>1.85029</v>
      </c>
      <c r="H5143" s="29" t="s">
        <v>25</v>
      </c>
      <c r="I5143" s="29" t="s">
        <v>26</v>
      </c>
      <c r="J5143" s="29">
        <v>11.696</v>
      </c>
      <c r="K5143" s="29" t="s">
        <v>25</v>
      </c>
      <c r="L5143" s="29" t="s">
        <v>22</v>
      </c>
      <c r="M5143" s="29" t="s">
        <v>22</v>
      </c>
    </row>
    <row r="5144" spans="1:13" ht="15" customHeight="1">
      <c r="A5144" s="29" t="s">
        <v>19</v>
      </c>
      <c r="B5144" s="29" t="s">
        <v>20</v>
      </c>
      <c r="C5144" s="29" t="s">
        <v>1828</v>
      </c>
      <c r="D5144" s="29">
        <v>704063</v>
      </c>
      <c r="E5144" s="29">
        <v>0.168784722</v>
      </c>
      <c r="F5144" s="29" t="s">
        <v>24</v>
      </c>
      <c r="G5144" s="29">
        <v>0.41765999999999998</v>
      </c>
      <c r="H5144" s="29" t="s">
        <v>25</v>
      </c>
      <c r="I5144" s="29" t="s">
        <v>26</v>
      </c>
      <c r="J5144" s="29">
        <v>28.652999999999999</v>
      </c>
      <c r="K5144" s="29" t="s">
        <v>25</v>
      </c>
      <c r="L5144" s="29" t="s">
        <v>22</v>
      </c>
      <c r="M5144" s="29" t="s">
        <v>22</v>
      </c>
    </row>
    <row r="5145" spans="1:13" ht="15" customHeight="1">
      <c r="A5145" s="29" t="s">
        <v>19</v>
      </c>
      <c r="B5145" s="29" t="s">
        <v>20</v>
      </c>
      <c r="C5145" s="29" t="s">
        <v>1829</v>
      </c>
      <c r="D5145" s="29">
        <v>704064</v>
      </c>
      <c r="E5145" s="29">
        <v>0.17005787</v>
      </c>
      <c r="F5145" s="29" t="s">
        <v>24</v>
      </c>
      <c r="G5145" s="29">
        <v>1.9058900000000001</v>
      </c>
      <c r="H5145" s="29" t="s">
        <v>25</v>
      </c>
      <c r="I5145" s="29" t="s">
        <v>26</v>
      </c>
      <c r="J5145" s="29">
        <v>12.646000000000001</v>
      </c>
      <c r="K5145" s="29" t="s">
        <v>25</v>
      </c>
      <c r="L5145" s="29" t="s">
        <v>22</v>
      </c>
      <c r="M5145" s="29" t="s">
        <v>22</v>
      </c>
    </row>
    <row r="5146" spans="1:13" ht="15" customHeight="1">
      <c r="A5146" s="29" t="s">
        <v>19</v>
      </c>
      <c r="B5146" s="29" t="s">
        <v>20</v>
      </c>
      <c r="C5146" s="29" t="s">
        <v>1830</v>
      </c>
      <c r="D5146" s="29">
        <v>704065</v>
      </c>
      <c r="E5146" s="29">
        <v>0.170173611</v>
      </c>
      <c r="F5146" s="29" t="s">
        <v>24</v>
      </c>
      <c r="G5146" s="29">
        <v>0.52715999999999996</v>
      </c>
      <c r="H5146" s="29" t="s">
        <v>25</v>
      </c>
      <c r="I5146" s="29" t="s">
        <v>26</v>
      </c>
      <c r="J5146" s="29">
        <v>25.803000000000001</v>
      </c>
      <c r="K5146" s="29" t="s">
        <v>25</v>
      </c>
      <c r="L5146" s="29" t="s">
        <v>22</v>
      </c>
      <c r="M5146" s="29" t="s">
        <v>22</v>
      </c>
    </row>
    <row r="5147" spans="1:13" ht="15" customHeight="1">
      <c r="A5147" s="29" t="s">
        <v>19</v>
      </c>
      <c r="B5147" s="29" t="s">
        <v>20</v>
      </c>
      <c r="C5147" s="29" t="s">
        <v>1831</v>
      </c>
      <c r="D5147" s="29">
        <v>704066</v>
      </c>
      <c r="E5147" s="29">
        <v>0.17318286999999999</v>
      </c>
      <c r="F5147" s="29" t="s">
        <v>24</v>
      </c>
      <c r="G5147" s="29">
        <v>1.8245199999999999</v>
      </c>
      <c r="H5147" s="29" t="s">
        <v>25</v>
      </c>
      <c r="I5147" s="29" t="s">
        <v>26</v>
      </c>
      <c r="J5147" s="29">
        <v>10.65</v>
      </c>
      <c r="K5147" s="29" t="s">
        <v>25</v>
      </c>
      <c r="L5147" s="29" t="s">
        <v>22</v>
      </c>
      <c r="M5147" s="29" t="s">
        <v>22</v>
      </c>
    </row>
    <row r="5148" spans="1:13" ht="15" customHeight="1">
      <c r="A5148" s="29" t="s">
        <v>19</v>
      </c>
      <c r="B5148" s="29" t="s">
        <v>20</v>
      </c>
      <c r="C5148" s="29" t="s">
        <v>1832</v>
      </c>
      <c r="D5148" s="29">
        <v>704067</v>
      </c>
      <c r="E5148" s="29" t="s">
        <v>1833</v>
      </c>
      <c r="F5148" s="29" t="s">
        <v>24</v>
      </c>
      <c r="G5148" s="29">
        <v>0.43142000000000003</v>
      </c>
      <c r="H5148" s="29" t="s">
        <v>25</v>
      </c>
      <c r="I5148" s="29" t="s">
        <v>26</v>
      </c>
      <c r="J5148" s="29">
        <v>32.173000000000002</v>
      </c>
      <c r="K5148" s="29" t="s">
        <v>25</v>
      </c>
      <c r="L5148" s="29" t="s">
        <v>22</v>
      </c>
      <c r="M5148" s="29" t="s">
        <v>22</v>
      </c>
    </row>
    <row r="5149" spans="1:13" ht="15" customHeight="1">
      <c r="A5149" s="29" t="s">
        <v>19</v>
      </c>
      <c r="B5149" s="29" t="s">
        <v>20</v>
      </c>
      <c r="C5149" s="29" t="s">
        <v>1834</v>
      </c>
      <c r="D5149" s="29">
        <v>704068</v>
      </c>
      <c r="E5149" s="29">
        <v>0.17572916699999999</v>
      </c>
      <c r="F5149" s="29" t="s">
        <v>24</v>
      </c>
      <c r="G5149" s="29">
        <v>1.86019</v>
      </c>
      <c r="H5149" s="29" t="s">
        <v>25</v>
      </c>
      <c r="I5149" s="29" t="s">
        <v>26</v>
      </c>
      <c r="J5149" s="29">
        <v>8.5790000000000006</v>
      </c>
      <c r="K5149" s="29" t="s">
        <v>25</v>
      </c>
      <c r="L5149" s="29" t="s">
        <v>22</v>
      </c>
      <c r="M5149" s="29" t="s">
        <v>22</v>
      </c>
    </row>
    <row r="5150" spans="1:13" ht="15" customHeight="1">
      <c r="A5150" s="29" t="s">
        <v>19</v>
      </c>
      <c r="B5150" s="29" t="s">
        <v>20</v>
      </c>
      <c r="C5150" s="29" t="s">
        <v>1835</v>
      </c>
      <c r="D5150" s="29">
        <v>704069</v>
      </c>
      <c r="E5150" s="29">
        <v>0.17341435199999999</v>
      </c>
      <c r="F5150" s="29" t="s">
        <v>24</v>
      </c>
      <c r="G5150" s="29">
        <v>1.5786</v>
      </c>
      <c r="H5150" s="29" t="s">
        <v>25</v>
      </c>
      <c r="I5150" s="29" t="s">
        <v>26</v>
      </c>
      <c r="J5150" s="29">
        <v>8.41</v>
      </c>
      <c r="K5150" s="29" t="s">
        <v>25</v>
      </c>
      <c r="L5150" s="29" t="s">
        <v>22</v>
      </c>
      <c r="M5150" s="29" t="s">
        <v>22</v>
      </c>
    </row>
    <row r="5151" spans="1:13" ht="15" customHeight="1">
      <c r="A5151" s="29" t="s">
        <v>19</v>
      </c>
      <c r="B5151" s="29" t="s">
        <v>20</v>
      </c>
      <c r="C5151" s="29" t="s">
        <v>1836</v>
      </c>
      <c r="D5151" s="29">
        <v>704070</v>
      </c>
      <c r="E5151" s="29">
        <v>0.17792824099999999</v>
      </c>
      <c r="F5151" s="29" t="s">
        <v>24</v>
      </c>
      <c r="G5151" s="29">
        <v>0.89754</v>
      </c>
      <c r="H5151" s="29" t="s">
        <v>25</v>
      </c>
      <c r="I5151" s="29" t="s">
        <v>26</v>
      </c>
      <c r="J5151" s="29">
        <v>11.968999999999999</v>
      </c>
      <c r="K5151" s="29" t="s">
        <v>25</v>
      </c>
      <c r="L5151" s="29" t="s">
        <v>22</v>
      </c>
      <c r="M5151" s="29" t="s">
        <v>22</v>
      </c>
    </row>
    <row r="5152" spans="1:13" ht="15" customHeight="1">
      <c r="A5152" s="29" t="s">
        <v>19</v>
      </c>
      <c r="B5152" s="29" t="s">
        <v>20</v>
      </c>
      <c r="C5152" s="29" t="s">
        <v>1837</v>
      </c>
      <c r="D5152" s="29">
        <v>704071</v>
      </c>
      <c r="E5152" s="29">
        <v>0.17896990700000001</v>
      </c>
      <c r="F5152" s="29" t="s">
        <v>24</v>
      </c>
      <c r="G5152" s="29">
        <v>1.8954200000000001</v>
      </c>
      <c r="H5152" s="29" t="s">
        <v>25</v>
      </c>
      <c r="I5152" s="29" t="s">
        <v>26</v>
      </c>
      <c r="J5152" s="29">
        <v>17.282</v>
      </c>
      <c r="K5152" s="29" t="s">
        <v>25</v>
      </c>
      <c r="L5152" s="29" t="s">
        <v>22</v>
      </c>
      <c r="M5152" s="29" t="s">
        <v>22</v>
      </c>
    </row>
    <row r="5153" spans="1:13" ht="15" customHeight="1">
      <c r="A5153" s="29" t="s">
        <v>19</v>
      </c>
      <c r="B5153" s="29" t="s">
        <v>20</v>
      </c>
      <c r="C5153" s="29" t="s">
        <v>1838</v>
      </c>
      <c r="D5153" s="29">
        <v>704072</v>
      </c>
      <c r="E5153" s="29">
        <v>0.17758101900000001</v>
      </c>
      <c r="F5153" s="29" t="s">
        <v>24</v>
      </c>
      <c r="G5153" s="29">
        <v>1.2262500000000001</v>
      </c>
      <c r="H5153" s="29" t="s">
        <v>25</v>
      </c>
      <c r="I5153" s="29" t="s">
        <v>26</v>
      </c>
      <c r="J5153" s="29">
        <v>3.3980000000000001</v>
      </c>
      <c r="K5153" s="29" t="s">
        <v>25</v>
      </c>
      <c r="L5153" s="29" t="s">
        <v>22</v>
      </c>
      <c r="M5153" s="29" t="s">
        <v>22</v>
      </c>
    </row>
    <row r="5154" spans="1:13" ht="15" customHeight="1">
      <c r="A5154" s="29" t="s">
        <v>19</v>
      </c>
      <c r="B5154" s="29" t="s">
        <v>20</v>
      </c>
      <c r="C5154" s="29" t="s">
        <v>1839</v>
      </c>
      <c r="D5154" s="29">
        <v>704073</v>
      </c>
      <c r="E5154" s="29">
        <v>0.17688657399999999</v>
      </c>
      <c r="F5154" s="29" t="s">
        <v>24</v>
      </c>
      <c r="G5154" s="29">
        <v>0.67950999999999995</v>
      </c>
      <c r="H5154" s="29" t="s">
        <v>25</v>
      </c>
      <c r="I5154" s="29" t="s">
        <v>26</v>
      </c>
      <c r="J5154" s="29">
        <v>19.262</v>
      </c>
      <c r="K5154" s="29" t="s">
        <v>25</v>
      </c>
      <c r="L5154" s="29" t="s">
        <v>22</v>
      </c>
      <c r="M5154" s="29" t="s">
        <v>22</v>
      </c>
    </row>
    <row r="5155" spans="1:13" ht="15" customHeight="1">
      <c r="A5155" s="29" t="s">
        <v>19</v>
      </c>
      <c r="B5155" s="29" t="s">
        <v>20</v>
      </c>
      <c r="C5155" s="29" t="s">
        <v>1844</v>
      </c>
      <c r="D5155" s="29">
        <v>705001</v>
      </c>
      <c r="E5155" s="29">
        <v>0.11693286999999999</v>
      </c>
      <c r="F5155" s="29" t="s">
        <v>24</v>
      </c>
      <c r="G5155" s="29">
        <v>1.24211</v>
      </c>
      <c r="H5155" s="29" t="s">
        <v>25</v>
      </c>
      <c r="I5155" s="29" t="s">
        <v>26</v>
      </c>
      <c r="J5155" s="29">
        <v>29.53</v>
      </c>
      <c r="K5155" s="29" t="s">
        <v>25</v>
      </c>
      <c r="L5155" s="29" t="s">
        <v>22</v>
      </c>
      <c r="M5155" s="29" t="s">
        <v>22</v>
      </c>
    </row>
    <row r="5156" spans="1:13" ht="15" customHeight="1">
      <c r="A5156" s="29" t="s">
        <v>19</v>
      </c>
      <c r="B5156" s="29" t="s">
        <v>20</v>
      </c>
      <c r="C5156" s="29" t="s">
        <v>1845</v>
      </c>
      <c r="D5156" s="29">
        <v>705002</v>
      </c>
      <c r="E5156" s="29">
        <v>0.11565972200000001</v>
      </c>
      <c r="F5156" s="29" t="s">
        <v>24</v>
      </c>
      <c r="G5156" s="29">
        <v>1.2926299999999999</v>
      </c>
      <c r="H5156" s="29" t="s">
        <v>25</v>
      </c>
      <c r="I5156" s="29" t="s">
        <v>26</v>
      </c>
      <c r="J5156" s="29">
        <v>14.831</v>
      </c>
      <c r="K5156" s="29" t="s">
        <v>25</v>
      </c>
      <c r="L5156" s="29" t="s">
        <v>22</v>
      </c>
      <c r="M5156" s="29" t="s">
        <v>22</v>
      </c>
    </row>
    <row r="5157" spans="1:13" ht="15" customHeight="1">
      <c r="A5157" s="29" t="s">
        <v>19</v>
      </c>
      <c r="B5157" s="29" t="s">
        <v>20</v>
      </c>
      <c r="C5157" s="29" t="s">
        <v>1846</v>
      </c>
      <c r="D5157" s="29">
        <v>705003</v>
      </c>
      <c r="E5157" s="29">
        <v>0.116006944</v>
      </c>
      <c r="F5157" s="29" t="s">
        <v>24</v>
      </c>
      <c r="G5157" s="29">
        <v>1.3536900000000001</v>
      </c>
      <c r="H5157" s="29" t="s">
        <v>25</v>
      </c>
      <c r="I5157" s="29" t="s">
        <v>26</v>
      </c>
      <c r="J5157" s="29">
        <v>5.6139999999999999</v>
      </c>
      <c r="K5157" s="29" t="s">
        <v>25</v>
      </c>
      <c r="L5157" s="29" t="s">
        <v>22</v>
      </c>
      <c r="M5157" s="29" t="s">
        <v>22</v>
      </c>
    </row>
    <row r="5158" spans="1:13" ht="15" customHeight="1">
      <c r="A5158" s="29" t="s">
        <v>19</v>
      </c>
      <c r="B5158" s="29" t="s">
        <v>20</v>
      </c>
      <c r="C5158" s="29" t="s">
        <v>1847</v>
      </c>
      <c r="D5158" s="29">
        <v>705004</v>
      </c>
      <c r="E5158" s="29">
        <v>0.117395833</v>
      </c>
      <c r="F5158" s="29" t="s">
        <v>24</v>
      </c>
      <c r="G5158" s="29">
        <v>1.44937</v>
      </c>
      <c r="H5158" s="29" t="s">
        <v>25</v>
      </c>
      <c r="I5158" s="29" t="s">
        <v>26</v>
      </c>
      <c r="J5158" s="29">
        <v>38.417999999999999</v>
      </c>
      <c r="K5158" s="29" t="s">
        <v>25</v>
      </c>
      <c r="L5158" s="29" t="s">
        <v>22</v>
      </c>
      <c r="M5158" s="29" t="s">
        <v>22</v>
      </c>
    </row>
    <row r="5159" spans="1:13" ht="15" customHeight="1">
      <c r="A5159" s="29" t="s">
        <v>19</v>
      </c>
      <c r="B5159" s="29" t="s">
        <v>20</v>
      </c>
      <c r="C5159" s="29" t="s">
        <v>1848</v>
      </c>
      <c r="D5159" s="29">
        <v>705005</v>
      </c>
      <c r="E5159" s="29">
        <v>0.11751157399999999</v>
      </c>
      <c r="F5159" s="29" t="s">
        <v>24</v>
      </c>
      <c r="G5159" s="29">
        <v>1.29434</v>
      </c>
      <c r="H5159" s="29" t="s">
        <v>25</v>
      </c>
      <c r="I5159" s="29" t="s">
        <v>26</v>
      </c>
      <c r="J5159" s="29">
        <v>29.46</v>
      </c>
      <c r="K5159" s="29" t="s">
        <v>25</v>
      </c>
      <c r="L5159" s="29" t="s">
        <v>22</v>
      </c>
      <c r="M5159" s="29" t="s">
        <v>22</v>
      </c>
    </row>
    <row r="5160" spans="1:13" ht="15" customHeight="1">
      <c r="A5160" s="29" t="s">
        <v>19</v>
      </c>
      <c r="B5160" s="29" t="s">
        <v>20</v>
      </c>
      <c r="C5160" s="29" t="s">
        <v>1849</v>
      </c>
      <c r="D5160" s="29">
        <v>705006</v>
      </c>
      <c r="E5160" s="29" t="s">
        <v>1850</v>
      </c>
      <c r="F5160" s="29" t="s">
        <v>24</v>
      </c>
      <c r="G5160" s="29">
        <v>1.3246500000000001</v>
      </c>
      <c r="H5160" s="29" t="s">
        <v>25</v>
      </c>
      <c r="I5160" s="29" t="s">
        <v>26</v>
      </c>
      <c r="J5160" s="29">
        <v>19.652000000000001</v>
      </c>
      <c r="K5160" s="29" t="s">
        <v>25</v>
      </c>
      <c r="L5160" s="29" t="s">
        <v>22</v>
      </c>
      <c r="M5160" s="29" t="s">
        <v>22</v>
      </c>
    </row>
    <row r="5161" spans="1:13" ht="15" customHeight="1">
      <c r="A5161" s="29" t="s">
        <v>19</v>
      </c>
      <c r="B5161" s="29" t="s">
        <v>20</v>
      </c>
      <c r="C5161" s="29" t="s">
        <v>1851</v>
      </c>
      <c r="D5161" s="29">
        <v>705007</v>
      </c>
      <c r="E5161" s="29">
        <v>0.12109953699999999</v>
      </c>
      <c r="F5161" s="29" t="s">
        <v>24</v>
      </c>
      <c r="G5161" s="29">
        <v>1.38476</v>
      </c>
      <c r="H5161" s="29" t="s">
        <v>25</v>
      </c>
      <c r="I5161" s="29" t="s">
        <v>26</v>
      </c>
      <c r="J5161" s="29">
        <v>2.806</v>
      </c>
      <c r="K5161" s="29" t="s">
        <v>25</v>
      </c>
      <c r="L5161" s="29" t="s">
        <v>22</v>
      </c>
      <c r="M5161" s="29" t="s">
        <v>22</v>
      </c>
    </row>
    <row r="5162" spans="1:13" ht="15" customHeight="1">
      <c r="A5162" s="29" t="s">
        <v>19</v>
      </c>
      <c r="B5162" s="29" t="s">
        <v>20</v>
      </c>
      <c r="C5162" s="29" t="s">
        <v>1852</v>
      </c>
      <c r="D5162" s="29">
        <v>705008</v>
      </c>
      <c r="E5162" s="29">
        <v>0.119016204</v>
      </c>
      <c r="F5162" s="29" t="s">
        <v>24</v>
      </c>
      <c r="G5162" s="29">
        <v>1.42974</v>
      </c>
      <c r="H5162" s="29" t="s">
        <v>25</v>
      </c>
      <c r="I5162" s="29" t="s">
        <v>26</v>
      </c>
      <c r="J5162" s="29">
        <v>15.757999999999999</v>
      </c>
      <c r="K5162" s="29" t="s">
        <v>25</v>
      </c>
      <c r="L5162" s="29" t="s">
        <v>22</v>
      </c>
      <c r="M5162" s="29" t="s">
        <v>22</v>
      </c>
    </row>
    <row r="5163" spans="1:13" ht="15" customHeight="1">
      <c r="A5163" s="29" t="s">
        <v>19</v>
      </c>
      <c r="B5163" s="29" t="s">
        <v>20</v>
      </c>
      <c r="C5163" s="29" t="s">
        <v>1853</v>
      </c>
      <c r="D5163" s="29">
        <v>705009</v>
      </c>
      <c r="E5163" s="29">
        <v>0.119131944</v>
      </c>
      <c r="F5163" s="29" t="s">
        <v>24</v>
      </c>
      <c r="G5163" s="29">
        <v>1.5806199999999999</v>
      </c>
      <c r="H5163" s="29" t="s">
        <v>25</v>
      </c>
      <c r="I5163" s="29" t="s">
        <v>26</v>
      </c>
      <c r="J5163" s="29">
        <v>30.038</v>
      </c>
      <c r="K5163" s="29" t="s">
        <v>25</v>
      </c>
      <c r="L5163" s="29" t="s">
        <v>22</v>
      </c>
      <c r="M5163" s="29" t="s">
        <v>22</v>
      </c>
    </row>
    <row r="5164" spans="1:13" ht="15" customHeight="1">
      <c r="A5164" s="29" t="s">
        <v>19</v>
      </c>
      <c r="B5164" s="29" t="s">
        <v>20</v>
      </c>
      <c r="C5164" s="29" t="s">
        <v>1854</v>
      </c>
      <c r="D5164" s="29">
        <v>705010</v>
      </c>
      <c r="E5164" s="29">
        <v>0.12225694400000001</v>
      </c>
      <c r="F5164" s="29" t="s">
        <v>24</v>
      </c>
      <c r="G5164" s="29">
        <v>1.4094100000000001</v>
      </c>
      <c r="H5164" s="29" t="s">
        <v>25</v>
      </c>
      <c r="I5164" s="29" t="s">
        <v>26</v>
      </c>
      <c r="J5164" s="29">
        <v>29.202000000000002</v>
      </c>
      <c r="K5164" s="29" t="s">
        <v>25</v>
      </c>
      <c r="L5164" s="29" t="s">
        <v>22</v>
      </c>
      <c r="M5164" s="29" t="s">
        <v>22</v>
      </c>
    </row>
    <row r="5165" spans="1:13" ht="15" customHeight="1">
      <c r="A5165" s="29" t="s">
        <v>19</v>
      </c>
      <c r="B5165" s="29" t="s">
        <v>20</v>
      </c>
      <c r="C5165" s="29" t="s">
        <v>1855</v>
      </c>
      <c r="D5165" s="29">
        <v>705011</v>
      </c>
      <c r="E5165" s="29">
        <v>0.120173611</v>
      </c>
      <c r="F5165" s="29" t="s">
        <v>24</v>
      </c>
      <c r="G5165" s="29">
        <v>1.3185</v>
      </c>
      <c r="H5165" s="29" t="s">
        <v>25</v>
      </c>
      <c r="I5165" s="29" t="s">
        <v>26</v>
      </c>
      <c r="J5165" s="29">
        <v>22.248000000000001</v>
      </c>
      <c r="K5165" s="29" t="s">
        <v>25</v>
      </c>
      <c r="L5165" s="29" t="s">
        <v>22</v>
      </c>
      <c r="M5165" s="29" t="s">
        <v>22</v>
      </c>
    </row>
    <row r="5166" spans="1:13" ht="15" customHeight="1">
      <c r="A5166" s="29" t="s">
        <v>19</v>
      </c>
      <c r="B5166" s="29" t="s">
        <v>20</v>
      </c>
      <c r="C5166" s="29" t="s">
        <v>1856</v>
      </c>
      <c r="D5166" s="29">
        <v>705012</v>
      </c>
      <c r="E5166" s="29" t="s">
        <v>1857</v>
      </c>
      <c r="F5166" s="29" t="s">
        <v>24</v>
      </c>
      <c r="G5166" s="29">
        <v>1.39107</v>
      </c>
      <c r="H5166" s="29" t="s">
        <v>25</v>
      </c>
      <c r="I5166" s="29" t="s">
        <v>26</v>
      </c>
      <c r="J5166" s="29">
        <v>2.7919999999999998</v>
      </c>
      <c r="K5166" s="29" t="s">
        <v>25</v>
      </c>
      <c r="L5166" s="29" t="s">
        <v>22</v>
      </c>
      <c r="M5166" s="29" t="s">
        <v>22</v>
      </c>
    </row>
    <row r="5167" spans="1:13" ht="15" customHeight="1">
      <c r="A5167" s="29" t="s">
        <v>19</v>
      </c>
      <c r="B5167" s="29" t="s">
        <v>20</v>
      </c>
      <c r="C5167" s="29" t="s">
        <v>1858</v>
      </c>
      <c r="D5167" s="29">
        <v>705013</v>
      </c>
      <c r="E5167" s="29">
        <v>0.123761574</v>
      </c>
      <c r="F5167" s="29" t="s">
        <v>24</v>
      </c>
      <c r="G5167" s="29">
        <v>1.45366</v>
      </c>
      <c r="H5167" s="29" t="s">
        <v>25</v>
      </c>
      <c r="I5167" s="29" t="s">
        <v>26</v>
      </c>
      <c r="J5167" s="29">
        <v>21.31</v>
      </c>
      <c r="K5167" s="29" t="s">
        <v>25</v>
      </c>
      <c r="L5167" s="29" t="s">
        <v>22</v>
      </c>
      <c r="M5167" s="29" t="s">
        <v>22</v>
      </c>
    </row>
    <row r="5168" spans="1:13" ht="15" customHeight="1">
      <c r="A5168" s="29" t="s">
        <v>19</v>
      </c>
      <c r="B5168" s="29" t="s">
        <v>20</v>
      </c>
      <c r="C5168" s="29" t="s">
        <v>1859</v>
      </c>
      <c r="D5168" s="29">
        <v>705014</v>
      </c>
      <c r="E5168" s="29">
        <v>0.121909722</v>
      </c>
      <c r="F5168" s="29" t="s">
        <v>24</v>
      </c>
      <c r="G5168" s="29">
        <v>1.50068</v>
      </c>
      <c r="H5168" s="29" t="s">
        <v>25</v>
      </c>
      <c r="I5168" s="29" t="s">
        <v>26</v>
      </c>
      <c r="J5168" s="29">
        <v>36.222000000000001</v>
      </c>
      <c r="K5168" s="29" t="s">
        <v>25</v>
      </c>
      <c r="L5168" s="29" t="s">
        <v>22</v>
      </c>
      <c r="M5168" s="29" t="s">
        <v>22</v>
      </c>
    </row>
    <row r="5169" spans="1:13" ht="15" customHeight="1">
      <c r="A5169" s="29" t="s">
        <v>19</v>
      </c>
      <c r="B5169" s="29" t="s">
        <v>20</v>
      </c>
      <c r="C5169" s="29" t="s">
        <v>1860</v>
      </c>
      <c r="D5169" s="29">
        <v>705015</v>
      </c>
      <c r="E5169" s="29">
        <v>0.122025463</v>
      </c>
      <c r="F5169" s="29" t="s">
        <v>24</v>
      </c>
      <c r="G5169" s="29">
        <v>1.2922899999999999</v>
      </c>
      <c r="H5169" s="29" t="s">
        <v>25</v>
      </c>
      <c r="I5169" s="29" t="s">
        <v>26</v>
      </c>
      <c r="J5169" s="29">
        <v>29.9</v>
      </c>
      <c r="K5169" s="29" t="s">
        <v>25</v>
      </c>
      <c r="L5169" s="29" t="s">
        <v>22</v>
      </c>
      <c r="M5169" s="29" t="s">
        <v>22</v>
      </c>
    </row>
    <row r="5170" spans="1:13" ht="15" customHeight="1">
      <c r="A5170" s="29" t="s">
        <v>19</v>
      </c>
      <c r="B5170" s="29" t="s">
        <v>20</v>
      </c>
      <c r="C5170" s="29" t="s">
        <v>1861</v>
      </c>
      <c r="D5170" s="29">
        <v>705016</v>
      </c>
      <c r="E5170" s="29">
        <v>0.12607638900000001</v>
      </c>
      <c r="F5170" s="29" t="s">
        <v>24</v>
      </c>
      <c r="G5170" s="29">
        <v>1.3512</v>
      </c>
      <c r="H5170" s="29" t="s">
        <v>25</v>
      </c>
      <c r="I5170" s="29" t="s">
        <v>26</v>
      </c>
      <c r="J5170" s="29">
        <v>10.226000000000001</v>
      </c>
      <c r="K5170" s="29" t="s">
        <v>25</v>
      </c>
      <c r="L5170" s="29" t="s">
        <v>22</v>
      </c>
      <c r="M5170" s="29" t="s">
        <v>22</v>
      </c>
    </row>
    <row r="5171" spans="1:13" ht="15" customHeight="1">
      <c r="A5171" s="29" t="s">
        <v>19</v>
      </c>
      <c r="B5171" s="29" t="s">
        <v>20</v>
      </c>
      <c r="C5171" s="29" t="s">
        <v>1862</v>
      </c>
      <c r="D5171" s="29">
        <v>705017</v>
      </c>
      <c r="E5171" s="29">
        <v>0.12468750000000001</v>
      </c>
      <c r="F5171" s="29" t="s">
        <v>24</v>
      </c>
      <c r="G5171" s="29">
        <v>1.4163600000000001</v>
      </c>
      <c r="H5171" s="29" t="s">
        <v>25</v>
      </c>
      <c r="I5171" s="29" t="s">
        <v>26</v>
      </c>
      <c r="J5171" s="29">
        <v>11.613</v>
      </c>
      <c r="K5171" s="29" t="s">
        <v>25</v>
      </c>
      <c r="L5171" s="29" t="s">
        <v>22</v>
      </c>
      <c r="M5171" s="29" t="s">
        <v>22</v>
      </c>
    </row>
    <row r="5172" spans="1:13" ht="15" customHeight="1">
      <c r="A5172" s="29" t="s">
        <v>19</v>
      </c>
      <c r="B5172" s="29" t="s">
        <v>20</v>
      </c>
      <c r="C5172" s="29" t="s">
        <v>1863</v>
      </c>
      <c r="D5172" s="29">
        <v>705018</v>
      </c>
      <c r="E5172" s="29">
        <v>0.12734953700000001</v>
      </c>
      <c r="F5172" s="29" t="s">
        <v>24</v>
      </c>
      <c r="G5172" s="29">
        <v>1.3068200000000001</v>
      </c>
      <c r="H5172" s="29" t="s">
        <v>25</v>
      </c>
      <c r="I5172" s="29" t="s">
        <v>26</v>
      </c>
      <c r="J5172" s="29">
        <v>28.779</v>
      </c>
      <c r="K5172" s="29" t="s">
        <v>25</v>
      </c>
      <c r="L5172" s="29" t="s">
        <v>22</v>
      </c>
      <c r="M5172" s="29" t="s">
        <v>22</v>
      </c>
    </row>
    <row r="5173" spans="1:13" ht="15" customHeight="1">
      <c r="A5173" s="29" t="s">
        <v>19</v>
      </c>
      <c r="B5173" s="29" t="s">
        <v>20</v>
      </c>
      <c r="C5173" s="29" t="s">
        <v>1864</v>
      </c>
      <c r="D5173" s="29">
        <v>705019</v>
      </c>
      <c r="E5173" s="29">
        <v>0.12653935199999999</v>
      </c>
      <c r="F5173" s="29" t="s">
        <v>24</v>
      </c>
      <c r="G5173" s="29">
        <v>1.4189700000000001</v>
      </c>
      <c r="H5173" s="29" t="s">
        <v>25</v>
      </c>
      <c r="I5173" s="29" t="s">
        <v>26</v>
      </c>
      <c r="J5173" s="29">
        <v>10.353</v>
      </c>
      <c r="K5173" s="29" t="s">
        <v>25</v>
      </c>
      <c r="L5173" s="29" t="s">
        <v>22</v>
      </c>
      <c r="M5173" s="29" t="s">
        <v>22</v>
      </c>
    </row>
    <row r="5174" spans="1:13" ht="15" customHeight="1">
      <c r="A5174" s="29" t="s">
        <v>19</v>
      </c>
      <c r="B5174" s="29" t="s">
        <v>20</v>
      </c>
      <c r="C5174" s="29" t="s">
        <v>1865</v>
      </c>
      <c r="D5174" s="29">
        <v>705020</v>
      </c>
      <c r="E5174" s="29">
        <v>0.124456019</v>
      </c>
      <c r="F5174" s="29" t="s">
        <v>24</v>
      </c>
      <c r="G5174" s="29">
        <v>1.46529</v>
      </c>
      <c r="H5174" s="29" t="s">
        <v>25</v>
      </c>
      <c r="I5174" s="29" t="s">
        <v>26</v>
      </c>
      <c r="J5174" s="29">
        <v>25.097999999999999</v>
      </c>
      <c r="K5174" s="29" t="s">
        <v>25</v>
      </c>
      <c r="L5174" s="29" t="s">
        <v>22</v>
      </c>
      <c r="M5174" s="29" t="s">
        <v>22</v>
      </c>
    </row>
    <row r="5175" spans="1:13" ht="15" customHeight="1">
      <c r="A5175" s="29" t="s">
        <v>19</v>
      </c>
      <c r="B5175" s="29" t="s">
        <v>20</v>
      </c>
      <c r="C5175" s="29" t="s">
        <v>1866</v>
      </c>
      <c r="D5175" s="29">
        <v>705021</v>
      </c>
      <c r="E5175" s="29" t="s">
        <v>1867</v>
      </c>
      <c r="F5175" s="29" t="s">
        <v>24</v>
      </c>
      <c r="G5175" s="29">
        <v>1.4897499999999999</v>
      </c>
      <c r="H5175" s="29" t="s">
        <v>25</v>
      </c>
      <c r="I5175" s="29" t="s">
        <v>26</v>
      </c>
      <c r="J5175" s="29">
        <v>30.081</v>
      </c>
      <c r="K5175" s="29" t="s">
        <v>25</v>
      </c>
      <c r="L5175" s="29" t="s">
        <v>22</v>
      </c>
      <c r="M5175" s="29" t="s">
        <v>22</v>
      </c>
    </row>
    <row r="5176" spans="1:13" ht="15" customHeight="1">
      <c r="A5176" s="29" t="s">
        <v>19</v>
      </c>
      <c r="B5176" s="29" t="s">
        <v>20</v>
      </c>
      <c r="C5176" s="29" t="s">
        <v>1868</v>
      </c>
      <c r="D5176" s="29">
        <v>705022</v>
      </c>
      <c r="E5176" s="29">
        <v>0.13429398100000001</v>
      </c>
      <c r="F5176" s="29" t="s">
        <v>24</v>
      </c>
      <c r="G5176" s="29">
        <v>1.03925</v>
      </c>
      <c r="H5176" s="29" t="s">
        <v>25</v>
      </c>
      <c r="I5176" s="29" t="s">
        <v>26</v>
      </c>
      <c r="J5176" s="29">
        <v>28.716000000000001</v>
      </c>
      <c r="K5176" s="29" t="s">
        <v>25</v>
      </c>
      <c r="L5176" s="29" t="s">
        <v>22</v>
      </c>
      <c r="M5176" s="29" t="s">
        <v>22</v>
      </c>
    </row>
    <row r="5177" spans="1:13" ht="15" customHeight="1">
      <c r="A5177" s="29" t="s">
        <v>19</v>
      </c>
      <c r="B5177" s="29" t="s">
        <v>20</v>
      </c>
      <c r="C5177" s="29" t="s">
        <v>1869</v>
      </c>
      <c r="D5177" s="29">
        <v>705023</v>
      </c>
      <c r="E5177" s="29" t="s">
        <v>1870</v>
      </c>
      <c r="F5177" s="29" t="s">
        <v>24</v>
      </c>
      <c r="G5177" s="29">
        <v>1.87022</v>
      </c>
      <c r="H5177" s="29" t="s">
        <v>25</v>
      </c>
      <c r="I5177" s="29" t="s">
        <v>26</v>
      </c>
      <c r="J5177" s="29">
        <v>18.276</v>
      </c>
      <c r="K5177" s="29" t="s">
        <v>25</v>
      </c>
      <c r="L5177" s="29" t="s">
        <v>22</v>
      </c>
      <c r="M5177" s="29" t="s">
        <v>22</v>
      </c>
    </row>
    <row r="5178" spans="1:13" ht="15" customHeight="1">
      <c r="A5178" s="29" t="s">
        <v>19</v>
      </c>
      <c r="B5178" s="29" t="s">
        <v>20</v>
      </c>
      <c r="C5178" s="29" t="s">
        <v>1871</v>
      </c>
      <c r="D5178" s="29">
        <v>705024</v>
      </c>
      <c r="E5178" s="29">
        <v>0.136608796</v>
      </c>
      <c r="F5178" s="29" t="s">
        <v>24</v>
      </c>
      <c r="G5178" s="29">
        <v>0.69847000000000004</v>
      </c>
      <c r="H5178" s="29" t="s">
        <v>25</v>
      </c>
      <c r="I5178" s="29" t="s">
        <v>26</v>
      </c>
      <c r="J5178" s="29">
        <v>28.759</v>
      </c>
      <c r="K5178" s="29" t="s">
        <v>25</v>
      </c>
      <c r="L5178" s="29" t="s">
        <v>22</v>
      </c>
      <c r="M5178" s="29" t="s">
        <v>22</v>
      </c>
    </row>
    <row r="5179" spans="1:13" ht="15" customHeight="1">
      <c r="A5179" s="29" t="s">
        <v>19</v>
      </c>
      <c r="B5179" s="29" t="s">
        <v>20</v>
      </c>
      <c r="C5179" s="29" t="s">
        <v>1872</v>
      </c>
      <c r="D5179" s="29">
        <v>705025</v>
      </c>
      <c r="E5179" s="29">
        <v>0.13556713000000001</v>
      </c>
      <c r="F5179" s="29" t="s">
        <v>24</v>
      </c>
      <c r="G5179" s="29">
        <v>1.90812</v>
      </c>
      <c r="H5179" s="29" t="s">
        <v>25</v>
      </c>
      <c r="I5179" s="29" t="s">
        <v>26</v>
      </c>
      <c r="J5179" s="29">
        <v>12.481</v>
      </c>
      <c r="K5179" s="29" t="s">
        <v>25</v>
      </c>
      <c r="L5179" s="29" t="s">
        <v>22</v>
      </c>
      <c r="M5179" s="29" t="s">
        <v>22</v>
      </c>
    </row>
    <row r="5180" spans="1:13" ht="15" customHeight="1">
      <c r="A5180" s="29" t="s">
        <v>19</v>
      </c>
      <c r="B5180" s="29" t="s">
        <v>20</v>
      </c>
      <c r="C5180" s="29" t="s">
        <v>1873</v>
      </c>
      <c r="D5180" s="29">
        <v>705026</v>
      </c>
      <c r="E5180" s="29">
        <v>0.139039352</v>
      </c>
      <c r="F5180" s="29" t="s">
        <v>24</v>
      </c>
      <c r="G5180" s="29">
        <v>0.28136</v>
      </c>
      <c r="H5180" s="29" t="s">
        <v>25</v>
      </c>
      <c r="I5180" s="29" t="s">
        <v>26</v>
      </c>
      <c r="J5180" s="29">
        <v>30.504000000000001</v>
      </c>
      <c r="K5180" s="29" t="s">
        <v>25</v>
      </c>
      <c r="L5180" s="29" t="s">
        <v>22</v>
      </c>
      <c r="M5180" s="29" t="s">
        <v>22</v>
      </c>
    </row>
    <row r="5181" spans="1:13" ht="15" customHeight="1">
      <c r="A5181" s="29" t="s">
        <v>19</v>
      </c>
      <c r="B5181" s="29" t="s">
        <v>20</v>
      </c>
      <c r="C5181" s="29" t="s">
        <v>1874</v>
      </c>
      <c r="D5181" s="29">
        <v>705027</v>
      </c>
      <c r="E5181" s="29">
        <v>0.136261574</v>
      </c>
      <c r="F5181" s="29" t="s">
        <v>24</v>
      </c>
      <c r="G5181" s="29">
        <v>0.59736</v>
      </c>
      <c r="H5181" s="29" t="s">
        <v>25</v>
      </c>
      <c r="I5181" s="29" t="s">
        <v>26</v>
      </c>
      <c r="J5181" s="29">
        <v>18.795999999999999</v>
      </c>
      <c r="K5181" s="29" t="s">
        <v>25</v>
      </c>
      <c r="L5181" s="29" t="s">
        <v>22</v>
      </c>
      <c r="M5181" s="29" t="s">
        <v>22</v>
      </c>
    </row>
    <row r="5182" spans="1:13" ht="15" customHeight="1">
      <c r="A5182" s="29" t="s">
        <v>19</v>
      </c>
      <c r="B5182" s="29" t="s">
        <v>20</v>
      </c>
      <c r="C5182" s="29" t="s">
        <v>1875</v>
      </c>
      <c r="D5182" s="29">
        <v>705028</v>
      </c>
      <c r="E5182" s="29">
        <v>0.136608796</v>
      </c>
      <c r="F5182" s="29" t="s">
        <v>24</v>
      </c>
      <c r="G5182" s="29">
        <v>1.8542000000000001</v>
      </c>
      <c r="H5182" s="29" t="s">
        <v>25</v>
      </c>
      <c r="I5182" s="29" t="s">
        <v>26</v>
      </c>
      <c r="J5182" s="29">
        <v>11.449</v>
      </c>
      <c r="K5182" s="29" t="s">
        <v>25</v>
      </c>
      <c r="L5182" s="29" t="s">
        <v>22</v>
      </c>
      <c r="M5182" s="29" t="s">
        <v>22</v>
      </c>
    </row>
    <row r="5183" spans="1:13" ht="15" customHeight="1">
      <c r="A5183" s="29" t="s">
        <v>19</v>
      </c>
      <c r="B5183" s="29" t="s">
        <v>20</v>
      </c>
      <c r="C5183" s="29" t="s">
        <v>1876</v>
      </c>
      <c r="D5183" s="29">
        <v>705029</v>
      </c>
      <c r="E5183" s="29">
        <v>0.139965278</v>
      </c>
      <c r="F5183" s="29" t="s">
        <v>24</v>
      </c>
      <c r="G5183" s="29">
        <v>0.13963999999999999</v>
      </c>
      <c r="H5183" s="29" t="s">
        <v>25</v>
      </c>
      <c r="I5183" s="29" t="s">
        <v>26</v>
      </c>
      <c r="J5183" s="29">
        <v>28.481999999999999</v>
      </c>
      <c r="K5183" s="29" t="s">
        <v>25</v>
      </c>
      <c r="L5183" s="29" t="s">
        <v>22</v>
      </c>
      <c r="M5183" s="29" t="s">
        <v>22</v>
      </c>
    </row>
    <row r="5184" spans="1:13" ht="15" customHeight="1">
      <c r="A5184" s="29" t="s">
        <v>19</v>
      </c>
      <c r="B5184" s="29" t="s">
        <v>20</v>
      </c>
      <c r="C5184" s="29" t="s">
        <v>1877</v>
      </c>
      <c r="D5184" s="29">
        <v>705030</v>
      </c>
      <c r="E5184" s="29">
        <v>0.13938657400000001</v>
      </c>
      <c r="F5184" s="29" t="s">
        <v>24</v>
      </c>
      <c r="G5184" s="29">
        <v>0.56606999999999996</v>
      </c>
      <c r="H5184" s="29" t="s">
        <v>25</v>
      </c>
      <c r="I5184" s="29" t="s">
        <v>26</v>
      </c>
      <c r="J5184" s="29">
        <v>18.518000000000001</v>
      </c>
      <c r="K5184" s="29" t="s">
        <v>25</v>
      </c>
      <c r="L5184" s="29" t="s">
        <v>22</v>
      </c>
      <c r="M5184" s="29" t="s">
        <v>22</v>
      </c>
    </row>
    <row r="5185" spans="1:13" ht="15" customHeight="1">
      <c r="A5185" s="29" t="s">
        <v>19</v>
      </c>
      <c r="B5185" s="29" t="s">
        <v>20</v>
      </c>
      <c r="C5185" s="29" t="s">
        <v>1878</v>
      </c>
      <c r="D5185" s="29">
        <v>705031</v>
      </c>
      <c r="E5185" s="29">
        <v>0.143553241</v>
      </c>
      <c r="F5185" s="29" t="s">
        <v>24</v>
      </c>
      <c r="G5185" s="29">
        <v>0.99683999999999995</v>
      </c>
      <c r="H5185" s="29" t="s">
        <v>25</v>
      </c>
      <c r="I5185" s="29" t="s">
        <v>26</v>
      </c>
      <c r="J5185" s="29">
        <v>8.4580000000000002</v>
      </c>
      <c r="K5185" s="29" t="s">
        <v>25</v>
      </c>
      <c r="L5185" s="29" t="s">
        <v>22</v>
      </c>
      <c r="M5185" s="29" t="s">
        <v>22</v>
      </c>
    </row>
    <row r="5186" spans="1:13" ht="15" customHeight="1">
      <c r="A5186" s="29" t="s">
        <v>19</v>
      </c>
      <c r="B5186" s="29" t="s">
        <v>20</v>
      </c>
      <c r="C5186" s="29" t="s">
        <v>1879</v>
      </c>
      <c r="D5186" s="29">
        <v>705032</v>
      </c>
      <c r="E5186" s="29">
        <v>0.14332175899999999</v>
      </c>
      <c r="F5186" s="29" t="s">
        <v>24</v>
      </c>
      <c r="G5186" s="29">
        <v>1.8537600000000001</v>
      </c>
      <c r="H5186" s="29" t="s">
        <v>25</v>
      </c>
      <c r="I5186" s="29" t="s">
        <v>26</v>
      </c>
      <c r="J5186" s="29">
        <v>11.581</v>
      </c>
      <c r="K5186" s="29" t="s">
        <v>25</v>
      </c>
      <c r="L5186" s="29" t="s">
        <v>22</v>
      </c>
      <c r="M5186" s="29" t="s">
        <v>22</v>
      </c>
    </row>
    <row r="5187" spans="1:13" ht="15" customHeight="1">
      <c r="A5187" s="29" t="s">
        <v>19</v>
      </c>
      <c r="B5187" s="29" t="s">
        <v>20</v>
      </c>
      <c r="C5187" s="29" t="s">
        <v>1880</v>
      </c>
      <c r="D5187" s="29">
        <v>705033</v>
      </c>
      <c r="E5187" s="29" t="s">
        <v>1881</v>
      </c>
      <c r="F5187" s="29" t="s">
        <v>24</v>
      </c>
      <c r="G5187" s="29">
        <v>7.6179999999999998E-2</v>
      </c>
      <c r="H5187" s="29" t="s">
        <v>25</v>
      </c>
      <c r="I5187" s="29" t="s">
        <v>26</v>
      </c>
      <c r="J5187" s="29">
        <v>30.687999999999999</v>
      </c>
      <c r="K5187" s="29" t="s">
        <v>25</v>
      </c>
      <c r="L5187" s="29" t="s">
        <v>22</v>
      </c>
      <c r="M5187" s="29" t="s">
        <v>22</v>
      </c>
    </row>
    <row r="5188" spans="1:13" ht="15" customHeight="1">
      <c r="A5188" s="29" t="s">
        <v>19</v>
      </c>
      <c r="B5188" s="29" t="s">
        <v>20</v>
      </c>
      <c r="C5188" s="29" t="s">
        <v>1882</v>
      </c>
      <c r="D5188" s="29">
        <v>705034</v>
      </c>
      <c r="E5188" s="29">
        <v>0.144710648</v>
      </c>
      <c r="F5188" s="29" t="s">
        <v>24</v>
      </c>
      <c r="G5188" s="29">
        <v>0.93681000000000003</v>
      </c>
      <c r="H5188" s="29" t="s">
        <v>25</v>
      </c>
      <c r="I5188" s="29" t="s">
        <v>26</v>
      </c>
      <c r="J5188" s="29">
        <v>10.702</v>
      </c>
      <c r="K5188" s="29" t="s">
        <v>25</v>
      </c>
      <c r="L5188" s="29" t="s">
        <v>22</v>
      </c>
      <c r="M5188" s="29" t="s">
        <v>22</v>
      </c>
    </row>
    <row r="5189" spans="1:13" ht="15" customHeight="1">
      <c r="A5189" s="29" t="s">
        <v>19</v>
      </c>
      <c r="B5189" s="29" t="s">
        <v>20</v>
      </c>
      <c r="C5189" s="29" t="s">
        <v>1883</v>
      </c>
      <c r="D5189" s="29">
        <v>705035</v>
      </c>
      <c r="E5189" s="29">
        <v>0.143784722</v>
      </c>
      <c r="F5189" s="29" t="s">
        <v>24</v>
      </c>
      <c r="G5189" s="29">
        <v>1.7619</v>
      </c>
      <c r="H5189" s="29" t="s">
        <v>25</v>
      </c>
      <c r="I5189" s="29" t="s">
        <v>26</v>
      </c>
      <c r="J5189" s="29">
        <v>8.5030000000000001</v>
      </c>
      <c r="K5189" s="29" t="s">
        <v>25</v>
      </c>
      <c r="L5189" s="29" t="s">
        <v>22</v>
      </c>
      <c r="M5189" s="29" t="s">
        <v>22</v>
      </c>
    </row>
    <row r="5190" spans="1:13" ht="15" customHeight="1">
      <c r="A5190" s="29" t="s">
        <v>19</v>
      </c>
      <c r="B5190" s="29" t="s">
        <v>20</v>
      </c>
      <c r="C5190" s="29" t="s">
        <v>1884</v>
      </c>
      <c r="D5190" s="29">
        <v>705036</v>
      </c>
      <c r="E5190" s="29">
        <v>0.14679398099999999</v>
      </c>
      <c r="F5190" s="29" t="s">
        <v>24</v>
      </c>
      <c r="G5190" s="29">
        <v>0.31663000000000002</v>
      </c>
      <c r="H5190" s="29" t="s">
        <v>25</v>
      </c>
      <c r="I5190" s="29" t="s">
        <v>26</v>
      </c>
      <c r="J5190" s="29">
        <v>26.907</v>
      </c>
      <c r="K5190" s="29" t="s">
        <v>25</v>
      </c>
      <c r="L5190" s="29" t="s">
        <v>22</v>
      </c>
      <c r="M5190" s="29" t="s">
        <v>22</v>
      </c>
    </row>
    <row r="5191" spans="1:13" ht="15" customHeight="1">
      <c r="A5191" s="29" t="s">
        <v>19</v>
      </c>
      <c r="B5191" s="29" t="s">
        <v>20</v>
      </c>
      <c r="C5191" s="29" t="s">
        <v>1885</v>
      </c>
      <c r="D5191" s="29">
        <v>705037</v>
      </c>
      <c r="E5191" s="29">
        <v>0.14575231499999999</v>
      </c>
      <c r="F5191" s="29" t="s">
        <v>24</v>
      </c>
      <c r="G5191" s="29">
        <v>1.16371</v>
      </c>
      <c r="H5191" s="29" t="s">
        <v>25</v>
      </c>
      <c r="I5191" s="29" t="s">
        <v>26</v>
      </c>
      <c r="J5191" s="29">
        <v>6.0750000000000002</v>
      </c>
      <c r="K5191" s="29" t="s">
        <v>25</v>
      </c>
      <c r="L5191" s="29" t="s">
        <v>22</v>
      </c>
      <c r="M5191" s="29" t="s">
        <v>22</v>
      </c>
    </row>
    <row r="5192" spans="1:13" ht="15" customHeight="1">
      <c r="A5192" s="29" t="s">
        <v>19</v>
      </c>
      <c r="B5192" s="29" t="s">
        <v>20</v>
      </c>
      <c r="C5192" s="29" t="s">
        <v>1886</v>
      </c>
      <c r="D5192" s="29">
        <v>705038</v>
      </c>
      <c r="E5192" s="29">
        <v>0.14494213</v>
      </c>
      <c r="F5192" s="29" t="s">
        <v>24</v>
      </c>
      <c r="G5192" s="29">
        <v>1.7169000000000001</v>
      </c>
      <c r="H5192" s="29" t="s">
        <v>25</v>
      </c>
      <c r="I5192" s="29" t="s">
        <v>26</v>
      </c>
      <c r="J5192" s="29">
        <v>8.9250000000000007</v>
      </c>
      <c r="K5192" s="29" t="s">
        <v>25</v>
      </c>
      <c r="L5192" s="29" t="s">
        <v>22</v>
      </c>
      <c r="M5192" s="29" t="s">
        <v>22</v>
      </c>
    </row>
    <row r="5193" spans="1:13" ht="15" customHeight="1">
      <c r="A5193" s="29" t="s">
        <v>19</v>
      </c>
      <c r="B5193" s="29" t="s">
        <v>20</v>
      </c>
      <c r="C5193" s="29" t="s">
        <v>1887</v>
      </c>
      <c r="D5193" s="29">
        <v>705039</v>
      </c>
      <c r="E5193" s="29">
        <v>0.148530093</v>
      </c>
      <c r="F5193" s="29" t="s">
        <v>24</v>
      </c>
      <c r="G5193" s="29">
        <v>0.55467</v>
      </c>
      <c r="H5193" s="29" t="s">
        <v>25</v>
      </c>
      <c r="I5193" s="29" t="s">
        <v>26</v>
      </c>
      <c r="J5193" s="29">
        <v>26.31</v>
      </c>
      <c r="K5193" s="29" t="s">
        <v>25</v>
      </c>
      <c r="L5193" s="29" t="s">
        <v>22</v>
      </c>
      <c r="M5193" s="29" t="s">
        <v>22</v>
      </c>
    </row>
    <row r="5194" spans="1:13" ht="15" customHeight="1">
      <c r="A5194" s="29" t="s">
        <v>19</v>
      </c>
      <c r="B5194" s="29" t="s">
        <v>20</v>
      </c>
      <c r="C5194" s="29" t="s">
        <v>1888</v>
      </c>
      <c r="D5194" s="29">
        <v>705040</v>
      </c>
      <c r="E5194" s="29" t="s">
        <v>1889</v>
      </c>
      <c r="F5194" s="29" t="s">
        <v>24</v>
      </c>
      <c r="G5194" s="29">
        <v>1.5274300000000001</v>
      </c>
      <c r="H5194" s="29" t="s">
        <v>25</v>
      </c>
      <c r="I5194" s="29" t="s">
        <v>26</v>
      </c>
      <c r="J5194" s="29">
        <v>3.6920000000000002</v>
      </c>
      <c r="K5194" s="29" t="s">
        <v>25</v>
      </c>
      <c r="L5194" s="29" t="s">
        <v>22</v>
      </c>
      <c r="M5194" s="29" t="s">
        <v>22</v>
      </c>
    </row>
    <row r="5195" spans="1:13" ht="15" customHeight="1">
      <c r="A5195" s="29" t="s">
        <v>19</v>
      </c>
      <c r="B5195" s="29" t="s">
        <v>20</v>
      </c>
      <c r="C5195" s="29" t="s">
        <v>1890</v>
      </c>
      <c r="D5195" s="29">
        <v>705041</v>
      </c>
      <c r="E5195" s="29">
        <v>0.148414352</v>
      </c>
      <c r="F5195" s="29" t="s">
        <v>24</v>
      </c>
      <c r="G5195" s="29">
        <v>0.53913999999999995</v>
      </c>
      <c r="H5195" s="29" t="s">
        <v>25</v>
      </c>
      <c r="I5195" s="29" t="s">
        <v>26</v>
      </c>
      <c r="J5195" s="29">
        <v>27.911999999999999</v>
      </c>
      <c r="K5195" s="29" t="s">
        <v>25</v>
      </c>
      <c r="L5195" s="29" t="s">
        <v>22</v>
      </c>
      <c r="M5195" s="29" t="s">
        <v>22</v>
      </c>
    </row>
    <row r="5196" spans="1:13" ht="15" customHeight="1">
      <c r="A5196" s="29" t="s">
        <v>19</v>
      </c>
      <c r="B5196" s="29" t="s">
        <v>20</v>
      </c>
      <c r="C5196" s="29" t="s">
        <v>1891</v>
      </c>
      <c r="D5196" s="29">
        <v>705042</v>
      </c>
      <c r="E5196" s="29">
        <v>0.148645833</v>
      </c>
      <c r="F5196" s="29" t="s">
        <v>24</v>
      </c>
      <c r="G5196" s="29">
        <v>1.4200299999999999</v>
      </c>
      <c r="H5196" s="29" t="s">
        <v>25</v>
      </c>
      <c r="I5196" s="29" t="s">
        <v>26</v>
      </c>
      <c r="J5196" s="29">
        <v>6.99</v>
      </c>
      <c r="K5196" s="29" t="s">
        <v>25</v>
      </c>
      <c r="L5196" s="29" t="s">
        <v>22</v>
      </c>
      <c r="M5196" s="29" t="s">
        <v>22</v>
      </c>
    </row>
    <row r="5197" spans="1:13" ht="15" customHeight="1">
      <c r="A5197" s="29" t="s">
        <v>19</v>
      </c>
      <c r="B5197" s="29" t="s">
        <v>20</v>
      </c>
      <c r="C5197" s="29" t="s">
        <v>1892</v>
      </c>
      <c r="D5197" s="29">
        <v>705043</v>
      </c>
      <c r="E5197" s="29" t="s">
        <v>1893</v>
      </c>
      <c r="F5197" s="29" t="s">
        <v>24</v>
      </c>
      <c r="G5197" s="29">
        <v>1.84355</v>
      </c>
      <c r="H5197" s="29" t="s">
        <v>25</v>
      </c>
      <c r="I5197" s="29" t="s">
        <v>26</v>
      </c>
      <c r="J5197" s="29">
        <v>27.285</v>
      </c>
      <c r="K5197" s="29" t="s">
        <v>25</v>
      </c>
      <c r="L5197" s="29" t="s">
        <v>22</v>
      </c>
      <c r="M5197" s="29" t="s">
        <v>22</v>
      </c>
    </row>
    <row r="5198" spans="1:13" ht="15" customHeight="1">
      <c r="A5198" s="29" t="s">
        <v>19</v>
      </c>
      <c r="B5198" s="29" t="s">
        <v>20</v>
      </c>
      <c r="C5198" s="29" t="s">
        <v>1894</v>
      </c>
      <c r="D5198" s="29">
        <v>705044</v>
      </c>
      <c r="E5198" s="29">
        <v>0.15165509299999999</v>
      </c>
      <c r="F5198" s="29" t="s">
        <v>24</v>
      </c>
      <c r="G5198" s="29">
        <v>0.86409000000000002</v>
      </c>
      <c r="H5198" s="29" t="s">
        <v>25</v>
      </c>
      <c r="I5198" s="29" t="s">
        <v>26</v>
      </c>
      <c r="J5198" s="29">
        <v>29.895</v>
      </c>
      <c r="K5198" s="29" t="s">
        <v>25</v>
      </c>
      <c r="L5198" s="29" t="s">
        <v>22</v>
      </c>
      <c r="M5198" s="29" t="s">
        <v>22</v>
      </c>
    </row>
    <row r="5199" spans="1:13" ht="15" customHeight="1">
      <c r="A5199" s="29" t="s">
        <v>19</v>
      </c>
      <c r="B5199" s="29" t="s">
        <v>20</v>
      </c>
      <c r="C5199" s="29" t="s">
        <v>1895</v>
      </c>
      <c r="D5199" s="29">
        <v>705045</v>
      </c>
      <c r="E5199" s="29">
        <v>0.149803241</v>
      </c>
      <c r="F5199" s="29" t="s">
        <v>24</v>
      </c>
      <c r="G5199" s="29">
        <v>1.11839</v>
      </c>
      <c r="H5199" s="29" t="s">
        <v>25</v>
      </c>
      <c r="I5199" s="29" t="s">
        <v>26</v>
      </c>
      <c r="J5199" s="29">
        <v>14.917999999999999</v>
      </c>
      <c r="K5199" s="29" t="s">
        <v>25</v>
      </c>
      <c r="L5199" s="29" t="s">
        <v>22</v>
      </c>
      <c r="M5199" s="29" t="s">
        <v>22</v>
      </c>
    </row>
    <row r="5200" spans="1:13" ht="15" customHeight="1">
      <c r="A5200" s="29" t="s">
        <v>19</v>
      </c>
      <c r="B5200" s="29" t="s">
        <v>20</v>
      </c>
      <c r="C5200" s="29" t="s">
        <v>1896</v>
      </c>
      <c r="D5200" s="29">
        <v>705046</v>
      </c>
      <c r="E5200" s="29">
        <v>0.15478009300000001</v>
      </c>
      <c r="F5200" s="29" t="s">
        <v>24</v>
      </c>
      <c r="G5200" s="29">
        <v>1.4506399999999999</v>
      </c>
      <c r="H5200" s="29" t="s">
        <v>25</v>
      </c>
      <c r="I5200" s="29" t="s">
        <v>26</v>
      </c>
      <c r="J5200" s="29">
        <v>10.683</v>
      </c>
      <c r="K5200" s="29" t="s">
        <v>25</v>
      </c>
      <c r="L5200" s="29" t="s">
        <v>22</v>
      </c>
      <c r="M5200" s="29" t="s">
        <v>22</v>
      </c>
    </row>
    <row r="5201" spans="1:13" ht="15" customHeight="1">
      <c r="A5201" s="29" t="s">
        <v>19</v>
      </c>
      <c r="B5201" s="29" t="s">
        <v>20</v>
      </c>
      <c r="C5201" s="29" t="s">
        <v>1897</v>
      </c>
      <c r="D5201" s="29">
        <v>705047</v>
      </c>
      <c r="E5201" s="29">
        <v>0.153391204</v>
      </c>
      <c r="F5201" s="29" t="s">
        <v>24</v>
      </c>
      <c r="G5201" s="29">
        <v>1.7478899999999999</v>
      </c>
      <c r="H5201" s="29" t="s">
        <v>25</v>
      </c>
      <c r="I5201" s="29" t="s">
        <v>26</v>
      </c>
      <c r="J5201" s="29">
        <v>30.745000000000001</v>
      </c>
      <c r="K5201" s="29" t="s">
        <v>25</v>
      </c>
      <c r="L5201" s="29" t="s">
        <v>22</v>
      </c>
      <c r="M5201" s="29" t="s">
        <v>22</v>
      </c>
    </row>
    <row r="5202" spans="1:13" ht="15" customHeight="1">
      <c r="A5202" s="29" t="s">
        <v>19</v>
      </c>
      <c r="B5202" s="29" t="s">
        <v>20</v>
      </c>
      <c r="C5202" s="29" t="s">
        <v>1898</v>
      </c>
      <c r="D5202" s="29">
        <v>705048</v>
      </c>
      <c r="E5202" s="29">
        <v>0.15281249999999999</v>
      </c>
      <c r="F5202" s="29" t="s">
        <v>24</v>
      </c>
      <c r="G5202" s="29">
        <v>1.41184</v>
      </c>
      <c r="H5202" s="29" t="s">
        <v>25</v>
      </c>
      <c r="I5202" s="29" t="s">
        <v>26</v>
      </c>
      <c r="J5202" s="29">
        <v>29.492000000000001</v>
      </c>
      <c r="K5202" s="29" t="s">
        <v>25</v>
      </c>
      <c r="L5202" s="29" t="s">
        <v>22</v>
      </c>
      <c r="M5202" s="29" t="s">
        <v>22</v>
      </c>
    </row>
    <row r="5203" spans="1:13" ht="15" customHeight="1">
      <c r="A5203" s="29" t="s">
        <v>19</v>
      </c>
      <c r="B5203" s="29" t="s">
        <v>20</v>
      </c>
      <c r="C5203" s="29" t="s">
        <v>1899</v>
      </c>
      <c r="D5203" s="29">
        <v>705049</v>
      </c>
      <c r="E5203" s="29">
        <v>0.15443287</v>
      </c>
      <c r="F5203" s="29" t="s">
        <v>24</v>
      </c>
      <c r="G5203" s="29">
        <v>1.3855500000000001</v>
      </c>
      <c r="H5203" s="29" t="s">
        <v>25</v>
      </c>
      <c r="I5203" s="29" t="s">
        <v>26</v>
      </c>
      <c r="J5203" s="29">
        <v>4.9009999999999998</v>
      </c>
      <c r="K5203" s="29" t="s">
        <v>25</v>
      </c>
      <c r="L5203" s="29" t="s">
        <v>22</v>
      </c>
      <c r="M5203" s="29" t="s">
        <v>22</v>
      </c>
    </row>
    <row r="5204" spans="1:13" ht="15" customHeight="1">
      <c r="A5204" s="29" t="s">
        <v>19</v>
      </c>
      <c r="B5204" s="29" t="s">
        <v>20</v>
      </c>
      <c r="C5204" s="29" t="s">
        <v>1900</v>
      </c>
      <c r="D5204" s="29">
        <v>705050</v>
      </c>
      <c r="E5204" s="29">
        <v>0.153275463</v>
      </c>
      <c r="F5204" s="29" t="s">
        <v>24</v>
      </c>
      <c r="G5204" s="29">
        <v>1.37347</v>
      </c>
      <c r="H5204" s="29" t="s">
        <v>25</v>
      </c>
      <c r="I5204" s="29" t="s">
        <v>26</v>
      </c>
      <c r="J5204" s="29">
        <v>10.163</v>
      </c>
      <c r="K5204" s="29" t="s">
        <v>25</v>
      </c>
      <c r="L5204" s="29" t="s">
        <v>22</v>
      </c>
      <c r="M5204" s="29" t="s">
        <v>22</v>
      </c>
    </row>
    <row r="5205" spans="1:13" ht="15" customHeight="1">
      <c r="A5205" s="29" t="s">
        <v>19</v>
      </c>
      <c r="B5205" s="29" t="s">
        <v>20</v>
      </c>
      <c r="C5205" s="29" t="s">
        <v>1901</v>
      </c>
      <c r="D5205" s="29">
        <v>705051</v>
      </c>
      <c r="E5205" s="29" t="s">
        <v>1902</v>
      </c>
      <c r="F5205" s="29" t="s">
        <v>24</v>
      </c>
      <c r="G5205" s="29">
        <v>1.3152299999999999</v>
      </c>
      <c r="H5205" s="29" t="s">
        <v>25</v>
      </c>
      <c r="I5205" s="29" t="s">
        <v>26</v>
      </c>
      <c r="J5205" s="29">
        <v>28.768999999999998</v>
      </c>
      <c r="K5205" s="29" t="s">
        <v>25</v>
      </c>
      <c r="L5205" s="29" t="s">
        <v>22</v>
      </c>
      <c r="M5205" s="29" t="s">
        <v>22</v>
      </c>
    </row>
    <row r="5206" spans="1:13" ht="15" customHeight="1">
      <c r="A5206" s="29" t="s">
        <v>19</v>
      </c>
      <c r="B5206" s="29" t="s">
        <v>20</v>
      </c>
      <c r="C5206" s="29" t="s">
        <v>1903</v>
      </c>
      <c r="D5206" s="29">
        <v>705052</v>
      </c>
      <c r="E5206" s="29" t="s">
        <v>1150</v>
      </c>
      <c r="F5206" s="29" t="s">
        <v>24</v>
      </c>
      <c r="G5206" s="29">
        <v>1.4830399999999999</v>
      </c>
      <c r="H5206" s="29" t="s">
        <v>25</v>
      </c>
      <c r="I5206" s="29" t="s">
        <v>26</v>
      </c>
      <c r="J5206" s="29">
        <v>28.571999999999999</v>
      </c>
      <c r="K5206" s="29" t="s">
        <v>25</v>
      </c>
      <c r="L5206" s="29" t="s">
        <v>22</v>
      </c>
      <c r="M5206" s="29" t="s">
        <v>22</v>
      </c>
    </row>
    <row r="5207" spans="1:13" ht="15" customHeight="1">
      <c r="A5207" s="29" t="s">
        <v>19</v>
      </c>
      <c r="B5207" s="29" t="s">
        <v>20</v>
      </c>
      <c r="C5207" s="29" t="s">
        <v>1904</v>
      </c>
      <c r="D5207" s="29">
        <v>705053</v>
      </c>
      <c r="E5207" s="29">
        <v>0.15871527799999999</v>
      </c>
      <c r="F5207" s="29" t="s">
        <v>24</v>
      </c>
      <c r="G5207" s="29">
        <v>1.40012</v>
      </c>
      <c r="H5207" s="29" t="s">
        <v>25</v>
      </c>
      <c r="I5207" s="29" t="s">
        <v>26</v>
      </c>
      <c r="J5207" s="29">
        <v>6.7640000000000002</v>
      </c>
      <c r="K5207" s="29" t="s">
        <v>25</v>
      </c>
      <c r="L5207" s="29" t="s">
        <v>22</v>
      </c>
      <c r="M5207" s="29" t="s">
        <v>22</v>
      </c>
    </row>
    <row r="5208" spans="1:13" ht="15" customHeight="1">
      <c r="A5208" s="29" t="s">
        <v>19</v>
      </c>
      <c r="B5208" s="29" t="s">
        <v>20</v>
      </c>
      <c r="C5208" s="29" t="s">
        <v>1905</v>
      </c>
      <c r="D5208" s="29">
        <v>705054</v>
      </c>
      <c r="E5208" s="29">
        <v>0.156979167</v>
      </c>
      <c r="F5208" s="29" t="s">
        <v>24</v>
      </c>
      <c r="G5208" s="29">
        <v>1.33525</v>
      </c>
      <c r="H5208" s="29" t="s">
        <v>25</v>
      </c>
      <c r="I5208" s="29" t="s">
        <v>26</v>
      </c>
      <c r="J5208" s="29">
        <v>11.807</v>
      </c>
      <c r="K5208" s="29" t="s">
        <v>25</v>
      </c>
      <c r="L5208" s="29" t="s">
        <v>22</v>
      </c>
      <c r="M5208" s="29" t="s">
        <v>22</v>
      </c>
    </row>
    <row r="5209" spans="1:13" ht="15" customHeight="1">
      <c r="A5209" s="29" t="s">
        <v>19</v>
      </c>
      <c r="B5209" s="29" t="s">
        <v>20</v>
      </c>
      <c r="C5209" s="29" t="s">
        <v>1906</v>
      </c>
      <c r="D5209" s="29">
        <v>705055</v>
      </c>
      <c r="E5209" s="29">
        <v>0.15836805600000001</v>
      </c>
      <c r="F5209" s="29" t="s">
        <v>24</v>
      </c>
      <c r="G5209" s="29">
        <v>1.26084</v>
      </c>
      <c r="H5209" s="29" t="s">
        <v>25</v>
      </c>
      <c r="I5209" s="29" t="s">
        <v>26</v>
      </c>
      <c r="J5209" s="29">
        <v>32.128999999999998</v>
      </c>
      <c r="K5209" s="29" t="s">
        <v>25</v>
      </c>
      <c r="L5209" s="29" t="s">
        <v>22</v>
      </c>
      <c r="M5209" s="29" t="s">
        <v>22</v>
      </c>
    </row>
    <row r="5210" spans="1:13" ht="15" customHeight="1">
      <c r="A5210" s="29" t="s">
        <v>19</v>
      </c>
      <c r="B5210" s="29" t="s">
        <v>20</v>
      </c>
      <c r="C5210" s="29" t="s">
        <v>1907</v>
      </c>
      <c r="D5210" s="29">
        <v>705056</v>
      </c>
      <c r="E5210" s="29" t="s">
        <v>1908</v>
      </c>
      <c r="F5210" s="29" t="s">
        <v>24</v>
      </c>
      <c r="G5210" s="29">
        <v>1.39836</v>
      </c>
      <c r="H5210" s="29" t="s">
        <v>25</v>
      </c>
      <c r="I5210" s="29" t="s">
        <v>26</v>
      </c>
      <c r="J5210" s="29">
        <v>29.352</v>
      </c>
      <c r="K5210" s="29" t="s">
        <v>25</v>
      </c>
      <c r="L5210" s="29" t="s">
        <v>22</v>
      </c>
      <c r="M5210" s="29" t="s">
        <v>22</v>
      </c>
    </row>
    <row r="5211" spans="1:13" ht="15" customHeight="1">
      <c r="A5211" s="29" t="s">
        <v>19</v>
      </c>
      <c r="B5211" s="29" t="s">
        <v>20</v>
      </c>
      <c r="C5211" s="29" t="s">
        <v>1909</v>
      </c>
      <c r="D5211" s="29">
        <v>705057</v>
      </c>
      <c r="E5211" s="29">
        <v>0.16126157399999999</v>
      </c>
      <c r="F5211" s="29" t="s">
        <v>24</v>
      </c>
      <c r="G5211" s="29">
        <v>1.3295999999999999</v>
      </c>
      <c r="H5211" s="29" t="s">
        <v>25</v>
      </c>
      <c r="I5211" s="29" t="s">
        <v>26</v>
      </c>
      <c r="J5211" s="29">
        <v>10.066000000000001</v>
      </c>
      <c r="K5211" s="29" t="s">
        <v>25</v>
      </c>
      <c r="L5211" s="29" t="s">
        <v>22</v>
      </c>
      <c r="M5211" s="29" t="s">
        <v>22</v>
      </c>
    </row>
    <row r="5212" spans="1:13" ht="15" customHeight="1">
      <c r="A5212" s="29" t="s">
        <v>19</v>
      </c>
      <c r="B5212" s="29" t="s">
        <v>20</v>
      </c>
      <c r="C5212" s="29" t="s">
        <v>1910</v>
      </c>
      <c r="D5212" s="29">
        <v>705058</v>
      </c>
      <c r="E5212" s="29">
        <v>0.15975694400000001</v>
      </c>
      <c r="F5212" s="29" t="s">
        <v>24</v>
      </c>
      <c r="G5212" s="29">
        <v>1.2625500000000001</v>
      </c>
      <c r="H5212" s="29" t="s">
        <v>25</v>
      </c>
      <c r="I5212" s="29" t="s">
        <v>26</v>
      </c>
      <c r="J5212" s="29">
        <v>12.686</v>
      </c>
      <c r="K5212" s="29" t="s">
        <v>25</v>
      </c>
      <c r="L5212" s="29" t="s">
        <v>22</v>
      </c>
      <c r="M5212" s="29" t="s">
        <v>22</v>
      </c>
    </row>
    <row r="5213" spans="1:13" ht="15" customHeight="1">
      <c r="A5213" s="29" t="s">
        <v>19</v>
      </c>
      <c r="B5213" s="29" t="s">
        <v>20</v>
      </c>
      <c r="C5213" s="29" t="s">
        <v>1911</v>
      </c>
      <c r="D5213" s="29">
        <v>705059</v>
      </c>
      <c r="E5213" s="29">
        <v>0.16334490700000001</v>
      </c>
      <c r="F5213" s="29" t="s">
        <v>24</v>
      </c>
      <c r="G5213" s="29">
        <v>1.2339500000000001</v>
      </c>
      <c r="H5213" s="29" t="s">
        <v>25</v>
      </c>
      <c r="I5213" s="29" t="s">
        <v>26</v>
      </c>
      <c r="J5213" s="29">
        <v>22.536999999999999</v>
      </c>
      <c r="K5213" s="29" t="s">
        <v>25</v>
      </c>
      <c r="L5213" s="29" t="s">
        <v>22</v>
      </c>
      <c r="M5213" s="29" t="s">
        <v>22</v>
      </c>
    </row>
    <row r="5214" spans="1:13" ht="15" customHeight="1">
      <c r="A5214" s="29" t="s">
        <v>19</v>
      </c>
      <c r="B5214" s="29" t="s">
        <v>20</v>
      </c>
      <c r="C5214" s="29" t="s">
        <v>1912</v>
      </c>
      <c r="D5214" s="29">
        <v>705060</v>
      </c>
      <c r="E5214" s="29">
        <v>0.161493056</v>
      </c>
      <c r="F5214" s="29" t="s">
        <v>24</v>
      </c>
      <c r="G5214" s="29">
        <v>1.4207099999999999</v>
      </c>
      <c r="H5214" s="29" t="s">
        <v>25</v>
      </c>
      <c r="I5214" s="29" t="s">
        <v>26</v>
      </c>
      <c r="J5214" s="29">
        <v>33.258000000000003</v>
      </c>
      <c r="K5214" s="29" t="s">
        <v>25</v>
      </c>
      <c r="L5214" s="29" t="s">
        <v>22</v>
      </c>
      <c r="M5214" s="29" t="s">
        <v>22</v>
      </c>
    </row>
    <row r="5215" spans="1:13" ht="15" customHeight="1">
      <c r="A5215" s="29" t="s">
        <v>19</v>
      </c>
      <c r="B5215" s="29" t="s">
        <v>20</v>
      </c>
      <c r="C5215" s="29" t="s">
        <v>1913</v>
      </c>
      <c r="D5215" s="29">
        <v>705061</v>
      </c>
      <c r="E5215" s="29">
        <v>0.16056713</v>
      </c>
      <c r="F5215" s="29" t="s">
        <v>24</v>
      </c>
      <c r="G5215" s="29">
        <v>1.3306</v>
      </c>
      <c r="H5215" s="29" t="s">
        <v>25</v>
      </c>
      <c r="I5215" s="29" t="s">
        <v>26</v>
      </c>
      <c r="J5215" s="29">
        <v>4.1280000000000001</v>
      </c>
      <c r="K5215" s="29" t="s">
        <v>25</v>
      </c>
      <c r="L5215" s="29" t="s">
        <v>22</v>
      </c>
      <c r="M5215" s="29" t="s">
        <v>22</v>
      </c>
    </row>
    <row r="5216" spans="1:13" ht="15" customHeight="1">
      <c r="A5216" s="29" t="s">
        <v>19</v>
      </c>
      <c r="B5216" s="29" t="s">
        <v>20</v>
      </c>
      <c r="C5216" s="29" t="s">
        <v>1914</v>
      </c>
      <c r="D5216" s="29">
        <v>705062</v>
      </c>
      <c r="E5216" s="29" t="s">
        <v>1915</v>
      </c>
      <c r="F5216" s="29" t="s">
        <v>24</v>
      </c>
      <c r="G5216" s="29">
        <v>1.2761400000000001</v>
      </c>
      <c r="H5216" s="29" t="s">
        <v>25</v>
      </c>
      <c r="I5216" s="29" t="s">
        <v>26</v>
      </c>
      <c r="J5216" s="29">
        <v>15.356999999999999</v>
      </c>
      <c r="K5216" s="29" t="s">
        <v>25</v>
      </c>
      <c r="L5216" s="29" t="s">
        <v>22</v>
      </c>
      <c r="M5216" s="29" t="s">
        <v>22</v>
      </c>
    </row>
    <row r="5217" spans="1:13" ht="15" customHeight="1">
      <c r="A5217" s="29" t="s">
        <v>19</v>
      </c>
      <c r="B5217" s="29" t="s">
        <v>20</v>
      </c>
      <c r="C5217" s="29" t="s">
        <v>1916</v>
      </c>
      <c r="D5217" s="29">
        <v>705063</v>
      </c>
      <c r="E5217" s="29">
        <v>0.164039352</v>
      </c>
      <c r="F5217" s="29" t="s">
        <v>24</v>
      </c>
      <c r="G5217" s="29">
        <v>1.39415</v>
      </c>
      <c r="H5217" s="29" t="s">
        <v>25</v>
      </c>
      <c r="I5217" s="29" t="s">
        <v>26</v>
      </c>
      <c r="J5217" s="29">
        <v>30.831</v>
      </c>
      <c r="K5217" s="29" t="s">
        <v>25</v>
      </c>
      <c r="L5217" s="29" t="s">
        <v>22</v>
      </c>
      <c r="M5217" s="29" t="s">
        <v>22</v>
      </c>
    </row>
    <row r="5218" spans="1:13" ht="15" customHeight="1">
      <c r="A5218" s="29" t="s">
        <v>19</v>
      </c>
      <c r="B5218" s="29" t="s">
        <v>20</v>
      </c>
      <c r="C5218" s="29" t="s">
        <v>1917</v>
      </c>
      <c r="D5218" s="29">
        <v>705064</v>
      </c>
      <c r="E5218" s="29">
        <v>0.16322916700000001</v>
      </c>
      <c r="F5218" s="29" t="s">
        <v>24</v>
      </c>
      <c r="G5218" s="29">
        <v>1.34456</v>
      </c>
      <c r="H5218" s="29" t="s">
        <v>25</v>
      </c>
      <c r="I5218" s="29" t="s">
        <v>26</v>
      </c>
      <c r="J5218" s="29">
        <v>14.21</v>
      </c>
      <c r="K5218" s="29" t="s">
        <v>25</v>
      </c>
      <c r="L5218" s="29" t="s">
        <v>22</v>
      </c>
      <c r="M5218" s="29" t="s">
        <v>22</v>
      </c>
    </row>
    <row r="5219" spans="1:13" ht="15" customHeight="1">
      <c r="A5219" s="29" t="s">
        <v>19</v>
      </c>
      <c r="B5219" s="29" t="s">
        <v>20</v>
      </c>
      <c r="C5219" s="29" t="s">
        <v>1918</v>
      </c>
      <c r="D5219" s="29">
        <v>705065</v>
      </c>
      <c r="E5219" s="29" t="s">
        <v>1919</v>
      </c>
      <c r="F5219" s="29" t="s">
        <v>24</v>
      </c>
      <c r="G5219" s="29">
        <v>1.26475</v>
      </c>
      <c r="H5219" s="29" t="s">
        <v>25</v>
      </c>
      <c r="I5219" s="29" t="s">
        <v>26</v>
      </c>
      <c r="J5219" s="29">
        <v>11.145</v>
      </c>
      <c r="K5219" s="29" t="s">
        <v>25</v>
      </c>
      <c r="L5219" s="29" t="s">
        <v>22</v>
      </c>
      <c r="M5219" s="29" t="s">
        <v>22</v>
      </c>
    </row>
    <row r="5220" spans="1:13" ht="15" customHeight="1">
      <c r="A5220" s="29" t="s">
        <v>19</v>
      </c>
      <c r="B5220" s="29" t="s">
        <v>20</v>
      </c>
      <c r="C5220" s="29" t="s">
        <v>1920</v>
      </c>
      <c r="D5220" s="29">
        <v>705066</v>
      </c>
      <c r="E5220" s="29">
        <v>0.16843749999999999</v>
      </c>
      <c r="F5220" s="29" t="s">
        <v>24</v>
      </c>
      <c r="G5220" s="29">
        <v>1.2232499999999999</v>
      </c>
      <c r="H5220" s="29" t="s">
        <v>25</v>
      </c>
      <c r="I5220" s="29" t="s">
        <v>26</v>
      </c>
      <c r="J5220" s="29">
        <v>25.873999999999999</v>
      </c>
      <c r="K5220" s="29" t="s">
        <v>25</v>
      </c>
      <c r="L5220" s="29" t="s">
        <v>22</v>
      </c>
      <c r="M5220" s="29" t="s">
        <v>22</v>
      </c>
    </row>
    <row r="5221" spans="1:13" ht="15" customHeight="1">
      <c r="A5221" s="29" t="s">
        <v>19</v>
      </c>
      <c r="B5221" s="29" t="s">
        <v>20</v>
      </c>
      <c r="C5221" s="29" t="s">
        <v>1921</v>
      </c>
      <c r="D5221" s="29">
        <v>705067</v>
      </c>
      <c r="E5221" s="29">
        <v>0.16704861100000001</v>
      </c>
      <c r="F5221" s="29" t="s">
        <v>24</v>
      </c>
      <c r="G5221" s="29">
        <v>1.4039999999999999</v>
      </c>
      <c r="H5221" s="29" t="s">
        <v>25</v>
      </c>
      <c r="I5221" s="29" t="s">
        <v>26</v>
      </c>
      <c r="J5221" s="29">
        <v>30.219000000000001</v>
      </c>
      <c r="K5221" s="29" t="s">
        <v>25</v>
      </c>
      <c r="L5221" s="29" t="s">
        <v>22</v>
      </c>
      <c r="M5221" s="29" t="s">
        <v>22</v>
      </c>
    </row>
    <row r="5222" spans="1:13" ht="15" customHeight="1">
      <c r="A5222" s="29" t="s">
        <v>19</v>
      </c>
      <c r="B5222" s="29" t="s">
        <v>20</v>
      </c>
      <c r="C5222" s="29" t="s">
        <v>1922</v>
      </c>
      <c r="D5222" s="29">
        <v>705068</v>
      </c>
      <c r="E5222" s="29">
        <v>0.16670138900000001</v>
      </c>
      <c r="F5222" s="29" t="s">
        <v>24</v>
      </c>
      <c r="G5222" s="29">
        <v>1.32802</v>
      </c>
      <c r="H5222" s="29" t="s">
        <v>25</v>
      </c>
      <c r="I5222" s="29" t="s">
        <v>26</v>
      </c>
      <c r="J5222" s="29">
        <v>5.5750000000000002</v>
      </c>
      <c r="K5222" s="29" t="s">
        <v>25</v>
      </c>
      <c r="L5222" s="29" t="s">
        <v>22</v>
      </c>
      <c r="M5222" s="29" t="s">
        <v>22</v>
      </c>
    </row>
    <row r="5223" spans="1:13" ht="15" customHeight="1">
      <c r="A5223" s="29" t="s">
        <v>19</v>
      </c>
      <c r="B5223" s="29" t="s">
        <v>20</v>
      </c>
      <c r="C5223" s="29" t="s">
        <v>1923</v>
      </c>
      <c r="D5223" s="29">
        <v>705069</v>
      </c>
      <c r="E5223" s="29">
        <v>0.166354167</v>
      </c>
      <c r="F5223" s="29" t="s">
        <v>24</v>
      </c>
      <c r="G5223" s="29">
        <v>1.2724899999999999</v>
      </c>
      <c r="H5223" s="29" t="s">
        <v>25</v>
      </c>
      <c r="I5223" s="29" t="s">
        <v>26</v>
      </c>
      <c r="J5223" s="29">
        <v>13.504</v>
      </c>
      <c r="K5223" s="29" t="s">
        <v>25</v>
      </c>
      <c r="L5223" s="29" t="s">
        <v>22</v>
      </c>
      <c r="M5223" s="29" t="s">
        <v>22</v>
      </c>
    </row>
    <row r="5224" spans="1:13" ht="15" customHeight="1">
      <c r="A5224" s="29" t="s">
        <v>19</v>
      </c>
      <c r="B5224" s="29" t="s">
        <v>20</v>
      </c>
      <c r="C5224" s="29" t="s">
        <v>1924</v>
      </c>
      <c r="D5224" s="29">
        <v>705070</v>
      </c>
      <c r="E5224" s="29">
        <v>0.167743056</v>
      </c>
      <c r="F5224" s="29" t="s">
        <v>24</v>
      </c>
      <c r="G5224" s="29">
        <v>1.2083699999999999</v>
      </c>
      <c r="H5224" s="29" t="s">
        <v>25</v>
      </c>
      <c r="I5224" s="29" t="s">
        <v>26</v>
      </c>
      <c r="J5224" s="29">
        <v>35.039000000000001</v>
      </c>
      <c r="K5224" s="29" t="s">
        <v>25</v>
      </c>
      <c r="L5224" s="29" t="s">
        <v>22</v>
      </c>
      <c r="M5224" s="29" t="s">
        <v>22</v>
      </c>
    </row>
    <row r="5225" spans="1:13" ht="15" customHeight="1">
      <c r="A5225" s="29" t="s">
        <v>19</v>
      </c>
      <c r="B5225" s="29" t="s">
        <v>20</v>
      </c>
      <c r="C5225" s="29" t="s">
        <v>1925</v>
      </c>
      <c r="D5225" s="29">
        <v>705071</v>
      </c>
      <c r="E5225" s="29">
        <v>0.17179398100000001</v>
      </c>
      <c r="F5225" s="29" t="s">
        <v>24</v>
      </c>
      <c r="G5225" s="29">
        <v>1.411</v>
      </c>
      <c r="H5225" s="29" t="s">
        <v>25</v>
      </c>
      <c r="I5225" s="29" t="s">
        <v>26</v>
      </c>
      <c r="J5225" s="29">
        <v>30.923999999999999</v>
      </c>
      <c r="K5225" s="29" t="s">
        <v>25</v>
      </c>
      <c r="L5225" s="29" t="s">
        <v>22</v>
      </c>
      <c r="M5225" s="29" t="s">
        <v>22</v>
      </c>
    </row>
    <row r="5226" spans="1:13" ht="15" customHeight="1">
      <c r="A5226" s="29" t="s">
        <v>19</v>
      </c>
      <c r="B5226" s="29" t="s">
        <v>20</v>
      </c>
      <c r="C5226" s="29" t="s">
        <v>1926</v>
      </c>
      <c r="D5226" s="29">
        <v>705072</v>
      </c>
      <c r="E5226" s="29">
        <v>0.16971064799999999</v>
      </c>
      <c r="F5226" s="29" t="s">
        <v>24</v>
      </c>
      <c r="G5226" s="29">
        <v>1.36436</v>
      </c>
      <c r="H5226" s="29" t="s">
        <v>25</v>
      </c>
      <c r="I5226" s="29" t="s">
        <v>26</v>
      </c>
      <c r="J5226" s="29">
        <v>15.726000000000001</v>
      </c>
      <c r="K5226" s="29" t="s">
        <v>25</v>
      </c>
      <c r="L5226" s="29" t="s">
        <v>22</v>
      </c>
      <c r="M5226" s="29" t="s">
        <v>22</v>
      </c>
    </row>
    <row r="5227" spans="1:13" ht="15" customHeight="1">
      <c r="A5227" s="29" t="s">
        <v>19</v>
      </c>
      <c r="B5227" s="29" t="s">
        <v>20</v>
      </c>
      <c r="C5227" s="29" t="s">
        <v>1927</v>
      </c>
      <c r="D5227" s="29">
        <v>705073</v>
      </c>
      <c r="E5227" s="29">
        <v>0.17422453700000001</v>
      </c>
      <c r="F5227" s="29" t="s">
        <v>24</v>
      </c>
      <c r="G5227" s="29">
        <v>1.3219399999999999</v>
      </c>
      <c r="H5227" s="29" t="s">
        <v>25</v>
      </c>
      <c r="I5227" s="29" t="s">
        <v>26</v>
      </c>
      <c r="J5227" s="29">
        <v>2.702</v>
      </c>
      <c r="K5227" s="29" t="s">
        <v>25</v>
      </c>
      <c r="L5227" s="29" t="s">
        <v>22</v>
      </c>
      <c r="M5227" s="29" t="s">
        <v>22</v>
      </c>
    </row>
    <row r="5228" spans="1:13" ht="15" customHeight="1">
      <c r="A5228" s="29" t="s">
        <v>19</v>
      </c>
      <c r="B5228" s="29" t="s">
        <v>20</v>
      </c>
      <c r="C5228" s="29" t="s">
        <v>1928</v>
      </c>
      <c r="D5228" s="29">
        <v>705074</v>
      </c>
      <c r="E5228" s="29" t="s">
        <v>1929</v>
      </c>
      <c r="F5228" s="29" t="s">
        <v>24</v>
      </c>
      <c r="G5228" s="29">
        <v>1.2515499999999999</v>
      </c>
      <c r="H5228" s="29" t="s">
        <v>25</v>
      </c>
      <c r="I5228" s="29" t="s">
        <v>26</v>
      </c>
      <c r="J5228" s="29">
        <v>29.187000000000001</v>
      </c>
      <c r="K5228" s="29" t="s">
        <v>25</v>
      </c>
      <c r="L5228" s="29" t="s">
        <v>22</v>
      </c>
      <c r="M5228" s="29" t="s">
        <v>22</v>
      </c>
    </row>
    <row r="5229" spans="1:13" ht="15" customHeight="1">
      <c r="A5229" s="29" t="s">
        <v>19</v>
      </c>
      <c r="B5229" s="29" t="s">
        <v>20</v>
      </c>
      <c r="C5229" s="29" t="s">
        <v>1930</v>
      </c>
      <c r="D5229" s="29">
        <v>705075</v>
      </c>
      <c r="E5229" s="29">
        <v>0.17214120399999999</v>
      </c>
      <c r="F5229" s="29" t="s">
        <v>24</v>
      </c>
      <c r="G5229" s="29">
        <v>1.4594400000000001</v>
      </c>
      <c r="H5229" s="29" t="s">
        <v>25</v>
      </c>
      <c r="I5229" s="29" t="s">
        <v>26</v>
      </c>
      <c r="J5229" s="29">
        <v>32.284999999999997</v>
      </c>
      <c r="K5229" s="29" t="s">
        <v>25</v>
      </c>
      <c r="L5229" s="29" t="s">
        <v>22</v>
      </c>
      <c r="M5229" s="29" t="s">
        <v>22</v>
      </c>
    </row>
    <row r="5230" spans="1:13" ht="15" customHeight="1">
      <c r="A5230" s="29" t="s">
        <v>19</v>
      </c>
      <c r="B5230" s="29" t="s">
        <v>20</v>
      </c>
      <c r="C5230" s="29" t="s">
        <v>1931</v>
      </c>
      <c r="D5230" s="29">
        <v>705076</v>
      </c>
      <c r="E5230" s="29">
        <v>0.172488426</v>
      </c>
      <c r="F5230" s="29" t="s">
        <v>24</v>
      </c>
      <c r="G5230" s="29">
        <v>1.41466</v>
      </c>
      <c r="H5230" s="29" t="s">
        <v>25</v>
      </c>
      <c r="I5230" s="29" t="s">
        <v>26</v>
      </c>
      <c r="J5230" s="29">
        <v>13.834</v>
      </c>
      <c r="K5230" s="29" t="s">
        <v>25</v>
      </c>
      <c r="L5230" s="29" t="s">
        <v>22</v>
      </c>
      <c r="M5230" s="29" t="s">
        <v>22</v>
      </c>
    </row>
    <row r="5231" spans="1:13" ht="15" customHeight="1">
      <c r="A5231" s="29" t="s">
        <v>19</v>
      </c>
      <c r="B5231" s="29" t="s">
        <v>20</v>
      </c>
      <c r="C5231" s="29" t="s">
        <v>1932</v>
      </c>
      <c r="D5231" s="29">
        <v>705077</v>
      </c>
      <c r="E5231" s="29">
        <v>0.17283564800000001</v>
      </c>
      <c r="F5231" s="29" t="s">
        <v>24</v>
      </c>
      <c r="G5231" s="29">
        <v>1.3626199999999999</v>
      </c>
      <c r="H5231" s="29" t="s">
        <v>25</v>
      </c>
      <c r="I5231" s="29" t="s">
        <v>26</v>
      </c>
      <c r="J5231" s="29">
        <v>8.3420000000000005</v>
      </c>
      <c r="K5231" s="29" t="s">
        <v>25</v>
      </c>
      <c r="L5231" s="29" t="s">
        <v>22</v>
      </c>
      <c r="M5231" s="29" t="s">
        <v>22</v>
      </c>
    </row>
    <row r="5232" spans="1:13" ht="15" customHeight="1">
      <c r="A5232" s="29" t="s">
        <v>19</v>
      </c>
      <c r="B5232" s="29" t="s">
        <v>20</v>
      </c>
      <c r="C5232" s="29" t="s">
        <v>1933</v>
      </c>
      <c r="D5232" s="29">
        <v>705078</v>
      </c>
      <c r="E5232" s="29">
        <v>0.17653935200000001</v>
      </c>
      <c r="F5232" s="29" t="s">
        <v>24</v>
      </c>
      <c r="G5232" s="29">
        <v>1.3091999999999999</v>
      </c>
      <c r="H5232" s="29" t="s">
        <v>25</v>
      </c>
      <c r="I5232" s="29" t="s">
        <v>26</v>
      </c>
      <c r="J5232" s="29">
        <v>27.925999999999998</v>
      </c>
      <c r="K5232" s="29" t="s">
        <v>25</v>
      </c>
      <c r="L5232" s="29" t="s">
        <v>22</v>
      </c>
      <c r="M5232" s="29" t="s">
        <v>22</v>
      </c>
    </row>
    <row r="5233" spans="1:13" ht="15" customHeight="1">
      <c r="A5233" s="29" t="s">
        <v>19</v>
      </c>
      <c r="B5233" s="29" t="s">
        <v>20</v>
      </c>
      <c r="C5233" s="29" t="s">
        <v>1934</v>
      </c>
      <c r="D5233" s="29">
        <v>705079</v>
      </c>
      <c r="E5233" s="29">
        <v>0.177118056</v>
      </c>
      <c r="F5233" s="29" t="s">
        <v>24</v>
      </c>
      <c r="G5233" s="29">
        <v>1.5728500000000001</v>
      </c>
      <c r="H5233" s="29" t="s">
        <v>25</v>
      </c>
      <c r="I5233" s="29" t="s">
        <v>26</v>
      </c>
      <c r="J5233" s="29">
        <v>31.634</v>
      </c>
      <c r="K5233" s="29" t="s">
        <v>25</v>
      </c>
      <c r="L5233" s="29" t="s">
        <v>22</v>
      </c>
      <c r="M5233" s="29" t="s">
        <v>22</v>
      </c>
    </row>
    <row r="5234" spans="1:13" ht="15" customHeight="1">
      <c r="A5234" s="29" t="s">
        <v>19</v>
      </c>
      <c r="B5234" s="29" t="s">
        <v>20</v>
      </c>
      <c r="C5234" s="29" t="s">
        <v>1935</v>
      </c>
      <c r="D5234" s="29">
        <v>705080</v>
      </c>
      <c r="E5234" s="29">
        <v>0.17665509300000001</v>
      </c>
      <c r="F5234" s="29" t="s">
        <v>24</v>
      </c>
      <c r="G5234" s="29">
        <v>1.49075</v>
      </c>
      <c r="H5234" s="29" t="s">
        <v>25</v>
      </c>
      <c r="I5234" s="29" t="s">
        <v>26</v>
      </c>
      <c r="J5234" s="29">
        <v>13.083</v>
      </c>
      <c r="K5234" s="29" t="s">
        <v>25</v>
      </c>
      <c r="L5234" s="29" t="s">
        <v>22</v>
      </c>
      <c r="M5234" s="29" t="s">
        <v>22</v>
      </c>
    </row>
    <row r="5235" spans="1:13" ht="15" customHeight="1">
      <c r="A5235" s="29" t="s">
        <v>19</v>
      </c>
      <c r="B5235" s="29" t="s">
        <v>20</v>
      </c>
      <c r="C5235" s="29" t="s">
        <v>1936</v>
      </c>
      <c r="D5235" s="29">
        <v>705081</v>
      </c>
      <c r="E5235" s="29">
        <v>0.17642361100000001</v>
      </c>
      <c r="F5235" s="29" t="s">
        <v>24</v>
      </c>
      <c r="G5235" s="29">
        <v>1.08456</v>
      </c>
      <c r="H5235" s="29" t="s">
        <v>25</v>
      </c>
      <c r="I5235" s="29" t="s">
        <v>26</v>
      </c>
      <c r="J5235" s="29">
        <v>26.905000000000001</v>
      </c>
      <c r="K5235" s="29" t="s">
        <v>25</v>
      </c>
      <c r="L5235" s="29" t="s">
        <v>22</v>
      </c>
      <c r="M5235" s="29" t="s">
        <v>22</v>
      </c>
    </row>
    <row r="5236" spans="1:13" ht="15" customHeight="1">
      <c r="A5236" s="29" t="s">
        <v>19</v>
      </c>
      <c r="B5236" s="29" t="s">
        <v>20</v>
      </c>
      <c r="C5236" s="29" t="s">
        <v>1937</v>
      </c>
      <c r="D5236" s="29">
        <v>705082</v>
      </c>
      <c r="E5236" s="29">
        <v>0.18163194399999999</v>
      </c>
      <c r="F5236" s="29" t="s">
        <v>24</v>
      </c>
      <c r="G5236" s="29">
        <v>1.8052900000000001</v>
      </c>
      <c r="H5236" s="29" t="s">
        <v>25</v>
      </c>
      <c r="I5236" s="29" t="s">
        <v>26</v>
      </c>
      <c r="J5236" s="29">
        <v>27.184000000000001</v>
      </c>
      <c r="K5236" s="29" t="s">
        <v>25</v>
      </c>
      <c r="L5236" s="29" t="s">
        <v>22</v>
      </c>
      <c r="M5236" s="29" t="s">
        <v>22</v>
      </c>
    </row>
    <row r="5237" spans="1:13" ht="15" customHeight="1">
      <c r="A5237" s="29" t="s">
        <v>19</v>
      </c>
      <c r="B5237" s="29" t="s">
        <v>20</v>
      </c>
      <c r="C5237" s="29" t="s">
        <v>1938</v>
      </c>
      <c r="D5237" s="29">
        <v>705083</v>
      </c>
      <c r="E5237" s="29" t="s">
        <v>1939</v>
      </c>
      <c r="F5237" s="29" t="s">
        <v>24</v>
      </c>
      <c r="G5237" s="29">
        <v>1.4755400000000001</v>
      </c>
      <c r="H5237" s="29" t="s">
        <v>25</v>
      </c>
      <c r="I5237" s="29" t="s">
        <v>26</v>
      </c>
      <c r="J5237" s="29">
        <v>7.165</v>
      </c>
      <c r="K5237" s="29" t="s">
        <v>25</v>
      </c>
      <c r="L5237" s="29" t="s">
        <v>22</v>
      </c>
      <c r="M5237" s="29" t="s">
        <v>22</v>
      </c>
    </row>
    <row r="5238" spans="1:13" ht="15" customHeight="1">
      <c r="A5238" s="29" t="s">
        <v>19</v>
      </c>
      <c r="B5238" s="29" t="s">
        <v>20</v>
      </c>
      <c r="C5238" s="29" t="s">
        <v>1940</v>
      </c>
      <c r="D5238" s="29">
        <v>705084</v>
      </c>
      <c r="E5238" s="29">
        <v>0.182210648</v>
      </c>
      <c r="F5238" s="29" t="s">
        <v>24</v>
      </c>
      <c r="G5238" s="29">
        <v>1.07559</v>
      </c>
      <c r="H5238" s="29" t="s">
        <v>25</v>
      </c>
      <c r="I5238" s="29" t="s">
        <v>26</v>
      </c>
      <c r="J5238" s="29">
        <v>13.43</v>
      </c>
      <c r="K5238" s="29" t="s">
        <v>25</v>
      </c>
      <c r="L5238" s="29" t="s">
        <v>22</v>
      </c>
      <c r="M5238" s="29" t="s">
        <v>22</v>
      </c>
    </row>
    <row r="5239" spans="1:13" ht="15" customHeight="1">
      <c r="A5239" s="29" t="s">
        <v>19</v>
      </c>
      <c r="B5239" s="29" t="s">
        <v>20</v>
      </c>
      <c r="C5239" s="29" t="s">
        <v>1941</v>
      </c>
      <c r="D5239" s="29">
        <v>705085</v>
      </c>
      <c r="E5239" s="29">
        <v>0.181053241</v>
      </c>
      <c r="F5239" s="29" t="s">
        <v>24</v>
      </c>
      <c r="G5239" s="29">
        <v>0.86860999999999999</v>
      </c>
      <c r="H5239" s="29" t="s">
        <v>25</v>
      </c>
      <c r="I5239" s="29" t="s">
        <v>26</v>
      </c>
      <c r="J5239" s="29">
        <v>23.332000000000001</v>
      </c>
      <c r="K5239" s="29" t="s">
        <v>25</v>
      </c>
      <c r="L5239" s="29" t="s">
        <v>22</v>
      </c>
      <c r="M5239" s="29" t="s">
        <v>22</v>
      </c>
    </row>
    <row r="5240" spans="1:13" ht="15" customHeight="1">
      <c r="A5240" s="29" t="s">
        <v>19</v>
      </c>
      <c r="B5240" s="29" t="s">
        <v>20</v>
      </c>
      <c r="C5240" s="29" t="s">
        <v>1942</v>
      </c>
      <c r="D5240" s="29">
        <v>705086</v>
      </c>
      <c r="E5240" s="29">
        <v>0.18128472200000001</v>
      </c>
      <c r="F5240" s="29" t="s">
        <v>24</v>
      </c>
      <c r="G5240" s="29">
        <v>1.8729800000000001</v>
      </c>
      <c r="H5240" s="29" t="s">
        <v>25</v>
      </c>
      <c r="I5240" s="29" t="s">
        <v>26</v>
      </c>
      <c r="J5240" s="29">
        <v>26.018999999999998</v>
      </c>
      <c r="K5240" s="29" t="s">
        <v>25</v>
      </c>
      <c r="L5240" s="29" t="s">
        <v>22</v>
      </c>
      <c r="M5240" s="29" t="s">
        <v>22</v>
      </c>
    </row>
    <row r="5241" spans="1:13" ht="15" customHeight="1">
      <c r="A5241" s="29" t="s">
        <v>19</v>
      </c>
      <c r="B5241" s="29" t="s">
        <v>20</v>
      </c>
      <c r="C5241" s="29" t="s">
        <v>1943</v>
      </c>
      <c r="D5241" s="29">
        <v>705087</v>
      </c>
      <c r="E5241" s="29">
        <v>0.18059027799999999</v>
      </c>
      <c r="F5241" s="29" t="s">
        <v>24</v>
      </c>
      <c r="G5241" s="29">
        <v>1.2543500000000001</v>
      </c>
      <c r="H5241" s="29" t="s">
        <v>25</v>
      </c>
      <c r="I5241" s="29" t="s">
        <v>26</v>
      </c>
      <c r="J5241" s="29">
        <v>4.7140000000000004</v>
      </c>
      <c r="K5241" s="29" t="s">
        <v>25</v>
      </c>
      <c r="L5241" s="29" t="s">
        <v>22</v>
      </c>
      <c r="M5241" s="29" t="s">
        <v>22</v>
      </c>
    </row>
    <row r="5242" spans="1:13" ht="15" customHeight="1">
      <c r="A5242" s="29" t="s">
        <v>19</v>
      </c>
      <c r="B5242" s="29" t="s">
        <v>20</v>
      </c>
      <c r="C5242" s="29" t="s">
        <v>1944</v>
      </c>
      <c r="D5242" s="29">
        <v>705088</v>
      </c>
      <c r="E5242" s="29">
        <v>0.185914352</v>
      </c>
      <c r="F5242" s="29" t="s">
        <v>24</v>
      </c>
      <c r="G5242" s="29">
        <v>0.84777999999999998</v>
      </c>
      <c r="H5242" s="29" t="s">
        <v>25</v>
      </c>
      <c r="I5242" s="29" t="s">
        <v>26</v>
      </c>
      <c r="J5242" s="29">
        <v>23.869</v>
      </c>
      <c r="K5242" s="29" t="s">
        <v>25</v>
      </c>
      <c r="L5242" s="29" t="s">
        <v>22</v>
      </c>
      <c r="M5242" s="29" t="s">
        <v>22</v>
      </c>
    </row>
    <row r="5243" spans="1:13" ht="15" customHeight="1">
      <c r="A5243" s="29" t="s">
        <v>19</v>
      </c>
      <c r="B5243" s="29" t="s">
        <v>20</v>
      </c>
      <c r="C5243" s="29" t="s">
        <v>1946</v>
      </c>
      <c r="D5243" s="29">
        <v>709001</v>
      </c>
      <c r="E5243" s="29">
        <v>0.114155093</v>
      </c>
      <c r="F5243" s="29" t="s">
        <v>24</v>
      </c>
      <c r="G5243" s="29">
        <v>0.97169000000000005</v>
      </c>
      <c r="H5243" s="29" t="s">
        <v>25</v>
      </c>
      <c r="I5243" s="29" t="s">
        <v>26</v>
      </c>
      <c r="J5243" s="29">
        <v>30.236000000000001</v>
      </c>
      <c r="K5243" s="29" t="s">
        <v>25</v>
      </c>
      <c r="L5243" s="29" t="s">
        <v>22</v>
      </c>
      <c r="M5243" s="29" t="s">
        <v>22</v>
      </c>
    </row>
    <row r="5244" spans="1:13" ht="15" customHeight="1">
      <c r="A5244" s="29" t="s">
        <v>19</v>
      </c>
      <c r="B5244" s="29" t="s">
        <v>20</v>
      </c>
      <c r="C5244" s="29" t="s">
        <v>1947</v>
      </c>
      <c r="D5244" s="29">
        <v>709002</v>
      </c>
      <c r="E5244" s="29">
        <v>0.114965278</v>
      </c>
      <c r="F5244" s="29" t="s">
        <v>24</v>
      </c>
      <c r="G5244" s="29">
        <v>1.8722000000000001</v>
      </c>
      <c r="H5244" s="29" t="s">
        <v>25</v>
      </c>
      <c r="I5244" s="29" t="s">
        <v>26</v>
      </c>
      <c r="J5244" s="29">
        <v>18.634</v>
      </c>
      <c r="K5244" s="29" t="s">
        <v>25</v>
      </c>
      <c r="L5244" s="29" t="s">
        <v>22</v>
      </c>
      <c r="M5244" s="29" t="s">
        <v>22</v>
      </c>
    </row>
    <row r="5245" spans="1:13" ht="15" customHeight="1">
      <c r="A5245" s="29" t="s">
        <v>19</v>
      </c>
      <c r="B5245" s="29" t="s">
        <v>20</v>
      </c>
      <c r="C5245" s="29" t="s">
        <v>1948</v>
      </c>
      <c r="D5245" s="29">
        <v>709003</v>
      </c>
      <c r="E5245" s="29">
        <v>0.111377315</v>
      </c>
      <c r="F5245" s="29" t="s">
        <v>24</v>
      </c>
      <c r="G5245" s="29">
        <v>0.51832</v>
      </c>
      <c r="H5245" s="29" t="s">
        <v>25</v>
      </c>
      <c r="I5245" s="29" t="s">
        <v>26</v>
      </c>
      <c r="J5245" s="29">
        <v>31.023</v>
      </c>
      <c r="K5245" s="29" t="s">
        <v>25</v>
      </c>
      <c r="L5245" s="29" t="s">
        <v>22</v>
      </c>
      <c r="M5245" s="29" t="s">
        <v>22</v>
      </c>
    </row>
    <row r="5246" spans="1:13" ht="15" customHeight="1">
      <c r="A5246" s="29" t="s">
        <v>19</v>
      </c>
      <c r="B5246" s="29" t="s">
        <v>20</v>
      </c>
      <c r="C5246" s="29" t="s">
        <v>1949</v>
      </c>
      <c r="D5246" s="29">
        <v>709004</v>
      </c>
      <c r="E5246" s="29" t="s">
        <v>1950</v>
      </c>
      <c r="F5246" s="29" t="s">
        <v>24</v>
      </c>
      <c r="G5246" s="29">
        <v>1.80918</v>
      </c>
      <c r="H5246" s="29" t="s">
        <v>25</v>
      </c>
      <c r="I5246" s="29" t="s">
        <v>26</v>
      </c>
      <c r="J5246" s="29">
        <v>13.872</v>
      </c>
      <c r="K5246" s="29" t="s">
        <v>25</v>
      </c>
      <c r="L5246" s="29" t="s">
        <v>22</v>
      </c>
      <c r="M5246" s="29" t="s">
        <v>22</v>
      </c>
    </row>
    <row r="5247" spans="1:13" ht="15" customHeight="1">
      <c r="A5247" s="29" t="s">
        <v>19</v>
      </c>
      <c r="B5247" s="29" t="s">
        <v>20</v>
      </c>
      <c r="C5247" s="29" t="s">
        <v>1951</v>
      </c>
      <c r="D5247" s="29">
        <v>709005</v>
      </c>
      <c r="E5247" s="29">
        <v>0.11380787000000001</v>
      </c>
      <c r="F5247" s="29" t="s">
        <v>24</v>
      </c>
      <c r="G5247" s="29">
        <v>0.10224</v>
      </c>
      <c r="H5247" s="29" t="s">
        <v>25</v>
      </c>
      <c r="I5247" s="29" t="s">
        <v>26</v>
      </c>
      <c r="J5247" s="29">
        <v>29.898</v>
      </c>
      <c r="K5247" s="29" t="s">
        <v>25</v>
      </c>
      <c r="L5247" s="29" t="s">
        <v>22</v>
      </c>
      <c r="M5247" s="29" t="s">
        <v>22</v>
      </c>
    </row>
    <row r="5248" spans="1:13" ht="15" customHeight="1">
      <c r="A5248" s="29" t="s">
        <v>19</v>
      </c>
      <c r="B5248" s="29" t="s">
        <v>20</v>
      </c>
      <c r="C5248" s="29" t="s">
        <v>1952</v>
      </c>
      <c r="D5248" s="29">
        <v>709006</v>
      </c>
      <c r="E5248" s="29">
        <v>0.11681713000000001</v>
      </c>
      <c r="F5248" s="29" t="s">
        <v>24</v>
      </c>
      <c r="G5248" s="29">
        <v>0.35654999999999998</v>
      </c>
      <c r="H5248" s="29" t="s">
        <v>25</v>
      </c>
      <c r="I5248" s="29" t="s">
        <v>26</v>
      </c>
      <c r="J5248" s="29">
        <v>23.462</v>
      </c>
      <c r="K5248" s="29" t="s">
        <v>25</v>
      </c>
      <c r="L5248" s="29" t="s">
        <v>22</v>
      </c>
      <c r="M5248" s="29" t="s">
        <v>22</v>
      </c>
    </row>
    <row r="5249" spans="1:13" ht="15" customHeight="1">
      <c r="A5249" s="29" t="s">
        <v>19</v>
      </c>
      <c r="B5249" s="29" t="s">
        <v>20</v>
      </c>
      <c r="C5249" s="29" t="s">
        <v>1953</v>
      </c>
      <c r="D5249" s="29">
        <v>709007</v>
      </c>
      <c r="E5249" s="29">
        <v>0.11565972200000001</v>
      </c>
      <c r="F5249" s="29" t="s">
        <v>24</v>
      </c>
      <c r="G5249" s="29">
        <v>0.71433999999999997</v>
      </c>
      <c r="H5249" s="29" t="s">
        <v>25</v>
      </c>
      <c r="I5249" s="29" t="s">
        <v>26</v>
      </c>
      <c r="J5249" s="29">
        <v>14.879</v>
      </c>
      <c r="K5249" s="29" t="s">
        <v>25</v>
      </c>
      <c r="L5249" s="29" t="s">
        <v>22</v>
      </c>
      <c r="M5249" s="29" t="s">
        <v>22</v>
      </c>
    </row>
    <row r="5250" spans="1:13" ht="15" customHeight="1">
      <c r="A5250" s="29" t="s">
        <v>19</v>
      </c>
      <c r="B5250" s="29" t="s">
        <v>20</v>
      </c>
      <c r="C5250" s="29" t="s">
        <v>1954</v>
      </c>
      <c r="D5250" s="29">
        <v>709008</v>
      </c>
      <c r="E5250" s="29">
        <v>0.11681713000000001</v>
      </c>
      <c r="F5250" s="29" t="s">
        <v>24</v>
      </c>
      <c r="G5250" s="29">
        <v>1.7730300000000001</v>
      </c>
      <c r="H5250" s="29" t="s">
        <v>25</v>
      </c>
      <c r="I5250" s="29" t="s">
        <v>26</v>
      </c>
      <c r="J5250" s="29">
        <v>10.263</v>
      </c>
      <c r="K5250" s="29" t="s">
        <v>25</v>
      </c>
      <c r="L5250" s="29" t="s">
        <v>22</v>
      </c>
      <c r="M5250" s="29" t="s">
        <v>22</v>
      </c>
    </row>
    <row r="5251" spans="1:13" ht="15" customHeight="1">
      <c r="A5251" s="29" t="s">
        <v>19</v>
      </c>
      <c r="B5251" s="29" t="s">
        <v>20</v>
      </c>
      <c r="C5251" s="29" t="s">
        <v>1955</v>
      </c>
      <c r="D5251" s="29">
        <v>709009</v>
      </c>
      <c r="E5251" s="29">
        <v>0.120289352</v>
      </c>
      <c r="F5251" s="29" t="s">
        <v>24</v>
      </c>
      <c r="G5251" s="29">
        <v>0.13655</v>
      </c>
      <c r="H5251" s="29" t="s">
        <v>25</v>
      </c>
      <c r="I5251" s="29" t="s">
        <v>26</v>
      </c>
      <c r="J5251" s="29">
        <v>28.623999999999999</v>
      </c>
      <c r="K5251" s="29" t="s">
        <v>25</v>
      </c>
      <c r="L5251" s="29" t="s">
        <v>22</v>
      </c>
      <c r="M5251" s="29" t="s">
        <v>22</v>
      </c>
    </row>
    <row r="5252" spans="1:13" ht="15" customHeight="1">
      <c r="A5252" s="29" t="s">
        <v>19</v>
      </c>
      <c r="B5252" s="29" t="s">
        <v>20</v>
      </c>
      <c r="C5252" s="29" t="s">
        <v>1956</v>
      </c>
      <c r="D5252" s="29">
        <v>709010</v>
      </c>
      <c r="E5252" s="29" t="s">
        <v>1198</v>
      </c>
      <c r="F5252" s="29" t="s">
        <v>24</v>
      </c>
      <c r="G5252" s="29">
        <v>0.3508</v>
      </c>
      <c r="H5252" s="29" t="s">
        <v>25</v>
      </c>
      <c r="I5252" s="29" t="s">
        <v>26</v>
      </c>
      <c r="J5252" s="29">
        <v>23.565000000000001</v>
      </c>
      <c r="K5252" s="29" t="s">
        <v>25</v>
      </c>
      <c r="L5252" s="29" t="s">
        <v>22</v>
      </c>
      <c r="M5252" s="29" t="s">
        <v>22</v>
      </c>
    </row>
    <row r="5253" spans="1:13" ht="15" customHeight="1">
      <c r="A5253" s="29" t="s">
        <v>19</v>
      </c>
      <c r="B5253" s="29" t="s">
        <v>20</v>
      </c>
      <c r="C5253" s="29" t="s">
        <v>1957</v>
      </c>
      <c r="D5253" s="29">
        <v>709011</v>
      </c>
      <c r="E5253" s="29">
        <v>0.122719907</v>
      </c>
      <c r="F5253" s="29" t="s">
        <v>24</v>
      </c>
      <c r="G5253" s="29">
        <v>1.41994</v>
      </c>
      <c r="H5253" s="29" t="s">
        <v>25</v>
      </c>
      <c r="I5253" s="29" t="s">
        <v>26</v>
      </c>
      <c r="J5253" s="29">
        <v>1.8049999999999999</v>
      </c>
      <c r="K5253" s="29" t="s">
        <v>25</v>
      </c>
      <c r="L5253" s="29" t="s">
        <v>22</v>
      </c>
      <c r="M5253" s="29" t="s">
        <v>22</v>
      </c>
    </row>
    <row r="5254" spans="1:13" ht="15" customHeight="1">
      <c r="A5254" s="29" t="s">
        <v>19</v>
      </c>
      <c r="B5254" s="29" t="s">
        <v>20</v>
      </c>
      <c r="C5254" s="29" t="s">
        <v>1958</v>
      </c>
      <c r="D5254" s="29">
        <v>709012</v>
      </c>
      <c r="E5254" s="29">
        <v>0.120405093</v>
      </c>
      <c r="F5254" s="29" t="s">
        <v>24</v>
      </c>
      <c r="G5254" s="29">
        <v>1.84874</v>
      </c>
      <c r="H5254" s="29" t="s">
        <v>25</v>
      </c>
      <c r="I5254" s="29" t="s">
        <v>26</v>
      </c>
      <c r="J5254" s="29">
        <v>11.432</v>
      </c>
      <c r="K5254" s="29" t="s">
        <v>25</v>
      </c>
      <c r="L5254" s="29" t="s">
        <v>22</v>
      </c>
      <c r="M5254" s="29" t="s">
        <v>22</v>
      </c>
    </row>
    <row r="5255" spans="1:13" ht="15" customHeight="1">
      <c r="A5255" s="29" t="s">
        <v>19</v>
      </c>
      <c r="B5255" s="29" t="s">
        <v>20</v>
      </c>
      <c r="C5255" s="29" t="s">
        <v>1959</v>
      </c>
      <c r="D5255" s="29">
        <v>709013</v>
      </c>
      <c r="E5255" s="29">
        <v>0.12318287</v>
      </c>
      <c r="F5255" s="29" t="s">
        <v>24</v>
      </c>
      <c r="G5255" s="29">
        <v>5.935E-2</v>
      </c>
      <c r="H5255" s="29" t="s">
        <v>25</v>
      </c>
      <c r="I5255" s="29" t="s">
        <v>26</v>
      </c>
      <c r="J5255" s="29">
        <v>29.777999999999999</v>
      </c>
      <c r="K5255" s="29" t="s">
        <v>25</v>
      </c>
      <c r="L5255" s="29" t="s">
        <v>22</v>
      </c>
      <c r="M5255" s="29" t="s">
        <v>22</v>
      </c>
    </row>
    <row r="5256" spans="1:13" ht="15" customHeight="1">
      <c r="A5256" s="29" t="s">
        <v>19</v>
      </c>
      <c r="B5256" s="29" t="s">
        <v>20</v>
      </c>
      <c r="C5256" s="29" t="s">
        <v>1960</v>
      </c>
      <c r="D5256" s="29">
        <v>709014</v>
      </c>
      <c r="E5256" s="29">
        <v>0.12109953699999999</v>
      </c>
      <c r="F5256" s="29" t="s">
        <v>24</v>
      </c>
      <c r="G5256" s="29">
        <v>0.70537000000000005</v>
      </c>
      <c r="H5256" s="29" t="s">
        <v>25</v>
      </c>
      <c r="I5256" s="29" t="s">
        <v>26</v>
      </c>
      <c r="J5256" s="29">
        <v>14.725</v>
      </c>
      <c r="K5256" s="29" t="s">
        <v>25</v>
      </c>
      <c r="L5256" s="29" t="s">
        <v>22</v>
      </c>
      <c r="M5256" s="29" t="s">
        <v>22</v>
      </c>
    </row>
    <row r="5257" spans="1:13" ht="15" customHeight="1">
      <c r="A5257" s="29" t="s">
        <v>19</v>
      </c>
      <c r="B5257" s="29" t="s">
        <v>20</v>
      </c>
      <c r="C5257" s="29" t="s">
        <v>1961</v>
      </c>
      <c r="D5257" s="29">
        <v>709015</v>
      </c>
      <c r="E5257" s="29">
        <v>0.11994212999999999</v>
      </c>
      <c r="F5257" s="29" t="s">
        <v>24</v>
      </c>
      <c r="G5257" s="29">
        <v>1.89306</v>
      </c>
      <c r="H5257" s="29" t="s">
        <v>25</v>
      </c>
      <c r="I5257" s="29" t="s">
        <v>26</v>
      </c>
      <c r="J5257" s="29">
        <v>13.054</v>
      </c>
      <c r="K5257" s="29" t="s">
        <v>25</v>
      </c>
      <c r="L5257" s="29" t="s">
        <v>22</v>
      </c>
      <c r="M5257" s="29" t="s">
        <v>22</v>
      </c>
    </row>
    <row r="5258" spans="1:13" ht="15" customHeight="1">
      <c r="A5258" s="29" t="s">
        <v>19</v>
      </c>
      <c r="B5258" s="29" t="s">
        <v>20</v>
      </c>
      <c r="C5258" s="29" t="s">
        <v>1962</v>
      </c>
      <c r="D5258" s="29">
        <v>709016</v>
      </c>
      <c r="E5258" s="29">
        <v>0.12237268499999999</v>
      </c>
      <c r="F5258" s="29" t="s">
        <v>24</v>
      </c>
      <c r="G5258" s="29">
        <v>0.33450000000000002</v>
      </c>
      <c r="H5258" s="29" t="s">
        <v>25</v>
      </c>
      <c r="I5258" s="29" t="s">
        <v>26</v>
      </c>
      <c r="J5258" s="29">
        <v>25.434000000000001</v>
      </c>
      <c r="K5258" s="29" t="s">
        <v>25</v>
      </c>
      <c r="L5258" s="29" t="s">
        <v>22</v>
      </c>
      <c r="M5258" s="29" t="s">
        <v>22</v>
      </c>
    </row>
    <row r="5259" spans="1:13" ht="15" customHeight="1">
      <c r="A5259" s="29" t="s">
        <v>19</v>
      </c>
      <c r="B5259" s="29" t="s">
        <v>20</v>
      </c>
      <c r="C5259" s="29" t="s">
        <v>1963</v>
      </c>
      <c r="D5259" s="29">
        <v>709017</v>
      </c>
      <c r="E5259" s="29" t="s">
        <v>1200</v>
      </c>
      <c r="F5259" s="29" t="s">
        <v>24</v>
      </c>
      <c r="G5259" s="29">
        <v>1.2199</v>
      </c>
      <c r="H5259" s="29" t="s">
        <v>25</v>
      </c>
      <c r="I5259" s="29" t="s">
        <v>26</v>
      </c>
      <c r="J5259" s="29">
        <v>3.3090000000000002</v>
      </c>
      <c r="K5259" s="29" t="s">
        <v>25</v>
      </c>
      <c r="L5259" s="29" t="s">
        <v>22</v>
      </c>
      <c r="M5259" s="29" t="s">
        <v>22</v>
      </c>
    </row>
    <row r="5260" spans="1:13" ht="15" customHeight="1">
      <c r="A5260" s="29" t="s">
        <v>19</v>
      </c>
      <c r="B5260" s="29" t="s">
        <v>20</v>
      </c>
      <c r="C5260" s="29" t="s">
        <v>1964</v>
      </c>
      <c r="D5260" s="29">
        <v>709018</v>
      </c>
      <c r="E5260" s="29">
        <v>0.122141204</v>
      </c>
      <c r="F5260" s="29" t="s">
        <v>24</v>
      </c>
      <c r="G5260" s="29">
        <v>1.92937</v>
      </c>
      <c r="H5260" s="29" t="s">
        <v>25</v>
      </c>
      <c r="I5260" s="29" t="s">
        <v>26</v>
      </c>
      <c r="J5260" s="29">
        <v>16.972999999999999</v>
      </c>
      <c r="K5260" s="29" t="s">
        <v>25</v>
      </c>
      <c r="L5260" s="29" t="s">
        <v>22</v>
      </c>
      <c r="M5260" s="29" t="s">
        <v>22</v>
      </c>
    </row>
    <row r="5261" spans="1:13" ht="15" customHeight="1">
      <c r="A5261" s="29" t="s">
        <v>19</v>
      </c>
      <c r="B5261" s="29" t="s">
        <v>20</v>
      </c>
      <c r="C5261" s="29" t="s">
        <v>1965</v>
      </c>
      <c r="D5261" s="29">
        <v>709019</v>
      </c>
      <c r="E5261" s="29">
        <v>0.125381944</v>
      </c>
      <c r="F5261" s="29" t="s">
        <v>24</v>
      </c>
      <c r="G5261" s="29">
        <v>0.61334999999999995</v>
      </c>
      <c r="H5261" s="29" t="s">
        <v>25</v>
      </c>
      <c r="I5261" s="29" t="s">
        <v>26</v>
      </c>
      <c r="J5261" s="29">
        <v>24.056000000000001</v>
      </c>
      <c r="K5261" s="29" t="s">
        <v>25</v>
      </c>
      <c r="L5261" s="29" t="s">
        <v>22</v>
      </c>
      <c r="M5261" s="29" t="s">
        <v>22</v>
      </c>
    </row>
    <row r="5262" spans="1:13" ht="15" customHeight="1">
      <c r="A5262" s="29" t="s">
        <v>19</v>
      </c>
      <c r="B5262" s="29" t="s">
        <v>20</v>
      </c>
      <c r="C5262" s="29" t="s">
        <v>1966</v>
      </c>
      <c r="D5262" s="29">
        <v>709020</v>
      </c>
      <c r="E5262" s="29">
        <v>0.123645833</v>
      </c>
      <c r="F5262" s="29" t="s">
        <v>24</v>
      </c>
      <c r="G5262" s="29">
        <v>1.2407999999999999</v>
      </c>
      <c r="H5262" s="29" t="s">
        <v>25</v>
      </c>
      <c r="I5262" s="29" t="s">
        <v>26</v>
      </c>
      <c r="J5262" s="29">
        <v>4.2169999999999996</v>
      </c>
      <c r="K5262" s="29" t="s">
        <v>25</v>
      </c>
      <c r="L5262" s="29" t="s">
        <v>22</v>
      </c>
      <c r="M5262" s="29" t="s">
        <v>22</v>
      </c>
    </row>
    <row r="5263" spans="1:13" ht="15" customHeight="1">
      <c r="A5263" s="29" t="s">
        <v>19</v>
      </c>
      <c r="B5263" s="29" t="s">
        <v>20</v>
      </c>
      <c r="C5263" s="29" t="s">
        <v>1967</v>
      </c>
      <c r="D5263" s="29">
        <v>709021</v>
      </c>
      <c r="E5263" s="29">
        <v>0.1278125</v>
      </c>
      <c r="F5263" s="29" t="s">
        <v>24</v>
      </c>
      <c r="G5263" s="29">
        <v>1.6670799999999999</v>
      </c>
      <c r="H5263" s="29" t="s">
        <v>25</v>
      </c>
      <c r="I5263" s="29" t="s">
        <v>26</v>
      </c>
      <c r="J5263" s="29">
        <v>11.266999999999999</v>
      </c>
      <c r="K5263" s="29" t="s">
        <v>25</v>
      </c>
      <c r="L5263" s="29" t="s">
        <v>22</v>
      </c>
      <c r="M5263" s="29" t="s">
        <v>22</v>
      </c>
    </row>
    <row r="5264" spans="1:13" ht="15" customHeight="1">
      <c r="A5264" s="29" t="s">
        <v>19</v>
      </c>
      <c r="B5264" s="29" t="s">
        <v>20</v>
      </c>
      <c r="C5264" s="29" t="s">
        <v>1968</v>
      </c>
      <c r="D5264" s="29">
        <v>709022</v>
      </c>
      <c r="E5264" s="29">
        <v>0.12596064800000001</v>
      </c>
      <c r="F5264" s="29" t="s">
        <v>24</v>
      </c>
      <c r="G5264" s="29">
        <v>0.70472000000000001</v>
      </c>
      <c r="H5264" s="29" t="s">
        <v>25</v>
      </c>
      <c r="I5264" s="29" t="s">
        <v>26</v>
      </c>
      <c r="J5264" s="29">
        <v>27.72</v>
      </c>
      <c r="K5264" s="29" t="s">
        <v>25</v>
      </c>
      <c r="L5264" s="29" t="s">
        <v>22</v>
      </c>
      <c r="M5264" s="29" t="s">
        <v>22</v>
      </c>
    </row>
    <row r="5265" spans="1:13" ht="15" customHeight="1">
      <c r="A5265" s="29" t="s">
        <v>19</v>
      </c>
      <c r="B5265" s="29" t="s">
        <v>20</v>
      </c>
      <c r="C5265" s="29" t="s">
        <v>1969</v>
      </c>
      <c r="D5265" s="29">
        <v>709023</v>
      </c>
      <c r="E5265" s="29">
        <v>0.130243056</v>
      </c>
      <c r="F5265" s="29" t="s">
        <v>24</v>
      </c>
      <c r="G5265" s="29">
        <v>1.24502</v>
      </c>
      <c r="H5265" s="29" t="s">
        <v>25</v>
      </c>
      <c r="I5265" s="29" t="s">
        <v>26</v>
      </c>
      <c r="J5265" s="29">
        <v>5.3550000000000004</v>
      </c>
      <c r="K5265" s="29" t="s">
        <v>25</v>
      </c>
      <c r="L5265" s="29" t="s">
        <v>22</v>
      </c>
      <c r="M5265" s="29" t="s">
        <v>22</v>
      </c>
    </row>
    <row r="5266" spans="1:13" ht="15" customHeight="1">
      <c r="A5266" s="29" t="s">
        <v>19</v>
      </c>
      <c r="B5266" s="29" t="s">
        <v>20</v>
      </c>
      <c r="C5266" s="29" t="s">
        <v>1970</v>
      </c>
      <c r="D5266" s="29">
        <v>709024</v>
      </c>
      <c r="E5266" s="29">
        <v>0.130474537</v>
      </c>
      <c r="F5266" s="29" t="s">
        <v>24</v>
      </c>
      <c r="G5266" s="29">
        <v>1.5938300000000001</v>
      </c>
      <c r="H5266" s="29" t="s">
        <v>25</v>
      </c>
      <c r="I5266" s="29" t="s">
        <v>26</v>
      </c>
      <c r="J5266" s="29">
        <v>12.1</v>
      </c>
      <c r="K5266" s="29" t="s">
        <v>25</v>
      </c>
      <c r="L5266" s="29" t="s">
        <v>22</v>
      </c>
      <c r="M5266" s="29" t="s">
        <v>22</v>
      </c>
    </row>
    <row r="5267" spans="1:13" ht="15" customHeight="1">
      <c r="A5267" s="29" t="s">
        <v>19</v>
      </c>
      <c r="B5267" s="29" t="s">
        <v>20</v>
      </c>
      <c r="C5267" s="29" t="s">
        <v>1971</v>
      </c>
      <c r="D5267" s="29">
        <v>709025</v>
      </c>
      <c r="E5267" s="29">
        <v>0.13116898099999999</v>
      </c>
      <c r="F5267" s="29" t="s">
        <v>24</v>
      </c>
      <c r="G5267" s="29">
        <v>0.86692000000000002</v>
      </c>
      <c r="H5267" s="29" t="s">
        <v>25</v>
      </c>
      <c r="I5267" s="29" t="s">
        <v>26</v>
      </c>
      <c r="J5267" s="29">
        <v>26.225999999999999</v>
      </c>
      <c r="K5267" s="29" t="s">
        <v>25</v>
      </c>
      <c r="L5267" s="29" t="s">
        <v>22</v>
      </c>
      <c r="M5267" s="29" t="s">
        <v>22</v>
      </c>
    </row>
    <row r="5268" spans="1:13" ht="15" customHeight="1">
      <c r="A5268" s="29" t="s">
        <v>19</v>
      </c>
      <c r="B5268" s="29" t="s">
        <v>20</v>
      </c>
      <c r="C5268" s="29" t="s">
        <v>1972</v>
      </c>
      <c r="D5268" s="29">
        <v>709026</v>
      </c>
      <c r="E5268" s="29">
        <v>0.12896990699999999</v>
      </c>
      <c r="F5268" s="29" t="s">
        <v>24</v>
      </c>
      <c r="G5268" s="29">
        <v>1.2079899999999999</v>
      </c>
      <c r="H5268" s="29" t="s">
        <v>25</v>
      </c>
      <c r="I5268" s="29" t="s">
        <v>26</v>
      </c>
      <c r="J5268" s="29">
        <v>6.5460000000000003</v>
      </c>
      <c r="K5268" s="29" t="s">
        <v>25</v>
      </c>
      <c r="L5268" s="29" t="s">
        <v>22</v>
      </c>
      <c r="M5268" s="29" t="s">
        <v>22</v>
      </c>
    </row>
    <row r="5269" spans="1:13" ht="15" customHeight="1">
      <c r="A5269" s="29" t="s">
        <v>19</v>
      </c>
      <c r="B5269" s="29" t="s">
        <v>20</v>
      </c>
      <c r="C5269" s="29" t="s">
        <v>1973</v>
      </c>
      <c r="D5269" s="29">
        <v>709027</v>
      </c>
      <c r="E5269" s="29">
        <v>0.132673611</v>
      </c>
      <c r="F5269" s="29" t="s">
        <v>24</v>
      </c>
      <c r="G5269" s="29">
        <v>1.4107000000000001</v>
      </c>
      <c r="H5269" s="29" t="s">
        <v>25</v>
      </c>
      <c r="I5269" s="29" t="s">
        <v>26</v>
      </c>
      <c r="J5269" s="29">
        <v>9.2919999999999998</v>
      </c>
      <c r="K5269" s="29" t="s">
        <v>25</v>
      </c>
      <c r="L5269" s="29" t="s">
        <v>22</v>
      </c>
      <c r="M5269" s="29" t="s">
        <v>22</v>
      </c>
    </row>
    <row r="5270" spans="1:13" ht="15" customHeight="1">
      <c r="A5270" s="29" t="s">
        <v>19</v>
      </c>
      <c r="B5270" s="29" t="s">
        <v>20</v>
      </c>
      <c r="C5270" s="29" t="s">
        <v>1974</v>
      </c>
      <c r="D5270" s="29">
        <v>709028</v>
      </c>
      <c r="E5270" s="29">
        <v>0.13209490700000001</v>
      </c>
      <c r="F5270" s="29" t="s">
        <v>24</v>
      </c>
      <c r="G5270" s="29">
        <v>1.65249</v>
      </c>
      <c r="H5270" s="29" t="s">
        <v>25</v>
      </c>
      <c r="I5270" s="29" t="s">
        <v>26</v>
      </c>
      <c r="J5270" s="29">
        <v>34.012</v>
      </c>
      <c r="K5270" s="29" t="s">
        <v>25</v>
      </c>
      <c r="L5270" s="29" t="s">
        <v>22</v>
      </c>
      <c r="M5270" s="29" t="s">
        <v>22</v>
      </c>
    </row>
    <row r="5271" spans="1:13" ht="15" customHeight="1">
      <c r="A5271" s="29" t="s">
        <v>19</v>
      </c>
      <c r="B5271" s="29" t="s">
        <v>20</v>
      </c>
      <c r="C5271" s="29" t="s">
        <v>1975</v>
      </c>
      <c r="D5271" s="29">
        <v>709029</v>
      </c>
      <c r="E5271" s="29">
        <v>0.12989583299999999</v>
      </c>
      <c r="F5271" s="29" t="s">
        <v>24</v>
      </c>
      <c r="G5271" s="29">
        <v>1.2216100000000001</v>
      </c>
      <c r="H5271" s="29" t="s">
        <v>25</v>
      </c>
      <c r="I5271" s="29" t="s">
        <v>26</v>
      </c>
      <c r="J5271" s="29">
        <v>30.545999999999999</v>
      </c>
      <c r="K5271" s="29" t="s">
        <v>25</v>
      </c>
      <c r="L5271" s="29" t="s">
        <v>22</v>
      </c>
      <c r="M5271" s="29" t="s">
        <v>22</v>
      </c>
    </row>
    <row r="5272" spans="1:13" ht="15" customHeight="1">
      <c r="A5272" s="29" t="s">
        <v>19</v>
      </c>
      <c r="B5272" s="29" t="s">
        <v>20</v>
      </c>
      <c r="C5272" s="29" t="s">
        <v>1976</v>
      </c>
      <c r="D5272" s="29">
        <v>709030</v>
      </c>
      <c r="E5272" s="29">
        <v>0.133020833</v>
      </c>
      <c r="F5272" s="29" t="s">
        <v>24</v>
      </c>
      <c r="G5272" s="29">
        <v>1.26048</v>
      </c>
      <c r="H5272" s="29" t="s">
        <v>25</v>
      </c>
      <c r="I5272" s="29" t="s">
        <v>26</v>
      </c>
      <c r="J5272" s="29">
        <v>32.656999999999996</v>
      </c>
      <c r="K5272" s="29" t="s">
        <v>25</v>
      </c>
      <c r="L5272" s="29" t="s">
        <v>22</v>
      </c>
      <c r="M5272" s="29" t="s">
        <v>22</v>
      </c>
    </row>
    <row r="5273" spans="1:13" ht="15" customHeight="1">
      <c r="A5273" s="29" t="s">
        <v>19</v>
      </c>
      <c r="B5273" s="29" t="s">
        <v>20</v>
      </c>
      <c r="C5273" s="29" t="s">
        <v>1977</v>
      </c>
      <c r="D5273" s="29">
        <v>709031</v>
      </c>
      <c r="E5273" s="29" t="s">
        <v>1978</v>
      </c>
      <c r="F5273" s="29" t="s">
        <v>24</v>
      </c>
      <c r="G5273" s="29">
        <v>1.4360900000000001</v>
      </c>
      <c r="H5273" s="29" t="s">
        <v>25</v>
      </c>
      <c r="I5273" s="29" t="s">
        <v>26</v>
      </c>
      <c r="J5273" s="29">
        <v>30.834</v>
      </c>
      <c r="K5273" s="29" t="s">
        <v>25</v>
      </c>
      <c r="L5273" s="29" t="s">
        <v>22</v>
      </c>
      <c r="M5273" s="29" t="s">
        <v>22</v>
      </c>
    </row>
    <row r="5274" spans="1:13" ht="15" customHeight="1">
      <c r="A5274" s="29" t="s">
        <v>19</v>
      </c>
      <c r="B5274" s="29" t="s">
        <v>20</v>
      </c>
      <c r="C5274" s="29" t="s">
        <v>1979</v>
      </c>
      <c r="D5274" s="29">
        <v>709032</v>
      </c>
      <c r="E5274" s="29">
        <v>0.137650463</v>
      </c>
      <c r="F5274" s="29" t="s">
        <v>24</v>
      </c>
      <c r="G5274" s="29">
        <v>1.38042</v>
      </c>
      <c r="H5274" s="29" t="s">
        <v>25</v>
      </c>
      <c r="I5274" s="29" t="s">
        <v>26</v>
      </c>
      <c r="J5274" s="29">
        <v>15.930999999999999</v>
      </c>
      <c r="K5274" s="29" t="s">
        <v>25</v>
      </c>
      <c r="L5274" s="29" t="s">
        <v>22</v>
      </c>
      <c r="M5274" s="29" t="s">
        <v>22</v>
      </c>
    </row>
    <row r="5275" spans="1:13" ht="15" customHeight="1">
      <c r="A5275" s="29" t="s">
        <v>19</v>
      </c>
      <c r="B5275" s="29" t="s">
        <v>20</v>
      </c>
      <c r="C5275" s="29" t="s">
        <v>1980</v>
      </c>
      <c r="D5275" s="29">
        <v>709033</v>
      </c>
      <c r="E5275" s="29">
        <v>0.13707175899999999</v>
      </c>
      <c r="F5275" s="29" t="s">
        <v>24</v>
      </c>
      <c r="G5275" s="29">
        <v>1.2901499999999999</v>
      </c>
      <c r="H5275" s="29" t="s">
        <v>25</v>
      </c>
      <c r="I5275" s="29" t="s">
        <v>26</v>
      </c>
      <c r="J5275" s="29">
        <v>9.548</v>
      </c>
      <c r="K5275" s="29" t="s">
        <v>25</v>
      </c>
      <c r="L5275" s="29" t="s">
        <v>22</v>
      </c>
      <c r="M5275" s="29" t="s">
        <v>22</v>
      </c>
    </row>
    <row r="5276" spans="1:13" ht="15" customHeight="1">
      <c r="A5276" s="29" t="s">
        <v>19</v>
      </c>
      <c r="B5276" s="29" t="s">
        <v>20</v>
      </c>
      <c r="C5276" s="29" t="s">
        <v>1981</v>
      </c>
      <c r="D5276" s="29">
        <v>709034</v>
      </c>
      <c r="E5276" s="29">
        <v>0.13498842599999999</v>
      </c>
      <c r="F5276" s="29" t="s">
        <v>24</v>
      </c>
      <c r="G5276" s="29">
        <v>1.2189099999999999</v>
      </c>
      <c r="H5276" s="29" t="s">
        <v>25</v>
      </c>
      <c r="I5276" s="29" t="s">
        <v>26</v>
      </c>
      <c r="J5276" s="29">
        <v>28.943999999999999</v>
      </c>
      <c r="K5276" s="29" t="s">
        <v>25</v>
      </c>
      <c r="L5276" s="29" t="s">
        <v>22</v>
      </c>
      <c r="M5276" s="29" t="s">
        <v>22</v>
      </c>
    </row>
    <row r="5277" spans="1:13" ht="15" customHeight="1">
      <c r="A5277" s="29" t="s">
        <v>19</v>
      </c>
      <c r="B5277" s="29" t="s">
        <v>20</v>
      </c>
      <c r="C5277" s="29" t="s">
        <v>1982</v>
      </c>
      <c r="D5277" s="29">
        <v>709035</v>
      </c>
      <c r="E5277" s="29">
        <v>0.13846064799999999</v>
      </c>
      <c r="F5277" s="29" t="s">
        <v>24</v>
      </c>
      <c r="G5277" s="29">
        <v>1.3661399999999999</v>
      </c>
      <c r="H5277" s="29" t="s">
        <v>25</v>
      </c>
      <c r="I5277" s="29" t="s">
        <v>26</v>
      </c>
      <c r="J5277" s="29">
        <v>29.952999999999999</v>
      </c>
      <c r="K5277" s="29" t="s">
        <v>25</v>
      </c>
      <c r="L5277" s="29" t="s">
        <v>22</v>
      </c>
      <c r="M5277" s="29" t="s">
        <v>22</v>
      </c>
    </row>
    <row r="5278" spans="1:13" ht="15" customHeight="1">
      <c r="A5278" s="29" t="s">
        <v>19</v>
      </c>
      <c r="B5278" s="29" t="s">
        <v>20</v>
      </c>
      <c r="C5278" s="29" t="s">
        <v>1983</v>
      </c>
      <c r="D5278" s="29">
        <v>709036</v>
      </c>
      <c r="E5278" s="29">
        <v>0.13684027800000001</v>
      </c>
      <c r="F5278" s="29" t="s">
        <v>24</v>
      </c>
      <c r="G5278" s="29">
        <v>1.29634</v>
      </c>
      <c r="H5278" s="29" t="s">
        <v>25</v>
      </c>
      <c r="I5278" s="29" t="s">
        <v>26</v>
      </c>
      <c r="J5278" s="29">
        <v>9.7110000000000003</v>
      </c>
      <c r="K5278" s="29" t="s">
        <v>25</v>
      </c>
      <c r="L5278" s="29" t="s">
        <v>22</v>
      </c>
      <c r="M5278" s="29" t="s">
        <v>22</v>
      </c>
    </row>
    <row r="5279" spans="1:13" ht="15" customHeight="1">
      <c r="A5279" s="29" t="s">
        <v>19</v>
      </c>
      <c r="B5279" s="29" t="s">
        <v>20</v>
      </c>
      <c r="C5279" s="29" t="s">
        <v>1984</v>
      </c>
      <c r="D5279" s="29">
        <v>709037</v>
      </c>
      <c r="E5279" s="29">
        <v>0.141122685</v>
      </c>
      <c r="F5279" s="29" t="s">
        <v>24</v>
      </c>
      <c r="G5279" s="29">
        <v>1.2504900000000001</v>
      </c>
      <c r="H5279" s="29" t="s">
        <v>25</v>
      </c>
      <c r="I5279" s="29" t="s">
        <v>26</v>
      </c>
      <c r="J5279" s="29">
        <v>6.0949999999999998</v>
      </c>
      <c r="K5279" s="29" t="s">
        <v>25</v>
      </c>
      <c r="L5279" s="29" t="s">
        <v>22</v>
      </c>
      <c r="M5279" s="29" t="s">
        <v>22</v>
      </c>
    </row>
    <row r="5280" spans="1:13" ht="15" customHeight="1">
      <c r="A5280" s="29" t="s">
        <v>19</v>
      </c>
      <c r="B5280" s="29" t="s">
        <v>20</v>
      </c>
      <c r="C5280" s="29" t="s">
        <v>1985</v>
      </c>
      <c r="D5280" s="29">
        <v>709038</v>
      </c>
      <c r="E5280" s="29">
        <v>0.13915509300000001</v>
      </c>
      <c r="F5280" s="29" t="s">
        <v>24</v>
      </c>
      <c r="G5280" s="29">
        <v>1.206</v>
      </c>
      <c r="H5280" s="29" t="s">
        <v>25</v>
      </c>
      <c r="I5280" s="29" t="s">
        <v>26</v>
      </c>
      <c r="J5280" s="29">
        <v>20.72</v>
      </c>
      <c r="K5280" s="29" t="s">
        <v>25</v>
      </c>
      <c r="L5280" s="29" t="s">
        <v>22</v>
      </c>
      <c r="M5280" s="29" t="s">
        <v>22</v>
      </c>
    </row>
    <row r="5281" spans="1:13" ht="15" customHeight="1">
      <c r="A5281" s="29" t="s">
        <v>19</v>
      </c>
      <c r="B5281" s="29" t="s">
        <v>20</v>
      </c>
      <c r="C5281" s="29" t="s">
        <v>1986</v>
      </c>
      <c r="D5281" s="29">
        <v>709039</v>
      </c>
      <c r="E5281" s="29">
        <v>0.14297453700000001</v>
      </c>
      <c r="F5281" s="29" t="s">
        <v>24</v>
      </c>
      <c r="G5281" s="29">
        <v>1.3575699999999999</v>
      </c>
      <c r="H5281" s="29" t="s">
        <v>25</v>
      </c>
      <c r="I5281" s="29" t="s">
        <v>26</v>
      </c>
      <c r="J5281" s="29">
        <v>32.07</v>
      </c>
      <c r="K5281" s="29" t="s">
        <v>25</v>
      </c>
      <c r="L5281" s="29" t="s">
        <v>22</v>
      </c>
      <c r="M5281" s="29" t="s">
        <v>22</v>
      </c>
    </row>
    <row r="5282" spans="1:13" ht="15" customHeight="1">
      <c r="A5282" s="29" t="s">
        <v>19</v>
      </c>
      <c r="B5282" s="29" t="s">
        <v>20</v>
      </c>
      <c r="C5282" s="29" t="s">
        <v>1987</v>
      </c>
      <c r="D5282" s="29">
        <v>709040</v>
      </c>
      <c r="E5282" s="29">
        <v>0.14274305600000001</v>
      </c>
      <c r="F5282" s="29" t="s">
        <v>24</v>
      </c>
      <c r="G5282" s="29">
        <v>1.26677</v>
      </c>
      <c r="H5282" s="29" t="s">
        <v>25</v>
      </c>
      <c r="I5282" s="29" t="s">
        <v>26</v>
      </c>
      <c r="J5282" s="29">
        <v>3.1259999999999999</v>
      </c>
      <c r="K5282" s="29" t="s">
        <v>25</v>
      </c>
      <c r="L5282" s="29" t="s">
        <v>22</v>
      </c>
      <c r="M5282" s="29" t="s">
        <v>22</v>
      </c>
    </row>
    <row r="5283" spans="1:13" ht="15" customHeight="1">
      <c r="A5283" s="29" t="s">
        <v>19</v>
      </c>
      <c r="B5283" s="29" t="s">
        <v>20</v>
      </c>
      <c r="C5283" s="29" t="s">
        <v>1988</v>
      </c>
      <c r="D5283" s="29">
        <v>709041</v>
      </c>
      <c r="E5283" s="29">
        <v>0.1434375</v>
      </c>
      <c r="F5283" s="29" t="s">
        <v>24</v>
      </c>
      <c r="G5283" s="29">
        <v>1.20818</v>
      </c>
      <c r="H5283" s="29" t="s">
        <v>25</v>
      </c>
      <c r="I5283" s="29" t="s">
        <v>26</v>
      </c>
      <c r="J5283" s="29">
        <v>17.684000000000001</v>
      </c>
      <c r="K5283" s="29" t="s">
        <v>25</v>
      </c>
      <c r="L5283" s="29" t="s">
        <v>22</v>
      </c>
      <c r="M5283" s="29" t="s">
        <v>22</v>
      </c>
    </row>
    <row r="5284" spans="1:13" ht="15" customHeight="1">
      <c r="A5284" s="29" t="s">
        <v>19</v>
      </c>
      <c r="B5284" s="29" t="s">
        <v>20</v>
      </c>
      <c r="C5284" s="29" t="s">
        <v>1989</v>
      </c>
      <c r="D5284" s="29">
        <v>709042</v>
      </c>
      <c r="E5284" s="29">
        <v>0.142511574</v>
      </c>
      <c r="F5284" s="29" t="s">
        <v>24</v>
      </c>
      <c r="G5284" s="29">
        <v>1.17679</v>
      </c>
      <c r="H5284" s="29" t="s">
        <v>25</v>
      </c>
      <c r="I5284" s="29" t="s">
        <v>26</v>
      </c>
      <c r="J5284" s="29">
        <v>28.082000000000001</v>
      </c>
      <c r="K5284" s="29" t="s">
        <v>25</v>
      </c>
      <c r="L5284" s="29" t="s">
        <v>22</v>
      </c>
      <c r="M5284" s="29" t="s">
        <v>22</v>
      </c>
    </row>
    <row r="5285" spans="1:13" ht="15" customHeight="1">
      <c r="A5285" s="29" t="s">
        <v>19</v>
      </c>
      <c r="B5285" s="29" t="s">
        <v>20</v>
      </c>
      <c r="C5285" s="29" t="s">
        <v>1990</v>
      </c>
      <c r="D5285" s="29">
        <v>709043</v>
      </c>
      <c r="E5285" s="29">
        <v>0.14540509300000001</v>
      </c>
      <c r="F5285" s="29" t="s">
        <v>24</v>
      </c>
      <c r="G5285" s="29">
        <v>1.3611599999999999</v>
      </c>
      <c r="H5285" s="29" t="s">
        <v>25</v>
      </c>
      <c r="I5285" s="29" t="s">
        <v>26</v>
      </c>
      <c r="J5285" s="29">
        <v>30.425999999999998</v>
      </c>
      <c r="K5285" s="29" t="s">
        <v>25</v>
      </c>
      <c r="L5285" s="29" t="s">
        <v>22</v>
      </c>
      <c r="M5285" s="29" t="s">
        <v>22</v>
      </c>
    </row>
    <row r="5286" spans="1:13" ht="15" customHeight="1">
      <c r="A5286" s="29" t="s">
        <v>19</v>
      </c>
      <c r="B5286" s="29" t="s">
        <v>20</v>
      </c>
      <c r="C5286" s="29" t="s">
        <v>1991</v>
      </c>
      <c r="D5286" s="29">
        <v>709044</v>
      </c>
      <c r="E5286" s="29">
        <v>0.144710648</v>
      </c>
      <c r="F5286" s="29" t="s">
        <v>24</v>
      </c>
      <c r="G5286" s="29">
        <v>1.2707200000000001</v>
      </c>
      <c r="H5286" s="29" t="s">
        <v>25</v>
      </c>
      <c r="I5286" s="29" t="s">
        <v>26</v>
      </c>
      <c r="J5286" s="29">
        <v>2.3959999999999999</v>
      </c>
      <c r="K5286" s="29" t="s">
        <v>25</v>
      </c>
      <c r="L5286" s="29" t="s">
        <v>22</v>
      </c>
      <c r="M5286" s="29" t="s">
        <v>22</v>
      </c>
    </row>
    <row r="5287" spans="1:13" ht="15" customHeight="1">
      <c r="A5287" s="29" t="s">
        <v>19</v>
      </c>
      <c r="B5287" s="29" t="s">
        <v>20</v>
      </c>
      <c r="C5287" s="29" t="s">
        <v>1992</v>
      </c>
      <c r="D5287" s="29">
        <v>709045</v>
      </c>
      <c r="E5287" s="29">
        <v>0.14447916699999999</v>
      </c>
      <c r="F5287" s="29" t="s">
        <v>24</v>
      </c>
      <c r="G5287" s="29">
        <v>1.1823600000000001</v>
      </c>
      <c r="H5287" s="29" t="s">
        <v>25</v>
      </c>
      <c r="I5287" s="29" t="s">
        <v>26</v>
      </c>
      <c r="J5287" s="29">
        <v>29.675999999999998</v>
      </c>
      <c r="K5287" s="29" t="s">
        <v>25</v>
      </c>
      <c r="L5287" s="29" t="s">
        <v>22</v>
      </c>
      <c r="M5287" s="29" t="s">
        <v>22</v>
      </c>
    </row>
    <row r="5288" spans="1:13" ht="15" customHeight="1">
      <c r="A5288" s="29" t="s">
        <v>19</v>
      </c>
      <c r="B5288" s="29" t="s">
        <v>20</v>
      </c>
      <c r="C5288" s="29" t="s">
        <v>1993</v>
      </c>
      <c r="D5288" s="29">
        <v>709046</v>
      </c>
      <c r="E5288" s="29" t="s">
        <v>1994</v>
      </c>
      <c r="F5288" s="29" t="s">
        <v>24</v>
      </c>
      <c r="G5288" s="29">
        <v>1.3421700000000001</v>
      </c>
      <c r="H5288" s="29" t="s">
        <v>25</v>
      </c>
      <c r="I5288" s="29" t="s">
        <v>26</v>
      </c>
      <c r="J5288" s="29">
        <v>30.552</v>
      </c>
      <c r="K5288" s="29" t="s">
        <v>25</v>
      </c>
      <c r="L5288" s="29" t="s">
        <v>22</v>
      </c>
      <c r="M5288" s="29" t="s">
        <v>22</v>
      </c>
    </row>
    <row r="5289" spans="1:13" ht="15" customHeight="1">
      <c r="A5289" s="29" t="s">
        <v>19</v>
      </c>
      <c r="B5289" s="29" t="s">
        <v>20</v>
      </c>
      <c r="C5289" s="29" t="s">
        <v>1995</v>
      </c>
      <c r="D5289" s="29">
        <v>709047</v>
      </c>
      <c r="E5289" s="29">
        <v>0.14633101900000001</v>
      </c>
      <c r="F5289" s="29" t="s">
        <v>24</v>
      </c>
      <c r="G5289" s="29">
        <v>1.27711</v>
      </c>
      <c r="H5289" s="29" t="s">
        <v>25</v>
      </c>
      <c r="I5289" s="29" t="s">
        <v>26</v>
      </c>
      <c r="J5289" s="29">
        <v>9.1829999999999998</v>
      </c>
      <c r="K5289" s="29" t="s">
        <v>25</v>
      </c>
      <c r="L5289" s="29" t="s">
        <v>22</v>
      </c>
      <c r="M5289" s="29" t="s">
        <v>22</v>
      </c>
    </row>
    <row r="5290" spans="1:13" ht="15" customHeight="1">
      <c r="A5290" s="29" t="s">
        <v>19</v>
      </c>
      <c r="B5290" s="29" t="s">
        <v>20</v>
      </c>
      <c r="C5290" s="29" t="s">
        <v>1996</v>
      </c>
      <c r="D5290" s="29">
        <v>709048</v>
      </c>
      <c r="E5290" s="29">
        <v>0.14413194400000001</v>
      </c>
      <c r="F5290" s="29" t="s">
        <v>24</v>
      </c>
      <c r="G5290" s="29">
        <v>1.22217</v>
      </c>
      <c r="H5290" s="29" t="s">
        <v>25</v>
      </c>
      <c r="I5290" s="29" t="s">
        <v>26</v>
      </c>
      <c r="J5290" s="29">
        <v>9.66</v>
      </c>
      <c r="K5290" s="29" t="s">
        <v>25</v>
      </c>
      <c r="L5290" s="29" t="s">
        <v>22</v>
      </c>
      <c r="M5290" s="29" t="s">
        <v>22</v>
      </c>
    </row>
    <row r="5291" spans="1:13" ht="15" customHeight="1">
      <c r="A5291" s="29" t="s">
        <v>19</v>
      </c>
      <c r="B5291" s="29" t="s">
        <v>20</v>
      </c>
      <c r="C5291" s="29" t="s">
        <v>1997</v>
      </c>
      <c r="D5291" s="29">
        <v>709049</v>
      </c>
      <c r="E5291" s="29" t="s">
        <v>1207</v>
      </c>
      <c r="F5291" s="29" t="s">
        <v>24</v>
      </c>
      <c r="G5291" s="29">
        <v>1.1610499999999999</v>
      </c>
      <c r="H5291" s="29" t="s">
        <v>25</v>
      </c>
      <c r="I5291" s="29" t="s">
        <v>26</v>
      </c>
      <c r="J5291" s="29">
        <v>29.57</v>
      </c>
      <c r="K5291" s="29" t="s">
        <v>25</v>
      </c>
      <c r="L5291" s="29" t="s">
        <v>22</v>
      </c>
      <c r="M5291" s="29" t="s">
        <v>22</v>
      </c>
    </row>
    <row r="5292" spans="1:13" ht="15" customHeight="1">
      <c r="A5292" s="29" t="s">
        <v>19</v>
      </c>
      <c r="B5292" s="29" t="s">
        <v>20</v>
      </c>
      <c r="C5292" s="29" t="s">
        <v>1998</v>
      </c>
      <c r="D5292" s="29">
        <v>709050</v>
      </c>
      <c r="E5292" s="29">
        <v>0.146215278</v>
      </c>
      <c r="F5292" s="29" t="s">
        <v>24</v>
      </c>
      <c r="G5292" s="29">
        <v>1.3415900000000001</v>
      </c>
      <c r="H5292" s="29" t="s">
        <v>25</v>
      </c>
      <c r="I5292" s="29" t="s">
        <v>26</v>
      </c>
      <c r="J5292" s="29">
        <v>30.56</v>
      </c>
      <c r="K5292" s="29" t="s">
        <v>25</v>
      </c>
      <c r="L5292" s="29" t="s">
        <v>22</v>
      </c>
      <c r="M5292" s="29" t="s">
        <v>22</v>
      </c>
    </row>
    <row r="5293" spans="1:13" ht="15" customHeight="1">
      <c r="A5293" s="29" t="s">
        <v>19</v>
      </c>
      <c r="B5293" s="29" t="s">
        <v>20</v>
      </c>
      <c r="C5293" s="29" t="s">
        <v>1999</v>
      </c>
      <c r="D5293" s="29">
        <v>709051</v>
      </c>
      <c r="E5293" s="29" t="s">
        <v>2000</v>
      </c>
      <c r="F5293" s="29" t="s">
        <v>24</v>
      </c>
      <c r="G5293" s="29">
        <v>1.2805599999999999</v>
      </c>
      <c r="H5293" s="29" t="s">
        <v>25</v>
      </c>
      <c r="I5293" s="29" t="s">
        <v>26</v>
      </c>
      <c r="J5293" s="29">
        <v>10.352</v>
      </c>
      <c r="K5293" s="29" t="s">
        <v>25</v>
      </c>
      <c r="L5293" s="29" t="s">
        <v>22</v>
      </c>
      <c r="M5293" s="29" t="s">
        <v>22</v>
      </c>
    </row>
    <row r="5294" spans="1:13" ht="15" customHeight="1">
      <c r="A5294" s="29" t="s">
        <v>19</v>
      </c>
      <c r="B5294" s="29" t="s">
        <v>20</v>
      </c>
      <c r="C5294" s="29" t="s">
        <v>2001</v>
      </c>
      <c r="D5294" s="29">
        <v>709052</v>
      </c>
      <c r="E5294" s="29">
        <v>0.14910879599999999</v>
      </c>
      <c r="F5294" s="29" t="s">
        <v>24</v>
      </c>
      <c r="G5294" s="29">
        <v>1.2346999999999999</v>
      </c>
      <c r="H5294" s="29" t="s">
        <v>25</v>
      </c>
      <c r="I5294" s="29" t="s">
        <v>26</v>
      </c>
      <c r="J5294" s="29">
        <v>9.8330000000000002</v>
      </c>
      <c r="K5294" s="29" t="s">
        <v>25</v>
      </c>
      <c r="L5294" s="29" t="s">
        <v>22</v>
      </c>
      <c r="M5294" s="29" t="s">
        <v>22</v>
      </c>
    </row>
    <row r="5295" spans="1:13" ht="15" customHeight="1">
      <c r="A5295" s="29" t="s">
        <v>19</v>
      </c>
      <c r="B5295" s="29" t="s">
        <v>20</v>
      </c>
      <c r="C5295" s="29" t="s">
        <v>2002</v>
      </c>
      <c r="D5295" s="29">
        <v>709053</v>
      </c>
      <c r="E5295" s="29">
        <v>0.147256944</v>
      </c>
      <c r="F5295" s="29" t="s">
        <v>24</v>
      </c>
      <c r="G5295" s="29">
        <v>1.1849499999999999</v>
      </c>
      <c r="H5295" s="29" t="s">
        <v>25</v>
      </c>
      <c r="I5295" s="29" t="s">
        <v>26</v>
      </c>
      <c r="J5295" s="29">
        <v>31.132999999999999</v>
      </c>
      <c r="K5295" s="29" t="s">
        <v>25</v>
      </c>
      <c r="L5295" s="29" t="s">
        <v>22</v>
      </c>
      <c r="M5295" s="29" t="s">
        <v>22</v>
      </c>
    </row>
    <row r="5296" spans="1:13" ht="15" customHeight="1">
      <c r="A5296" s="29" t="s">
        <v>19</v>
      </c>
      <c r="B5296" s="29" t="s">
        <v>20</v>
      </c>
      <c r="C5296" s="29" t="s">
        <v>2003</v>
      </c>
      <c r="D5296" s="29">
        <v>709054</v>
      </c>
      <c r="E5296" s="29">
        <v>0.15130787000000001</v>
      </c>
      <c r="F5296" s="29" t="s">
        <v>24</v>
      </c>
      <c r="G5296" s="29">
        <v>1.4671000000000001</v>
      </c>
      <c r="H5296" s="29" t="s">
        <v>25</v>
      </c>
      <c r="I5296" s="29" t="s">
        <v>26</v>
      </c>
      <c r="J5296" s="29">
        <v>32.164999999999999</v>
      </c>
      <c r="K5296" s="29" t="s">
        <v>25</v>
      </c>
      <c r="L5296" s="29" t="s">
        <v>22</v>
      </c>
      <c r="M5296" s="29" t="s">
        <v>22</v>
      </c>
    </row>
    <row r="5297" spans="1:13" ht="15" customHeight="1">
      <c r="A5297" s="29" t="s">
        <v>19</v>
      </c>
      <c r="B5297" s="29" t="s">
        <v>20</v>
      </c>
      <c r="C5297" s="29" t="s">
        <v>2004</v>
      </c>
      <c r="D5297" s="29">
        <v>709055</v>
      </c>
      <c r="E5297" s="29">
        <v>0.14910879599999999</v>
      </c>
      <c r="F5297" s="29" t="s">
        <v>24</v>
      </c>
      <c r="G5297" s="29">
        <v>1.41926</v>
      </c>
      <c r="H5297" s="29" t="s">
        <v>25</v>
      </c>
      <c r="I5297" s="29" t="s">
        <v>26</v>
      </c>
      <c r="J5297" s="29">
        <v>13.901999999999999</v>
      </c>
      <c r="K5297" s="29" t="s">
        <v>25</v>
      </c>
      <c r="L5297" s="29" t="s">
        <v>22</v>
      </c>
      <c r="M5297" s="29" t="s">
        <v>22</v>
      </c>
    </row>
    <row r="5298" spans="1:13" ht="15" customHeight="1">
      <c r="A5298" s="29" t="s">
        <v>19</v>
      </c>
      <c r="B5298" s="29" t="s">
        <v>20</v>
      </c>
      <c r="C5298" s="29" t="s">
        <v>2005</v>
      </c>
      <c r="D5298" s="29">
        <v>709056</v>
      </c>
      <c r="E5298" s="29" t="s">
        <v>2006</v>
      </c>
      <c r="F5298" s="29" t="s">
        <v>24</v>
      </c>
      <c r="G5298" s="29">
        <v>1.3097000000000001</v>
      </c>
      <c r="H5298" s="29" t="s">
        <v>25</v>
      </c>
      <c r="I5298" s="29" t="s">
        <v>26</v>
      </c>
      <c r="J5298" s="29">
        <v>6.492</v>
      </c>
      <c r="K5298" s="29" t="s">
        <v>25</v>
      </c>
      <c r="L5298" s="29" t="s">
        <v>22</v>
      </c>
      <c r="M5298" s="29" t="s">
        <v>22</v>
      </c>
    </row>
    <row r="5299" spans="1:13" ht="15" customHeight="1">
      <c r="A5299" s="29" t="s">
        <v>19</v>
      </c>
      <c r="B5299" s="29" t="s">
        <v>20</v>
      </c>
      <c r="C5299" s="29" t="s">
        <v>2007</v>
      </c>
      <c r="D5299" s="29">
        <v>709057</v>
      </c>
      <c r="E5299" s="29">
        <v>0.152118056</v>
      </c>
      <c r="F5299" s="29" t="s">
        <v>24</v>
      </c>
      <c r="G5299" s="29">
        <v>1.16744</v>
      </c>
      <c r="H5299" s="29" t="s">
        <v>25</v>
      </c>
      <c r="I5299" s="29" t="s">
        <v>26</v>
      </c>
      <c r="J5299" s="29">
        <v>21.308</v>
      </c>
      <c r="K5299" s="29" t="s">
        <v>25</v>
      </c>
      <c r="L5299" s="29" t="s">
        <v>22</v>
      </c>
      <c r="M5299" s="29" t="s">
        <v>22</v>
      </c>
    </row>
    <row r="5300" spans="1:13" ht="15" customHeight="1">
      <c r="A5300" s="29" t="s">
        <v>19</v>
      </c>
      <c r="B5300" s="29" t="s">
        <v>20</v>
      </c>
      <c r="C5300" s="29" t="s">
        <v>2008</v>
      </c>
      <c r="D5300" s="29">
        <v>709058</v>
      </c>
      <c r="E5300" s="29">
        <v>0.15234953700000001</v>
      </c>
      <c r="F5300" s="29" t="s">
        <v>24</v>
      </c>
      <c r="G5300" s="29">
        <v>0.82979000000000003</v>
      </c>
      <c r="H5300" s="29" t="s">
        <v>25</v>
      </c>
      <c r="I5300" s="29" t="s">
        <v>26</v>
      </c>
      <c r="J5300" s="29">
        <v>46.231999999999999</v>
      </c>
      <c r="K5300" s="29" t="s">
        <v>25</v>
      </c>
      <c r="L5300" s="29" t="s">
        <v>22</v>
      </c>
      <c r="M5300" s="29" t="s">
        <v>22</v>
      </c>
    </row>
    <row r="5301" spans="1:13" ht="15" customHeight="1">
      <c r="A5301" s="29" t="s">
        <v>19</v>
      </c>
      <c r="B5301" s="29" t="s">
        <v>20</v>
      </c>
      <c r="C5301" s="29" t="s">
        <v>2009</v>
      </c>
      <c r="D5301" s="29">
        <v>709059</v>
      </c>
      <c r="E5301" s="29">
        <v>0.15420138899999999</v>
      </c>
      <c r="F5301" s="29" t="s">
        <v>24</v>
      </c>
      <c r="G5301" s="29">
        <v>1.9067499999999999</v>
      </c>
      <c r="H5301" s="29" t="s">
        <v>25</v>
      </c>
      <c r="I5301" s="29" t="s">
        <v>26</v>
      </c>
      <c r="J5301" s="29">
        <v>29.713000000000001</v>
      </c>
      <c r="K5301" s="29" t="s">
        <v>25</v>
      </c>
      <c r="L5301" s="29" t="s">
        <v>22</v>
      </c>
      <c r="M5301" s="29" t="s">
        <v>22</v>
      </c>
    </row>
    <row r="5302" spans="1:13" ht="15" customHeight="1">
      <c r="A5302" s="29" t="s">
        <v>19</v>
      </c>
      <c r="B5302" s="29" t="s">
        <v>20</v>
      </c>
      <c r="C5302" s="29" t="s">
        <v>2010</v>
      </c>
      <c r="D5302" s="29">
        <v>709060</v>
      </c>
      <c r="E5302" s="29">
        <v>0.154664352</v>
      </c>
      <c r="F5302" s="29" t="s">
        <v>24</v>
      </c>
      <c r="G5302" s="29">
        <v>1.51963</v>
      </c>
      <c r="H5302" s="29" t="s">
        <v>25</v>
      </c>
      <c r="I5302" s="29" t="s">
        <v>26</v>
      </c>
      <c r="J5302" s="29">
        <v>8.4209999999999994</v>
      </c>
      <c r="K5302" s="29" t="s">
        <v>25</v>
      </c>
      <c r="L5302" s="29" t="s">
        <v>22</v>
      </c>
      <c r="M5302" s="29" t="s">
        <v>22</v>
      </c>
    </row>
    <row r="5303" spans="1:13" ht="15" customHeight="1">
      <c r="A5303" s="29" t="s">
        <v>19</v>
      </c>
      <c r="B5303" s="29" t="s">
        <v>20</v>
      </c>
      <c r="C5303" s="29" t="s">
        <v>2011</v>
      </c>
      <c r="D5303" s="29">
        <v>709061</v>
      </c>
      <c r="E5303" s="29">
        <v>0.15478009300000001</v>
      </c>
      <c r="F5303" s="29" t="s">
        <v>24</v>
      </c>
      <c r="G5303" s="29">
        <v>1.17892</v>
      </c>
      <c r="H5303" s="29" t="s">
        <v>25</v>
      </c>
      <c r="I5303" s="29" t="s">
        <v>26</v>
      </c>
      <c r="J5303" s="29">
        <v>8.6820000000000004</v>
      </c>
      <c r="K5303" s="29" t="s">
        <v>25</v>
      </c>
      <c r="L5303" s="29" t="s">
        <v>22</v>
      </c>
      <c r="M5303" s="29" t="s">
        <v>22</v>
      </c>
    </row>
    <row r="5304" spans="1:13" ht="15" customHeight="1">
      <c r="A5304" s="29" t="s">
        <v>19</v>
      </c>
      <c r="B5304" s="29" t="s">
        <v>20</v>
      </c>
      <c r="C5304" s="29" t="s">
        <v>2012</v>
      </c>
      <c r="D5304" s="29">
        <v>709062</v>
      </c>
      <c r="E5304" s="29">
        <v>0.15269675899999999</v>
      </c>
      <c r="F5304" s="29" t="s">
        <v>24</v>
      </c>
      <c r="G5304" s="29">
        <v>0.77351000000000003</v>
      </c>
      <c r="H5304" s="29" t="s">
        <v>25</v>
      </c>
      <c r="I5304" s="29" t="s">
        <v>26</v>
      </c>
      <c r="J5304" s="29">
        <v>28.713999999999999</v>
      </c>
      <c r="K5304" s="29" t="s">
        <v>25</v>
      </c>
      <c r="L5304" s="29" t="s">
        <v>22</v>
      </c>
      <c r="M5304" s="29" t="s">
        <v>22</v>
      </c>
    </row>
    <row r="5305" spans="1:13" ht="15" customHeight="1">
      <c r="A5305" s="29" t="s">
        <v>19</v>
      </c>
      <c r="B5305" s="29" t="s">
        <v>20</v>
      </c>
      <c r="C5305" s="29" t="s">
        <v>2013</v>
      </c>
      <c r="D5305" s="29">
        <v>709063</v>
      </c>
      <c r="E5305" s="29">
        <v>0.15501157400000001</v>
      </c>
      <c r="F5305" s="29" t="s">
        <v>24</v>
      </c>
      <c r="G5305" s="29">
        <v>1.76725</v>
      </c>
      <c r="H5305" s="29" t="s">
        <v>25</v>
      </c>
      <c r="I5305" s="29" t="s">
        <v>26</v>
      </c>
      <c r="J5305" s="29">
        <v>22.334</v>
      </c>
      <c r="K5305" s="29" t="s">
        <v>25</v>
      </c>
      <c r="L5305" s="29" t="s">
        <v>22</v>
      </c>
      <c r="M5305" s="29" t="s">
        <v>22</v>
      </c>
    </row>
    <row r="5306" spans="1:13" ht="15" customHeight="1">
      <c r="A5306" s="29" t="s">
        <v>19</v>
      </c>
      <c r="B5306" s="29" t="s">
        <v>20</v>
      </c>
      <c r="C5306" s="29" t="s">
        <v>2014</v>
      </c>
      <c r="D5306" s="29">
        <v>709064</v>
      </c>
      <c r="E5306" s="29" t="s">
        <v>1511</v>
      </c>
      <c r="F5306" s="29" t="s">
        <v>24</v>
      </c>
      <c r="G5306" s="29">
        <v>1.4580599999999999</v>
      </c>
      <c r="H5306" s="29" t="s">
        <v>25</v>
      </c>
      <c r="I5306" s="29" t="s">
        <v>26</v>
      </c>
      <c r="J5306" s="29">
        <v>7.5880000000000001</v>
      </c>
      <c r="K5306" s="29" t="s">
        <v>25</v>
      </c>
      <c r="L5306" s="29" t="s">
        <v>22</v>
      </c>
      <c r="M5306" s="29" t="s">
        <v>22</v>
      </c>
    </row>
    <row r="5307" spans="1:13" ht="15" customHeight="1">
      <c r="A5307" s="29" t="s">
        <v>19</v>
      </c>
      <c r="B5307" s="29" t="s">
        <v>20</v>
      </c>
      <c r="C5307" s="29" t="s">
        <v>2015</v>
      </c>
      <c r="D5307" s="29">
        <v>709065</v>
      </c>
      <c r="E5307" s="29">
        <v>0.159409722</v>
      </c>
      <c r="F5307" s="29" t="s">
        <v>24</v>
      </c>
      <c r="G5307" s="29">
        <v>0.94094</v>
      </c>
      <c r="H5307" s="29" t="s">
        <v>25</v>
      </c>
      <c r="I5307" s="29" t="s">
        <v>26</v>
      </c>
      <c r="J5307" s="29">
        <v>17.945</v>
      </c>
      <c r="K5307" s="29" t="s">
        <v>25</v>
      </c>
      <c r="L5307" s="29" t="s">
        <v>22</v>
      </c>
      <c r="M5307" s="29" t="s">
        <v>22</v>
      </c>
    </row>
    <row r="5308" spans="1:13" ht="15" customHeight="1">
      <c r="A5308" s="29" t="s">
        <v>19</v>
      </c>
      <c r="B5308" s="29" t="s">
        <v>20</v>
      </c>
      <c r="C5308" s="29" t="s">
        <v>2016</v>
      </c>
      <c r="D5308" s="29">
        <v>709066</v>
      </c>
      <c r="E5308" s="29">
        <v>0.156631944</v>
      </c>
      <c r="F5308" s="29" t="s">
        <v>24</v>
      </c>
      <c r="G5308" s="29">
        <v>1.8412900000000001</v>
      </c>
      <c r="H5308" s="29" t="s">
        <v>25</v>
      </c>
      <c r="I5308" s="29" t="s">
        <v>26</v>
      </c>
      <c r="J5308" s="29">
        <v>26.774999999999999</v>
      </c>
      <c r="K5308" s="29" t="s">
        <v>25</v>
      </c>
      <c r="L5308" s="29" t="s">
        <v>22</v>
      </c>
      <c r="M5308" s="29" t="s">
        <v>22</v>
      </c>
    </row>
    <row r="5309" spans="1:13" ht="15" customHeight="1">
      <c r="A5309" s="29" t="s">
        <v>19</v>
      </c>
      <c r="B5309" s="29" t="s">
        <v>20</v>
      </c>
      <c r="C5309" s="29" t="s">
        <v>2017</v>
      </c>
      <c r="D5309" s="29">
        <v>709067</v>
      </c>
      <c r="E5309" s="29" t="s">
        <v>2018</v>
      </c>
      <c r="F5309" s="29" t="s">
        <v>24</v>
      </c>
      <c r="G5309" s="29">
        <v>1.36304</v>
      </c>
      <c r="H5309" s="29" t="s">
        <v>25</v>
      </c>
      <c r="I5309" s="29" t="s">
        <v>26</v>
      </c>
      <c r="J5309" s="29">
        <v>4.1630000000000003</v>
      </c>
      <c r="K5309" s="29" t="s">
        <v>25</v>
      </c>
      <c r="L5309" s="29" t="s">
        <v>22</v>
      </c>
      <c r="M5309" s="29" t="s">
        <v>22</v>
      </c>
    </row>
    <row r="5310" spans="1:13" ht="15" customHeight="1">
      <c r="A5310" s="29" t="s">
        <v>19</v>
      </c>
      <c r="B5310" s="29" t="s">
        <v>20</v>
      </c>
      <c r="C5310" s="29" t="s">
        <v>2019</v>
      </c>
      <c r="D5310" s="29">
        <v>709068</v>
      </c>
      <c r="E5310" s="29">
        <v>0.15975694400000001</v>
      </c>
      <c r="F5310" s="29" t="s">
        <v>24</v>
      </c>
      <c r="G5310" s="29">
        <v>1.1232500000000001</v>
      </c>
      <c r="H5310" s="29" t="s">
        <v>25</v>
      </c>
      <c r="I5310" s="29" t="s">
        <v>26</v>
      </c>
      <c r="J5310" s="29">
        <v>8.6389999999999993</v>
      </c>
      <c r="K5310" s="29" t="s">
        <v>25</v>
      </c>
      <c r="L5310" s="29" t="s">
        <v>22</v>
      </c>
      <c r="M5310" s="29" t="s">
        <v>22</v>
      </c>
    </row>
    <row r="5311" spans="1:13" ht="15" customHeight="1">
      <c r="A5311" s="29" t="s">
        <v>19</v>
      </c>
      <c r="B5311" s="29" t="s">
        <v>20</v>
      </c>
      <c r="C5311" s="29" t="s">
        <v>2020</v>
      </c>
      <c r="D5311" s="29">
        <v>709069</v>
      </c>
      <c r="E5311" s="29">
        <v>0.158252315</v>
      </c>
      <c r="F5311" s="29" t="s">
        <v>24</v>
      </c>
      <c r="G5311" s="29">
        <v>0.72194999999999998</v>
      </c>
      <c r="H5311" s="29" t="s">
        <v>25</v>
      </c>
      <c r="I5311" s="29" t="s">
        <v>26</v>
      </c>
      <c r="J5311" s="29">
        <v>28.404</v>
      </c>
      <c r="K5311" s="29" t="s">
        <v>25</v>
      </c>
      <c r="L5311" s="29" t="s">
        <v>22</v>
      </c>
      <c r="M5311" s="29" t="s">
        <v>22</v>
      </c>
    </row>
    <row r="5312" spans="1:13" ht="15" customHeight="1">
      <c r="A5312" s="29" t="s">
        <v>19</v>
      </c>
      <c r="B5312" s="29" t="s">
        <v>20</v>
      </c>
      <c r="C5312" s="29" t="s">
        <v>2021</v>
      </c>
      <c r="D5312" s="29">
        <v>709070</v>
      </c>
      <c r="E5312" s="29" t="s">
        <v>2022</v>
      </c>
      <c r="F5312" s="29" t="s">
        <v>24</v>
      </c>
      <c r="G5312" s="29">
        <v>1.8158700000000001</v>
      </c>
      <c r="H5312" s="29" t="s">
        <v>25</v>
      </c>
      <c r="I5312" s="29" t="s">
        <v>26</v>
      </c>
      <c r="J5312" s="29">
        <v>29.128</v>
      </c>
      <c r="K5312" s="29" t="s">
        <v>25</v>
      </c>
      <c r="L5312" s="29" t="s">
        <v>22</v>
      </c>
      <c r="M5312" s="29" t="s">
        <v>22</v>
      </c>
    </row>
    <row r="5313" spans="1:13" ht="15" customHeight="1">
      <c r="A5313" s="29" t="s">
        <v>19</v>
      </c>
      <c r="B5313" s="29" t="s">
        <v>20</v>
      </c>
      <c r="C5313" s="29" t="s">
        <v>2023</v>
      </c>
      <c r="D5313" s="29">
        <v>709071</v>
      </c>
      <c r="E5313" s="29">
        <v>0.17190972199999999</v>
      </c>
      <c r="F5313" s="29" t="s">
        <v>24</v>
      </c>
      <c r="G5313" s="29">
        <v>1.4164000000000001</v>
      </c>
      <c r="H5313" s="29" t="s">
        <v>25</v>
      </c>
      <c r="I5313" s="29" t="s">
        <v>26</v>
      </c>
      <c r="J5313" s="29">
        <v>9.3460000000000001</v>
      </c>
      <c r="K5313" s="29" t="s">
        <v>25</v>
      </c>
      <c r="L5313" s="29" t="s">
        <v>22</v>
      </c>
      <c r="M5313" s="29" t="s">
        <v>22</v>
      </c>
    </row>
    <row r="5314" spans="1:13" ht="15" customHeight="1">
      <c r="A5314" s="29" t="s">
        <v>19</v>
      </c>
      <c r="B5314" s="29" t="s">
        <v>20</v>
      </c>
      <c r="C5314" s="29" t="s">
        <v>2024</v>
      </c>
      <c r="D5314" s="29">
        <v>709072</v>
      </c>
      <c r="E5314" s="29">
        <v>0.17063657400000001</v>
      </c>
      <c r="F5314" s="29" t="s">
        <v>24</v>
      </c>
      <c r="G5314" s="29">
        <v>0.88714999999999999</v>
      </c>
      <c r="H5314" s="29" t="s">
        <v>25</v>
      </c>
      <c r="I5314" s="29" t="s">
        <v>26</v>
      </c>
      <c r="J5314" s="29">
        <v>16.152000000000001</v>
      </c>
      <c r="K5314" s="29" t="s">
        <v>25</v>
      </c>
      <c r="L5314" s="29" t="s">
        <v>22</v>
      </c>
      <c r="M5314" s="29" t="s">
        <v>22</v>
      </c>
    </row>
    <row r="5315" spans="1:13" ht="15" customHeight="1">
      <c r="A5315" s="29" t="s">
        <v>19</v>
      </c>
      <c r="B5315" s="29" t="s">
        <v>20</v>
      </c>
      <c r="C5315" s="29" t="s">
        <v>2025</v>
      </c>
      <c r="D5315" s="29">
        <v>709073</v>
      </c>
      <c r="E5315" s="29" t="s">
        <v>2026</v>
      </c>
      <c r="F5315" s="29" t="s">
        <v>24</v>
      </c>
      <c r="G5315" s="29">
        <v>0.47971999999999998</v>
      </c>
      <c r="H5315" s="29" t="s">
        <v>25</v>
      </c>
      <c r="I5315" s="29" t="s">
        <v>26</v>
      </c>
      <c r="J5315" s="29">
        <v>34.585000000000001</v>
      </c>
      <c r="K5315" s="29" t="s">
        <v>25</v>
      </c>
      <c r="L5315" s="29" t="s">
        <v>22</v>
      </c>
      <c r="M5315" s="29" t="s">
        <v>22</v>
      </c>
    </row>
    <row r="5316" spans="1:13" ht="15" customHeight="1">
      <c r="A5316" s="29" t="s">
        <v>19</v>
      </c>
      <c r="B5316" s="29" t="s">
        <v>20</v>
      </c>
      <c r="C5316" s="29" t="s">
        <v>2027</v>
      </c>
      <c r="D5316" s="29">
        <v>709074</v>
      </c>
      <c r="E5316" s="29">
        <v>0.17295138900000001</v>
      </c>
      <c r="F5316" s="29" t="s">
        <v>24</v>
      </c>
      <c r="G5316" s="29">
        <v>1.83969</v>
      </c>
      <c r="H5316" s="29" t="s">
        <v>25</v>
      </c>
      <c r="I5316" s="29" t="s">
        <v>26</v>
      </c>
      <c r="J5316" s="29">
        <v>27.257999999999999</v>
      </c>
      <c r="K5316" s="29" t="s">
        <v>25</v>
      </c>
      <c r="L5316" s="29" t="s">
        <v>22</v>
      </c>
      <c r="M5316" s="29" t="s">
        <v>22</v>
      </c>
    </row>
    <row r="5317" spans="1:13" ht="15" customHeight="1">
      <c r="A5317" s="29" t="s">
        <v>19</v>
      </c>
      <c r="B5317" s="29" t="s">
        <v>20</v>
      </c>
      <c r="C5317" s="29" t="s">
        <v>2028</v>
      </c>
      <c r="D5317" s="29">
        <v>709075</v>
      </c>
      <c r="E5317" s="29" t="s">
        <v>2029</v>
      </c>
      <c r="F5317" s="29" t="s">
        <v>24</v>
      </c>
      <c r="G5317" s="29">
        <v>0.85418000000000005</v>
      </c>
      <c r="H5317" s="29" t="s">
        <v>25</v>
      </c>
      <c r="I5317" s="29" t="s">
        <v>26</v>
      </c>
      <c r="J5317" s="29">
        <v>14.622999999999999</v>
      </c>
      <c r="K5317" s="29" t="s">
        <v>25</v>
      </c>
      <c r="L5317" s="29" t="s">
        <v>22</v>
      </c>
      <c r="M5317" s="29" t="s">
        <v>22</v>
      </c>
    </row>
    <row r="5318" spans="1:13" ht="15" customHeight="1">
      <c r="A5318" s="29" t="s">
        <v>19</v>
      </c>
      <c r="B5318" s="29" t="s">
        <v>20</v>
      </c>
      <c r="C5318" s="29" t="s">
        <v>2030</v>
      </c>
      <c r="D5318" s="29">
        <v>709076</v>
      </c>
      <c r="E5318" s="29">
        <v>0.17653935200000001</v>
      </c>
      <c r="F5318" s="29" t="s">
        <v>24</v>
      </c>
      <c r="G5318" s="29">
        <v>1.74475</v>
      </c>
      <c r="H5318" s="29" t="s">
        <v>25</v>
      </c>
      <c r="I5318" s="29" t="s">
        <v>26</v>
      </c>
      <c r="J5318" s="29">
        <v>23.6</v>
      </c>
      <c r="K5318" s="29" t="s">
        <v>25</v>
      </c>
      <c r="L5318" s="29" t="s">
        <v>22</v>
      </c>
      <c r="M5318" s="29" t="s">
        <v>22</v>
      </c>
    </row>
    <row r="5319" spans="1:13" ht="15" customHeight="1">
      <c r="A5319" s="29" t="s">
        <v>19</v>
      </c>
      <c r="B5319" s="29" t="s">
        <v>20</v>
      </c>
      <c r="C5319" s="29" t="s">
        <v>2031</v>
      </c>
      <c r="D5319" s="29">
        <v>709077</v>
      </c>
      <c r="E5319" s="29">
        <v>0.18035879599999999</v>
      </c>
      <c r="F5319" s="29" t="s">
        <v>24</v>
      </c>
      <c r="G5319" s="29">
        <v>1.3307599999999999</v>
      </c>
      <c r="H5319" s="29" t="s">
        <v>25</v>
      </c>
      <c r="I5319" s="29" t="s">
        <v>26</v>
      </c>
      <c r="J5319" s="29">
        <v>3.95</v>
      </c>
      <c r="K5319" s="29" t="s">
        <v>25</v>
      </c>
      <c r="L5319" s="29" t="s">
        <v>22</v>
      </c>
      <c r="M5319" s="29" t="s">
        <v>22</v>
      </c>
    </row>
    <row r="5320" spans="1:13" ht="15" customHeight="1">
      <c r="A5320" s="29" t="s">
        <v>19</v>
      </c>
      <c r="B5320" s="29" t="s">
        <v>20</v>
      </c>
      <c r="C5320" s="29" t="s">
        <v>2032</v>
      </c>
      <c r="D5320" s="29">
        <v>709078</v>
      </c>
      <c r="E5320" s="29">
        <v>0.17792824099999999</v>
      </c>
      <c r="F5320" s="29" t="s">
        <v>24</v>
      </c>
      <c r="G5320" s="29">
        <v>0.93108000000000002</v>
      </c>
      <c r="H5320" s="29" t="s">
        <v>25</v>
      </c>
      <c r="I5320" s="29" t="s">
        <v>26</v>
      </c>
      <c r="J5320" s="29">
        <v>17.033000000000001</v>
      </c>
      <c r="K5320" s="29" t="s">
        <v>25</v>
      </c>
      <c r="L5320" s="29" t="s">
        <v>22</v>
      </c>
      <c r="M5320" s="29" t="s">
        <v>22</v>
      </c>
    </row>
    <row r="5321" spans="1:13" ht="15" customHeight="1">
      <c r="A5321" s="29" t="s">
        <v>19</v>
      </c>
      <c r="B5321" s="29" t="s">
        <v>20</v>
      </c>
      <c r="C5321" s="29" t="s">
        <v>2033</v>
      </c>
      <c r="D5321" s="29">
        <v>709079</v>
      </c>
      <c r="E5321" s="29">
        <v>0.18151620399999999</v>
      </c>
      <c r="F5321" s="29" t="s">
        <v>24</v>
      </c>
      <c r="G5321" s="29">
        <v>0.73112999999999995</v>
      </c>
      <c r="H5321" s="29" t="s">
        <v>25</v>
      </c>
      <c r="I5321" s="29" t="s">
        <v>26</v>
      </c>
      <c r="J5321" s="29">
        <v>26.960999999999999</v>
      </c>
      <c r="K5321" s="29" t="s">
        <v>25</v>
      </c>
      <c r="L5321" s="29" t="s">
        <v>22</v>
      </c>
      <c r="M5321" s="29" t="s">
        <v>22</v>
      </c>
    </row>
    <row r="5322" spans="1:13" ht="15" customHeight="1">
      <c r="A5322" s="29" t="s">
        <v>19</v>
      </c>
      <c r="B5322" s="29" t="s">
        <v>20</v>
      </c>
      <c r="C5322" s="29" t="s">
        <v>2034</v>
      </c>
      <c r="D5322" s="29">
        <v>709080</v>
      </c>
      <c r="E5322" s="29" t="s">
        <v>1138</v>
      </c>
      <c r="F5322" s="29" t="s">
        <v>24</v>
      </c>
      <c r="G5322" s="29">
        <v>1.8000400000000001</v>
      </c>
      <c r="H5322" s="29" t="s">
        <v>25</v>
      </c>
      <c r="I5322" s="29" t="s">
        <v>26</v>
      </c>
      <c r="J5322" s="29">
        <v>26.975000000000001</v>
      </c>
      <c r="K5322" s="29" t="s">
        <v>25</v>
      </c>
      <c r="L5322" s="29" t="s">
        <v>22</v>
      </c>
      <c r="M5322" s="29" t="s">
        <v>22</v>
      </c>
    </row>
    <row r="5323" spans="1:13" ht="15" customHeight="1">
      <c r="A5323" s="29" t="s">
        <v>19</v>
      </c>
      <c r="B5323" s="29" t="s">
        <v>20</v>
      </c>
      <c r="C5323" s="29" t="s">
        <v>2035</v>
      </c>
      <c r="D5323" s="29">
        <v>709081</v>
      </c>
      <c r="E5323" s="29">
        <v>0.18267361100000001</v>
      </c>
      <c r="F5323" s="29" t="s">
        <v>24</v>
      </c>
      <c r="G5323" s="29">
        <v>1.2028099999999999</v>
      </c>
      <c r="H5323" s="29" t="s">
        <v>25</v>
      </c>
      <c r="I5323" s="29" t="s">
        <v>26</v>
      </c>
      <c r="J5323" s="29">
        <v>3.952</v>
      </c>
      <c r="K5323" s="29" t="s">
        <v>25</v>
      </c>
      <c r="L5323" s="29" t="s">
        <v>22</v>
      </c>
      <c r="M5323" s="29" t="s">
        <v>22</v>
      </c>
    </row>
    <row r="5324" spans="1:13" ht="15" customHeight="1">
      <c r="A5324" s="29" t="s">
        <v>19</v>
      </c>
      <c r="B5324" s="29" t="s">
        <v>20</v>
      </c>
      <c r="C5324" s="29" t="s">
        <v>2036</v>
      </c>
      <c r="D5324" s="29">
        <v>709082</v>
      </c>
      <c r="E5324" s="29">
        <v>0.180706019</v>
      </c>
      <c r="F5324" s="29" t="s">
        <v>24</v>
      </c>
      <c r="G5324" s="29">
        <v>0.80576999999999999</v>
      </c>
      <c r="H5324" s="29" t="s">
        <v>25</v>
      </c>
      <c r="I5324" s="29" t="s">
        <v>26</v>
      </c>
      <c r="J5324" s="29">
        <v>22.937000000000001</v>
      </c>
      <c r="K5324" s="29" t="s">
        <v>25</v>
      </c>
      <c r="L5324" s="29" t="s">
        <v>22</v>
      </c>
      <c r="M5324" s="29" t="s">
        <v>22</v>
      </c>
    </row>
    <row r="5325" spans="1:13" ht="15" customHeight="1">
      <c r="A5325" s="29" t="s">
        <v>19</v>
      </c>
      <c r="B5325" s="29" t="s">
        <v>20</v>
      </c>
      <c r="C5325" s="29" t="s">
        <v>2037</v>
      </c>
      <c r="D5325" s="29">
        <v>709083</v>
      </c>
      <c r="E5325" s="29">
        <v>0.18406249999999999</v>
      </c>
      <c r="F5325" s="29" t="s">
        <v>24</v>
      </c>
      <c r="G5325" s="29">
        <v>1.80928</v>
      </c>
      <c r="H5325" s="29" t="s">
        <v>25</v>
      </c>
      <c r="I5325" s="29" t="s">
        <v>26</v>
      </c>
      <c r="J5325" s="29">
        <v>28.734999999999999</v>
      </c>
      <c r="K5325" s="29" t="s">
        <v>25</v>
      </c>
      <c r="L5325" s="29" t="s">
        <v>22</v>
      </c>
      <c r="M5325" s="29" t="s">
        <v>22</v>
      </c>
    </row>
    <row r="5326" spans="1:13" ht="15" customHeight="1">
      <c r="A5326" s="29" t="s">
        <v>19</v>
      </c>
      <c r="B5326" s="29" t="s">
        <v>20</v>
      </c>
      <c r="C5326" s="29" t="s">
        <v>2038</v>
      </c>
      <c r="D5326" s="29">
        <v>709084</v>
      </c>
      <c r="E5326" s="29">
        <v>0.18302083299999999</v>
      </c>
      <c r="F5326" s="29" t="s">
        <v>24</v>
      </c>
      <c r="G5326" s="29">
        <v>1.40402</v>
      </c>
      <c r="H5326" s="29" t="s">
        <v>25</v>
      </c>
      <c r="I5326" s="29" t="s">
        <v>26</v>
      </c>
      <c r="J5326" s="29">
        <v>8.7479999999999993</v>
      </c>
      <c r="K5326" s="29" t="s">
        <v>25</v>
      </c>
      <c r="L5326" s="29" t="s">
        <v>22</v>
      </c>
      <c r="M5326" s="29" t="s">
        <v>22</v>
      </c>
    </row>
    <row r="5327" spans="1:13" ht="15" customHeight="1">
      <c r="A5327" s="29" t="s">
        <v>19</v>
      </c>
      <c r="B5327" s="29" t="s">
        <v>20</v>
      </c>
      <c r="C5327" s="29" t="s">
        <v>2039</v>
      </c>
      <c r="D5327" s="29">
        <v>709085</v>
      </c>
      <c r="E5327" s="29">
        <v>0.180821759</v>
      </c>
      <c r="F5327" s="29" t="s">
        <v>24</v>
      </c>
      <c r="G5327" s="29">
        <v>1.0064</v>
      </c>
      <c r="H5327" s="29" t="s">
        <v>25</v>
      </c>
      <c r="I5327" s="29" t="s">
        <v>26</v>
      </c>
      <c r="J5327" s="29">
        <v>11.922000000000001</v>
      </c>
      <c r="K5327" s="29" t="s">
        <v>25</v>
      </c>
      <c r="L5327" s="29" t="s">
        <v>22</v>
      </c>
      <c r="M5327" s="29" t="s">
        <v>22</v>
      </c>
    </row>
    <row r="5328" spans="1:13" ht="15" customHeight="1">
      <c r="A5328" s="29" t="s">
        <v>19</v>
      </c>
      <c r="B5328" s="29" t="s">
        <v>20</v>
      </c>
      <c r="C5328" s="29" t="s">
        <v>2040</v>
      </c>
      <c r="D5328" s="29">
        <v>709086</v>
      </c>
      <c r="E5328" s="29">
        <v>0.18417824099999999</v>
      </c>
      <c r="F5328" s="29" t="s">
        <v>24</v>
      </c>
      <c r="G5328" s="29">
        <v>0.81277999999999995</v>
      </c>
      <c r="H5328" s="29" t="s">
        <v>25</v>
      </c>
      <c r="I5328" s="29" t="s">
        <v>26</v>
      </c>
      <c r="J5328" s="29">
        <v>21.751000000000001</v>
      </c>
      <c r="K5328" s="29" t="s">
        <v>25</v>
      </c>
      <c r="L5328" s="29" t="s">
        <v>22</v>
      </c>
      <c r="M5328" s="29" t="s">
        <v>22</v>
      </c>
    </row>
    <row r="5329" spans="1:13" ht="15" customHeight="1">
      <c r="A5329" s="29" t="s">
        <v>19</v>
      </c>
      <c r="B5329" s="29" t="s">
        <v>20</v>
      </c>
      <c r="C5329" s="29" t="s">
        <v>2041</v>
      </c>
      <c r="D5329" s="29">
        <v>709087</v>
      </c>
      <c r="E5329" s="29">
        <v>0.182094907</v>
      </c>
      <c r="F5329" s="29" t="s">
        <v>24</v>
      </c>
      <c r="G5329" s="29">
        <v>1.85788</v>
      </c>
      <c r="H5329" s="29" t="s">
        <v>25</v>
      </c>
      <c r="I5329" s="29" t="s">
        <v>26</v>
      </c>
      <c r="J5329" s="29">
        <v>27.422000000000001</v>
      </c>
      <c r="K5329" s="29" t="s">
        <v>25</v>
      </c>
      <c r="L5329" s="29" t="s">
        <v>22</v>
      </c>
      <c r="M5329" s="29" t="s">
        <v>22</v>
      </c>
    </row>
    <row r="5330" spans="1:13" ht="15" customHeight="1">
      <c r="A5330" s="29" t="s">
        <v>19</v>
      </c>
      <c r="B5330" s="29" t="s">
        <v>20</v>
      </c>
      <c r="C5330" s="29" t="s">
        <v>2042</v>
      </c>
      <c r="D5330" s="29">
        <v>709088</v>
      </c>
      <c r="E5330" s="29" t="s">
        <v>2043</v>
      </c>
      <c r="F5330" s="29" t="s">
        <v>24</v>
      </c>
      <c r="G5330" s="29">
        <v>1.27617</v>
      </c>
      <c r="H5330" s="29" t="s">
        <v>25</v>
      </c>
      <c r="I5330" s="29" t="s">
        <v>26</v>
      </c>
      <c r="J5330" s="29">
        <v>3.6030000000000002</v>
      </c>
      <c r="K5330" s="29" t="s">
        <v>25</v>
      </c>
      <c r="L5330" s="29" t="s">
        <v>22</v>
      </c>
      <c r="M5330" s="29" t="s">
        <v>22</v>
      </c>
    </row>
    <row r="5331" spans="1:13" ht="15" customHeight="1">
      <c r="A5331" s="29" t="s">
        <v>19</v>
      </c>
      <c r="B5331" s="29" t="s">
        <v>20</v>
      </c>
      <c r="C5331" s="29" t="s">
        <v>2044</v>
      </c>
      <c r="D5331" s="29">
        <v>709089</v>
      </c>
      <c r="E5331" s="29">
        <v>0.18568287</v>
      </c>
      <c r="F5331" s="29" t="s">
        <v>24</v>
      </c>
      <c r="G5331" s="29">
        <v>0.89456000000000002</v>
      </c>
      <c r="H5331" s="29" t="s">
        <v>25</v>
      </c>
      <c r="I5331" s="29" t="s">
        <v>26</v>
      </c>
      <c r="J5331" s="29">
        <v>22.45</v>
      </c>
      <c r="K5331" s="29" t="s">
        <v>25</v>
      </c>
      <c r="L5331" s="29" t="s">
        <v>22</v>
      </c>
      <c r="M5331" s="29" t="s">
        <v>22</v>
      </c>
    </row>
    <row r="5332" spans="1:13" ht="15" customHeight="1">
      <c r="A5332" s="29" t="s">
        <v>19</v>
      </c>
      <c r="B5332" s="29" t="s">
        <v>20</v>
      </c>
      <c r="C5332" s="29" t="s">
        <v>2045</v>
      </c>
      <c r="D5332" s="29">
        <v>709090</v>
      </c>
      <c r="E5332" s="29">
        <v>0.18475694400000001</v>
      </c>
      <c r="F5332" s="29" t="s">
        <v>24</v>
      </c>
      <c r="G5332" s="29">
        <v>1.82056</v>
      </c>
      <c r="H5332" s="29" t="s">
        <v>25</v>
      </c>
      <c r="I5332" s="29" t="s">
        <v>26</v>
      </c>
      <c r="J5332" s="29">
        <v>24.943999999999999</v>
      </c>
      <c r="K5332" s="29" t="s">
        <v>25</v>
      </c>
      <c r="L5332" s="29" t="s">
        <v>22</v>
      </c>
      <c r="M5332" s="29" t="s">
        <v>22</v>
      </c>
    </row>
    <row r="5333" spans="1:13" ht="15" customHeight="1">
      <c r="A5333" s="29" t="s">
        <v>19</v>
      </c>
      <c r="B5333" s="29" t="s">
        <v>20</v>
      </c>
      <c r="C5333" s="29" t="s">
        <v>2046</v>
      </c>
      <c r="D5333" s="29">
        <v>709091</v>
      </c>
      <c r="E5333" s="29">
        <v>0.18869213000000001</v>
      </c>
      <c r="F5333" s="29" t="s">
        <v>24</v>
      </c>
      <c r="G5333" s="29">
        <v>1.0230399999999999</v>
      </c>
      <c r="H5333" s="29" t="s">
        <v>25</v>
      </c>
      <c r="I5333" s="29" t="s">
        <v>26</v>
      </c>
      <c r="J5333" s="29">
        <v>15.759</v>
      </c>
      <c r="K5333" s="29" t="s">
        <v>25</v>
      </c>
      <c r="L5333" s="29" t="s">
        <v>22</v>
      </c>
      <c r="M5333" s="29" t="s">
        <v>22</v>
      </c>
    </row>
    <row r="5334" spans="1:13" ht="15" customHeight="1">
      <c r="A5334" s="29" t="s">
        <v>19</v>
      </c>
      <c r="B5334" s="29" t="s">
        <v>20</v>
      </c>
      <c r="C5334" s="29" t="s">
        <v>2047</v>
      </c>
      <c r="D5334" s="29">
        <v>709092</v>
      </c>
      <c r="E5334" s="29">
        <v>0.186956019</v>
      </c>
      <c r="F5334" s="29" t="s">
        <v>24</v>
      </c>
      <c r="G5334" s="29">
        <v>0.82372999999999996</v>
      </c>
      <c r="H5334" s="29" t="s">
        <v>25</v>
      </c>
      <c r="I5334" s="29" t="s">
        <v>26</v>
      </c>
      <c r="J5334" s="29">
        <v>25.585999999999999</v>
      </c>
      <c r="K5334" s="29" t="s">
        <v>25</v>
      </c>
      <c r="L5334" s="29" t="s">
        <v>22</v>
      </c>
      <c r="M5334" s="29" t="s">
        <v>22</v>
      </c>
    </row>
    <row r="5335" spans="1:13" ht="15" customHeight="1">
      <c r="A5335" s="29" t="s">
        <v>19</v>
      </c>
      <c r="B5335" s="29" t="s">
        <v>20</v>
      </c>
      <c r="C5335" s="29" t="s">
        <v>2048</v>
      </c>
      <c r="D5335" s="29">
        <v>709093</v>
      </c>
      <c r="E5335" s="29">
        <v>0.18718750000000001</v>
      </c>
      <c r="F5335" s="29" t="s">
        <v>24</v>
      </c>
      <c r="G5335" s="29">
        <v>1.88629</v>
      </c>
      <c r="H5335" s="29" t="s">
        <v>25</v>
      </c>
      <c r="I5335" s="29" t="s">
        <v>26</v>
      </c>
      <c r="J5335" s="29">
        <v>27.582999999999998</v>
      </c>
      <c r="K5335" s="29" t="s">
        <v>25</v>
      </c>
      <c r="L5335" s="29" t="s">
        <v>22</v>
      </c>
      <c r="M5335" s="29" t="s">
        <v>22</v>
      </c>
    </row>
    <row r="5336" spans="1:13" ht="15" customHeight="1">
      <c r="A5336" s="29" t="s">
        <v>19</v>
      </c>
      <c r="B5336" s="29" t="s">
        <v>20</v>
      </c>
      <c r="C5336" s="29" t="s">
        <v>2049</v>
      </c>
      <c r="D5336" s="29">
        <v>709094</v>
      </c>
      <c r="E5336" s="29" t="s">
        <v>2050</v>
      </c>
      <c r="F5336" s="29" t="s">
        <v>24</v>
      </c>
      <c r="G5336" s="29">
        <v>1.26328</v>
      </c>
      <c r="H5336" s="29" t="s">
        <v>25</v>
      </c>
      <c r="I5336" s="29" t="s">
        <v>26</v>
      </c>
      <c r="J5336" s="29">
        <v>3.3730000000000002</v>
      </c>
      <c r="K5336" s="29" t="s">
        <v>25</v>
      </c>
      <c r="L5336" s="29" t="s">
        <v>22</v>
      </c>
      <c r="M5336" s="29" t="s">
        <v>22</v>
      </c>
    </row>
    <row r="5337" spans="1:13" ht="15" customHeight="1">
      <c r="A5337" s="29" t="s">
        <v>19</v>
      </c>
      <c r="B5337" s="29" t="s">
        <v>20</v>
      </c>
      <c r="C5337" s="29" t="s">
        <v>2051</v>
      </c>
      <c r="D5337" s="29">
        <v>709095</v>
      </c>
      <c r="E5337" s="29">
        <v>0.19123842599999999</v>
      </c>
      <c r="F5337" s="29" t="s">
        <v>24</v>
      </c>
      <c r="G5337" s="29">
        <v>0.85575000000000001</v>
      </c>
      <c r="H5337" s="29" t="s">
        <v>25</v>
      </c>
      <c r="I5337" s="29" t="s">
        <v>26</v>
      </c>
      <c r="J5337" s="29">
        <v>22.215</v>
      </c>
      <c r="K5337" s="29" t="s">
        <v>25</v>
      </c>
      <c r="L5337" s="29" t="s">
        <v>22</v>
      </c>
      <c r="M5337" s="29" t="s">
        <v>22</v>
      </c>
    </row>
    <row r="5338" spans="1:13" ht="15" customHeight="1">
      <c r="A5338" s="29" t="s">
        <v>19</v>
      </c>
      <c r="B5338" s="29" t="s">
        <v>20</v>
      </c>
      <c r="C5338" s="29" t="s">
        <v>2052</v>
      </c>
      <c r="D5338" s="29">
        <v>709096</v>
      </c>
      <c r="E5338" s="29">
        <v>0.19355324099999999</v>
      </c>
      <c r="F5338" s="29" t="s">
        <v>24</v>
      </c>
      <c r="G5338" s="29">
        <v>0.43778</v>
      </c>
      <c r="H5338" s="29" t="s">
        <v>25</v>
      </c>
      <c r="I5338" s="29" t="s">
        <v>26</v>
      </c>
      <c r="J5338" s="29">
        <v>42.610999999999997</v>
      </c>
      <c r="K5338" s="29" t="s">
        <v>25</v>
      </c>
      <c r="L5338" s="29" t="s">
        <v>22</v>
      </c>
      <c r="M5338" s="29" t="s">
        <v>22</v>
      </c>
    </row>
    <row r="5339" spans="1:13" ht="15" customHeight="1">
      <c r="A5339" s="29" t="s">
        <v>19</v>
      </c>
      <c r="B5339" s="29" t="s">
        <v>20</v>
      </c>
      <c r="C5339" s="29" t="s">
        <v>2053</v>
      </c>
      <c r="D5339" s="29">
        <v>709097</v>
      </c>
      <c r="E5339" s="29">
        <v>0.19181713</v>
      </c>
      <c r="F5339" s="29" t="s">
        <v>24</v>
      </c>
      <c r="G5339" s="29">
        <v>1.8211599999999999</v>
      </c>
      <c r="H5339" s="29" t="s">
        <v>25</v>
      </c>
      <c r="I5339" s="29" t="s">
        <v>26</v>
      </c>
      <c r="J5339" s="29">
        <v>28.716999999999999</v>
      </c>
      <c r="K5339" s="29" t="s">
        <v>25</v>
      </c>
      <c r="L5339" s="29" t="s">
        <v>22</v>
      </c>
      <c r="M5339" s="29" t="s">
        <v>22</v>
      </c>
    </row>
    <row r="5340" spans="1:13" ht="15" customHeight="1">
      <c r="A5340" s="29" t="s">
        <v>19</v>
      </c>
      <c r="B5340" s="29" t="s">
        <v>20</v>
      </c>
      <c r="C5340" s="29" t="s">
        <v>2054</v>
      </c>
      <c r="D5340" s="29">
        <v>709098</v>
      </c>
      <c r="E5340" s="29" t="s">
        <v>2055</v>
      </c>
      <c r="F5340" s="29" t="s">
        <v>24</v>
      </c>
      <c r="G5340" s="29">
        <v>1.41953</v>
      </c>
      <c r="H5340" s="29" t="s">
        <v>25</v>
      </c>
      <c r="I5340" s="29" t="s">
        <v>26</v>
      </c>
      <c r="J5340" s="29">
        <v>8.8650000000000002</v>
      </c>
      <c r="K5340" s="29" t="s">
        <v>25</v>
      </c>
      <c r="L5340" s="29" t="s">
        <v>22</v>
      </c>
      <c r="M5340" s="29" t="s">
        <v>22</v>
      </c>
    </row>
    <row r="5341" spans="1:13" ht="15" customHeight="1">
      <c r="A5341" s="29" t="s">
        <v>19</v>
      </c>
      <c r="B5341" s="29" t="s">
        <v>20</v>
      </c>
      <c r="C5341" s="29" t="s">
        <v>2056</v>
      </c>
      <c r="D5341" s="29">
        <v>709099</v>
      </c>
      <c r="E5341" s="29">
        <v>0.19320601900000001</v>
      </c>
      <c r="F5341" s="29" t="s">
        <v>24</v>
      </c>
      <c r="G5341" s="29">
        <v>1.2205999999999999</v>
      </c>
      <c r="H5341" s="29" t="s">
        <v>25</v>
      </c>
      <c r="I5341" s="29" t="s">
        <v>26</v>
      </c>
      <c r="J5341" s="29">
        <v>2.782</v>
      </c>
      <c r="K5341" s="29" t="s">
        <v>25</v>
      </c>
      <c r="L5341" s="29" t="s">
        <v>22</v>
      </c>
      <c r="M5341" s="29" t="s">
        <v>22</v>
      </c>
    </row>
    <row r="5342" spans="1:13" ht="15" customHeight="1">
      <c r="A5342" s="29" t="s">
        <v>19</v>
      </c>
      <c r="B5342" s="29" t="s">
        <v>20</v>
      </c>
      <c r="C5342" s="29" t="s">
        <v>2057</v>
      </c>
      <c r="D5342" s="29">
        <v>709100</v>
      </c>
      <c r="E5342" s="29">
        <v>0.19216435200000001</v>
      </c>
      <c r="F5342" s="29" t="s">
        <v>24</v>
      </c>
      <c r="G5342" s="29">
        <v>0.62309000000000003</v>
      </c>
      <c r="H5342" s="29" t="s">
        <v>25</v>
      </c>
      <c r="I5342" s="29" t="s">
        <v>26</v>
      </c>
      <c r="J5342" s="29">
        <v>31.478000000000002</v>
      </c>
      <c r="K5342" s="29" t="s">
        <v>25</v>
      </c>
      <c r="L5342" s="29" t="s">
        <v>22</v>
      </c>
      <c r="M5342" s="29" t="s">
        <v>22</v>
      </c>
    </row>
    <row r="5343" spans="1:13" ht="15" customHeight="1">
      <c r="A5343" s="29" t="s">
        <v>19</v>
      </c>
      <c r="B5343" s="29" t="s">
        <v>20</v>
      </c>
      <c r="C5343" s="29" t="s">
        <v>2058</v>
      </c>
      <c r="D5343" s="29">
        <v>709101</v>
      </c>
      <c r="E5343" s="29">
        <v>0.19575231500000001</v>
      </c>
      <c r="F5343" s="29" t="s">
        <v>24</v>
      </c>
      <c r="G5343" s="29">
        <v>1.8349</v>
      </c>
      <c r="H5343" s="29" t="s">
        <v>25</v>
      </c>
      <c r="I5343" s="29" t="s">
        <v>26</v>
      </c>
      <c r="J5343" s="29">
        <v>27.637</v>
      </c>
      <c r="K5343" s="29" t="s">
        <v>25</v>
      </c>
      <c r="L5343" s="29" t="s">
        <v>22</v>
      </c>
      <c r="M5343" s="29" t="s">
        <v>22</v>
      </c>
    </row>
    <row r="5344" spans="1:13" ht="15" customHeight="1">
      <c r="A5344" s="29" t="s">
        <v>19</v>
      </c>
      <c r="B5344" s="29" t="s">
        <v>20</v>
      </c>
      <c r="C5344" s="29" t="s">
        <v>2059</v>
      </c>
      <c r="D5344" s="29">
        <v>709102</v>
      </c>
      <c r="E5344" s="29">
        <v>0.195405093</v>
      </c>
      <c r="F5344" s="29" t="s">
        <v>24</v>
      </c>
      <c r="G5344" s="29">
        <v>1.3341099999999999</v>
      </c>
      <c r="H5344" s="29" t="s">
        <v>25</v>
      </c>
      <c r="I5344" s="29" t="s">
        <v>26</v>
      </c>
      <c r="J5344" s="29">
        <v>3.5259999999999998</v>
      </c>
      <c r="K5344" s="29" t="s">
        <v>25</v>
      </c>
      <c r="L5344" s="29" t="s">
        <v>22</v>
      </c>
      <c r="M5344" s="29" t="s">
        <v>22</v>
      </c>
    </row>
    <row r="5345" spans="1:13" ht="15" customHeight="1">
      <c r="A5345" s="29" t="s">
        <v>19</v>
      </c>
      <c r="B5345" s="29" t="s">
        <v>20</v>
      </c>
      <c r="C5345" s="29" t="s">
        <v>2060</v>
      </c>
      <c r="D5345" s="29">
        <v>709103</v>
      </c>
      <c r="E5345" s="29">
        <v>0.19343750000000001</v>
      </c>
      <c r="F5345" s="29" t="s">
        <v>24</v>
      </c>
      <c r="G5345" s="29">
        <v>1.0358400000000001</v>
      </c>
      <c r="H5345" s="29" t="s">
        <v>25</v>
      </c>
      <c r="I5345" s="29" t="s">
        <v>26</v>
      </c>
      <c r="J5345" s="29">
        <v>12.637</v>
      </c>
      <c r="K5345" s="29" t="s">
        <v>25</v>
      </c>
      <c r="L5345" s="29" t="s">
        <v>22</v>
      </c>
      <c r="M5345" s="29" t="s">
        <v>22</v>
      </c>
    </row>
    <row r="5346" spans="1:13" ht="15" customHeight="1">
      <c r="A5346" s="29" t="s">
        <v>19</v>
      </c>
      <c r="B5346" s="29" t="s">
        <v>20</v>
      </c>
      <c r="C5346" s="29" t="s">
        <v>2061</v>
      </c>
      <c r="D5346" s="29">
        <v>709104</v>
      </c>
      <c r="E5346" s="29" t="s">
        <v>2062</v>
      </c>
      <c r="F5346" s="29" t="s">
        <v>24</v>
      </c>
      <c r="G5346" s="29">
        <v>0.73429999999999995</v>
      </c>
      <c r="H5346" s="29" t="s">
        <v>25</v>
      </c>
      <c r="I5346" s="29" t="s">
        <v>26</v>
      </c>
      <c r="J5346" s="29">
        <v>32.552</v>
      </c>
      <c r="K5346" s="29" t="s">
        <v>25</v>
      </c>
      <c r="L5346" s="29" t="s">
        <v>22</v>
      </c>
      <c r="M5346" s="29" t="s">
        <v>22</v>
      </c>
    </row>
    <row r="5347" spans="1:13" ht="15" customHeight="1">
      <c r="A5347" s="29" t="s">
        <v>19</v>
      </c>
      <c r="B5347" s="29" t="s">
        <v>20</v>
      </c>
      <c r="C5347" s="29" t="s">
        <v>2063</v>
      </c>
      <c r="D5347" s="29">
        <v>709105</v>
      </c>
      <c r="E5347" s="29">
        <v>0.197719907</v>
      </c>
      <c r="F5347" s="29" t="s">
        <v>24</v>
      </c>
      <c r="G5347" s="29">
        <v>1.47821</v>
      </c>
      <c r="H5347" s="29" t="s">
        <v>25</v>
      </c>
      <c r="I5347" s="29" t="s">
        <v>26</v>
      </c>
      <c r="J5347" s="29">
        <v>28.876000000000001</v>
      </c>
      <c r="K5347" s="29" t="s">
        <v>25</v>
      </c>
      <c r="L5347" s="29" t="s">
        <v>22</v>
      </c>
      <c r="M5347" s="29" t="s">
        <v>22</v>
      </c>
    </row>
    <row r="5348" spans="1:13" ht="15" customHeight="1">
      <c r="A5348" s="29" t="s">
        <v>19</v>
      </c>
      <c r="B5348" s="29" t="s">
        <v>20</v>
      </c>
      <c r="C5348" s="29" t="s">
        <v>2064</v>
      </c>
      <c r="D5348" s="29">
        <v>709106</v>
      </c>
      <c r="E5348" s="29">
        <v>0.195520833</v>
      </c>
      <c r="F5348" s="29" t="s">
        <v>24</v>
      </c>
      <c r="G5348" s="29">
        <v>1.34046</v>
      </c>
      <c r="H5348" s="29" t="s">
        <v>25</v>
      </c>
      <c r="I5348" s="29" t="s">
        <v>26</v>
      </c>
      <c r="J5348" s="29">
        <v>14.002000000000001</v>
      </c>
      <c r="K5348" s="29" t="s">
        <v>25</v>
      </c>
      <c r="L5348" s="29" t="s">
        <v>22</v>
      </c>
      <c r="M5348" s="29" t="s">
        <v>22</v>
      </c>
    </row>
    <row r="5349" spans="1:13" ht="15" customHeight="1">
      <c r="A5349" s="29" t="s">
        <v>19</v>
      </c>
      <c r="B5349" s="29" t="s">
        <v>20</v>
      </c>
      <c r="C5349" s="29" t="s">
        <v>2065</v>
      </c>
      <c r="D5349" s="29">
        <v>709107</v>
      </c>
      <c r="E5349" s="29">
        <v>0.200034722</v>
      </c>
      <c r="F5349" s="29" t="s">
        <v>24</v>
      </c>
      <c r="G5349" s="29">
        <v>1.2904500000000001</v>
      </c>
      <c r="H5349" s="29" t="s">
        <v>25</v>
      </c>
      <c r="I5349" s="29" t="s">
        <v>26</v>
      </c>
      <c r="J5349" s="29">
        <v>6.6719999999999997</v>
      </c>
      <c r="K5349" s="29" t="s">
        <v>25</v>
      </c>
      <c r="L5349" s="29" t="s">
        <v>22</v>
      </c>
      <c r="M5349" s="29" t="s">
        <v>22</v>
      </c>
    </row>
    <row r="5350" spans="1:13" ht="15" customHeight="1">
      <c r="A5350" s="29" t="s">
        <v>19</v>
      </c>
      <c r="B5350" s="29" t="s">
        <v>20</v>
      </c>
      <c r="C5350" s="29" t="s">
        <v>2066</v>
      </c>
      <c r="D5350" s="29">
        <v>709108</v>
      </c>
      <c r="E5350" s="29">
        <v>0.19829861100000001</v>
      </c>
      <c r="F5350" s="29" t="s">
        <v>24</v>
      </c>
      <c r="G5350" s="29">
        <v>1.3687800000000001</v>
      </c>
      <c r="H5350" s="29" t="s">
        <v>25</v>
      </c>
      <c r="I5350" s="29" t="s">
        <v>26</v>
      </c>
      <c r="J5350" s="29">
        <v>30.893999999999998</v>
      </c>
      <c r="K5350" s="29" t="s">
        <v>25</v>
      </c>
      <c r="L5350" s="29" t="s">
        <v>22</v>
      </c>
      <c r="M5350" s="29" t="s">
        <v>22</v>
      </c>
    </row>
    <row r="5351" spans="1:13" ht="15" customHeight="1">
      <c r="A5351" s="29" t="s">
        <v>19</v>
      </c>
      <c r="B5351" s="29" t="s">
        <v>20</v>
      </c>
      <c r="C5351" s="29" t="s">
        <v>2067</v>
      </c>
      <c r="D5351" s="29" t="s">
        <v>135</v>
      </c>
      <c r="F5351" s="29" t="s">
        <v>136</v>
      </c>
      <c r="G5351" s="29">
        <v>-54.1</v>
      </c>
      <c r="H5351" s="29" t="s">
        <v>137</v>
      </c>
      <c r="I5351" s="29" t="s">
        <v>138</v>
      </c>
      <c r="L5351" s="29" t="s">
        <v>22</v>
      </c>
      <c r="M5351" s="29" t="s">
        <v>22</v>
      </c>
    </row>
    <row r="5352" spans="1:13" ht="15" customHeight="1">
      <c r="A5352" s="29" t="s">
        <v>19</v>
      </c>
      <c r="B5352" s="29" t="s">
        <v>20</v>
      </c>
      <c r="C5352" s="29" t="s">
        <v>2068</v>
      </c>
      <c r="D5352" s="29" t="s">
        <v>2322</v>
      </c>
      <c r="E5352" s="31">
        <v>9.5972222222222223E-2</v>
      </c>
      <c r="F5352" s="29" t="s">
        <v>22</v>
      </c>
      <c r="I5352" s="29" t="s">
        <v>22</v>
      </c>
      <c r="L5352" s="29" t="s">
        <v>22</v>
      </c>
      <c r="M5352" s="29" t="s">
        <v>22</v>
      </c>
    </row>
    <row r="5353" spans="1:13" ht="15" customHeight="1">
      <c r="A5353" s="29" t="s">
        <v>19</v>
      </c>
      <c r="B5353" s="29" t="s">
        <v>20</v>
      </c>
      <c r="C5353" s="29" t="s">
        <v>2069</v>
      </c>
      <c r="D5353" s="29" t="s">
        <v>1018</v>
      </c>
      <c r="E5353" s="29" t="s">
        <v>1019</v>
      </c>
      <c r="F5353" s="29" t="s">
        <v>22</v>
      </c>
      <c r="I5353" s="29" t="s">
        <v>22</v>
      </c>
      <c r="L5353" s="29" t="s">
        <v>22</v>
      </c>
      <c r="M5353" s="29" t="s">
        <v>22</v>
      </c>
    </row>
    <row r="5354" spans="1:13" ht="15" customHeight="1">
      <c r="A5354" s="29" t="s">
        <v>19</v>
      </c>
      <c r="B5354" s="29" t="s">
        <v>20</v>
      </c>
      <c r="C5354" s="29" t="s">
        <v>2070</v>
      </c>
      <c r="D5354" s="29">
        <v>1</v>
      </c>
      <c r="E5354" s="29" t="s">
        <v>2071</v>
      </c>
      <c r="F5354" s="29" t="s">
        <v>24</v>
      </c>
      <c r="G5354" s="29">
        <v>1.89937</v>
      </c>
      <c r="H5354" s="29" t="s">
        <v>25</v>
      </c>
      <c r="I5354" s="29" t="s">
        <v>26</v>
      </c>
      <c r="J5354" s="29">
        <v>26.19</v>
      </c>
      <c r="K5354" s="29" t="s">
        <v>25</v>
      </c>
      <c r="L5354" s="29" t="s">
        <v>22</v>
      </c>
      <c r="M5354" s="29" t="s">
        <v>22</v>
      </c>
    </row>
    <row r="5355" spans="1:13" ht="15" customHeight="1">
      <c r="A5355" s="29" t="s">
        <v>19</v>
      </c>
      <c r="B5355" s="29" t="s">
        <v>20</v>
      </c>
      <c r="C5355" s="29" t="s">
        <v>2072</v>
      </c>
      <c r="D5355" s="29">
        <v>710001</v>
      </c>
      <c r="E5355" s="29">
        <v>0.114733796</v>
      </c>
      <c r="F5355" s="29" t="s">
        <v>24</v>
      </c>
      <c r="G5355" s="29">
        <v>1.8991800000000001</v>
      </c>
      <c r="H5355" s="29" t="s">
        <v>25</v>
      </c>
      <c r="I5355" s="29" t="s">
        <v>26</v>
      </c>
      <c r="J5355" s="29">
        <v>26.189</v>
      </c>
      <c r="K5355" s="29" t="s">
        <v>25</v>
      </c>
      <c r="L5355" s="29" t="s">
        <v>22</v>
      </c>
      <c r="M5355" s="29" t="s">
        <v>22</v>
      </c>
    </row>
    <row r="5356" spans="1:13" ht="15" customHeight="1">
      <c r="A5356" s="29" t="s">
        <v>19</v>
      </c>
      <c r="B5356" s="29" t="s">
        <v>20</v>
      </c>
      <c r="C5356" s="29" t="s">
        <v>2073</v>
      </c>
      <c r="D5356" s="29">
        <v>710002</v>
      </c>
      <c r="E5356" s="29">
        <v>0.11924768500000001</v>
      </c>
      <c r="F5356" s="29" t="s">
        <v>24</v>
      </c>
      <c r="G5356" s="29">
        <v>1.6624300000000001</v>
      </c>
      <c r="H5356" s="29" t="s">
        <v>25</v>
      </c>
      <c r="I5356" s="29" t="s">
        <v>26</v>
      </c>
      <c r="J5356" s="29">
        <v>16.763999999999999</v>
      </c>
      <c r="K5356" s="29" t="s">
        <v>25</v>
      </c>
      <c r="L5356" s="29" t="s">
        <v>22</v>
      </c>
      <c r="M5356" s="29" t="s">
        <v>22</v>
      </c>
    </row>
    <row r="5357" spans="1:13" ht="15" customHeight="1">
      <c r="A5357" s="29" t="s">
        <v>19</v>
      </c>
      <c r="B5357" s="29" t="s">
        <v>20</v>
      </c>
      <c r="C5357" s="29" t="s">
        <v>2074</v>
      </c>
      <c r="D5357" s="29">
        <v>710003</v>
      </c>
      <c r="E5357" s="29" t="s">
        <v>2075</v>
      </c>
      <c r="F5357" s="29" t="s">
        <v>24</v>
      </c>
      <c r="G5357" s="29">
        <v>1.09626</v>
      </c>
      <c r="H5357" s="29" t="s">
        <v>25</v>
      </c>
      <c r="I5357" s="29" t="s">
        <v>26</v>
      </c>
      <c r="J5357" s="29">
        <v>11.808999999999999</v>
      </c>
      <c r="K5357" s="29" t="s">
        <v>25</v>
      </c>
      <c r="L5357" s="29" t="s">
        <v>22</v>
      </c>
      <c r="M5357" s="29" t="s">
        <v>22</v>
      </c>
    </row>
    <row r="5358" spans="1:13" ht="15" customHeight="1">
      <c r="A5358" s="29" t="s">
        <v>19</v>
      </c>
      <c r="B5358" s="29" t="s">
        <v>20</v>
      </c>
      <c r="C5358" s="29" t="s">
        <v>2076</v>
      </c>
      <c r="D5358" s="29">
        <v>710004</v>
      </c>
      <c r="E5358" s="29">
        <v>0.119479167</v>
      </c>
      <c r="F5358" s="29" t="s">
        <v>24</v>
      </c>
      <c r="G5358" s="29">
        <v>0.77683000000000002</v>
      </c>
      <c r="H5358" s="29" t="s">
        <v>25</v>
      </c>
      <c r="I5358" s="29" t="s">
        <v>26</v>
      </c>
      <c r="J5358" s="29">
        <v>32.521999999999998</v>
      </c>
      <c r="K5358" s="29" t="s">
        <v>25</v>
      </c>
      <c r="L5358" s="29" t="s">
        <v>22</v>
      </c>
      <c r="M5358" s="29" t="s">
        <v>22</v>
      </c>
    </row>
    <row r="5359" spans="1:13" ht="15" customHeight="1">
      <c r="A5359" s="29" t="s">
        <v>19</v>
      </c>
      <c r="B5359" s="29" t="s">
        <v>20</v>
      </c>
      <c r="C5359" s="29" t="s">
        <v>2077</v>
      </c>
      <c r="D5359" s="29">
        <v>710005</v>
      </c>
      <c r="E5359" s="29">
        <v>0.121793981</v>
      </c>
      <c r="F5359" s="29" t="s">
        <v>24</v>
      </c>
      <c r="G5359" s="29">
        <v>1.70408</v>
      </c>
      <c r="H5359" s="29" t="s">
        <v>25</v>
      </c>
      <c r="I5359" s="29" t="s">
        <v>26</v>
      </c>
      <c r="J5359" s="29">
        <v>21.988</v>
      </c>
      <c r="K5359" s="29" t="s">
        <v>25</v>
      </c>
      <c r="L5359" s="29" t="s">
        <v>22</v>
      </c>
      <c r="M5359" s="29" t="s">
        <v>22</v>
      </c>
    </row>
    <row r="5360" spans="1:13" ht="15" customHeight="1">
      <c r="A5360" s="29" t="s">
        <v>19</v>
      </c>
      <c r="B5360" s="29" t="s">
        <v>20</v>
      </c>
      <c r="C5360" s="29" t="s">
        <v>2078</v>
      </c>
      <c r="D5360" s="29">
        <v>710006</v>
      </c>
      <c r="E5360" s="29">
        <v>0.121446759</v>
      </c>
      <c r="F5360" s="29" t="s">
        <v>24</v>
      </c>
      <c r="G5360" s="29">
        <v>1.45112</v>
      </c>
      <c r="H5360" s="29" t="s">
        <v>25</v>
      </c>
      <c r="I5360" s="29" t="s">
        <v>26</v>
      </c>
      <c r="J5360" s="29">
        <v>6.1139999999999999</v>
      </c>
      <c r="K5360" s="29" t="s">
        <v>25</v>
      </c>
      <c r="L5360" s="29" t="s">
        <v>22</v>
      </c>
      <c r="M5360" s="29" t="s">
        <v>22</v>
      </c>
    </row>
    <row r="5361" spans="1:13" ht="15" customHeight="1">
      <c r="A5361" s="29" t="s">
        <v>19</v>
      </c>
      <c r="B5361" s="29" t="s">
        <v>20</v>
      </c>
      <c r="C5361" s="29" t="s">
        <v>2079</v>
      </c>
      <c r="D5361" s="29">
        <v>710007</v>
      </c>
      <c r="E5361" s="29">
        <v>0.122719907</v>
      </c>
      <c r="F5361" s="29" t="s">
        <v>24</v>
      </c>
      <c r="G5361" s="29">
        <v>1.07569</v>
      </c>
      <c r="H5361" s="29" t="s">
        <v>25</v>
      </c>
      <c r="I5361" s="29" t="s">
        <v>26</v>
      </c>
      <c r="J5361" s="29">
        <v>18.100999999999999</v>
      </c>
      <c r="K5361" s="29" t="s">
        <v>25</v>
      </c>
      <c r="L5361" s="29" t="s">
        <v>22</v>
      </c>
      <c r="M5361" s="29" t="s">
        <v>22</v>
      </c>
    </row>
    <row r="5362" spans="1:13" ht="15" customHeight="1">
      <c r="A5362" s="29" t="s">
        <v>19</v>
      </c>
      <c r="B5362" s="29" t="s">
        <v>20</v>
      </c>
      <c r="C5362" s="29" t="s">
        <v>2080</v>
      </c>
      <c r="D5362" s="29">
        <v>710008</v>
      </c>
      <c r="E5362" s="29">
        <v>0.122025463</v>
      </c>
      <c r="F5362" s="29" t="s">
        <v>24</v>
      </c>
      <c r="G5362" s="29">
        <v>0.84455000000000002</v>
      </c>
      <c r="H5362" s="29" t="s">
        <v>25</v>
      </c>
      <c r="I5362" s="29" t="s">
        <v>26</v>
      </c>
      <c r="J5362" s="29">
        <v>30.437999999999999</v>
      </c>
      <c r="K5362" s="29" t="s">
        <v>25</v>
      </c>
      <c r="L5362" s="29" t="s">
        <v>22</v>
      </c>
      <c r="M5362" s="29" t="s">
        <v>22</v>
      </c>
    </row>
    <row r="5363" spans="1:13" ht="15" customHeight="1">
      <c r="A5363" s="29" t="s">
        <v>19</v>
      </c>
      <c r="B5363" s="29" t="s">
        <v>20</v>
      </c>
      <c r="C5363" s="29" t="s">
        <v>2081</v>
      </c>
      <c r="D5363" s="29">
        <v>710009</v>
      </c>
      <c r="E5363" s="29">
        <v>0.120868056</v>
      </c>
      <c r="F5363" s="29" t="s">
        <v>24</v>
      </c>
      <c r="G5363" s="29">
        <v>1.88886</v>
      </c>
      <c r="H5363" s="29" t="s">
        <v>25</v>
      </c>
      <c r="I5363" s="29" t="s">
        <v>26</v>
      </c>
      <c r="J5363" s="29">
        <v>30.004999999999999</v>
      </c>
      <c r="K5363" s="29" t="s">
        <v>25</v>
      </c>
      <c r="L5363" s="29" t="s">
        <v>22</v>
      </c>
      <c r="M5363" s="29" t="s">
        <v>22</v>
      </c>
    </row>
    <row r="5364" spans="1:13" ht="15" customHeight="1">
      <c r="A5364" s="29" t="s">
        <v>19</v>
      </c>
      <c r="B5364" s="29" t="s">
        <v>20</v>
      </c>
      <c r="C5364" s="29" t="s">
        <v>2082</v>
      </c>
      <c r="D5364" s="29">
        <v>710010</v>
      </c>
      <c r="E5364" s="29">
        <v>0.125381944</v>
      </c>
      <c r="F5364" s="29" t="s">
        <v>24</v>
      </c>
      <c r="G5364" s="29">
        <v>1.3908100000000001</v>
      </c>
      <c r="H5364" s="29" t="s">
        <v>25</v>
      </c>
      <c r="I5364" s="29" t="s">
        <v>26</v>
      </c>
      <c r="J5364" s="29">
        <v>5.5359999999999996</v>
      </c>
      <c r="K5364" s="29" t="s">
        <v>25</v>
      </c>
      <c r="L5364" s="29" t="s">
        <v>22</v>
      </c>
      <c r="M5364" s="29" t="s">
        <v>22</v>
      </c>
    </row>
    <row r="5365" spans="1:13" ht="15" customHeight="1">
      <c r="A5365" s="29" t="s">
        <v>19</v>
      </c>
      <c r="B5365" s="29" t="s">
        <v>20</v>
      </c>
      <c r="C5365" s="29" t="s">
        <v>2083</v>
      </c>
      <c r="D5365" s="29">
        <v>710011</v>
      </c>
      <c r="E5365" s="29">
        <v>0.123877315</v>
      </c>
      <c r="F5365" s="29" t="s">
        <v>24</v>
      </c>
      <c r="G5365" s="29">
        <v>0.92171000000000003</v>
      </c>
      <c r="H5365" s="29" t="s">
        <v>25</v>
      </c>
      <c r="I5365" s="29" t="s">
        <v>26</v>
      </c>
      <c r="J5365" s="29">
        <v>17.898</v>
      </c>
      <c r="K5365" s="29" t="s">
        <v>25</v>
      </c>
      <c r="L5365" s="29" t="s">
        <v>22</v>
      </c>
      <c r="M5365" s="29" t="s">
        <v>22</v>
      </c>
    </row>
    <row r="5366" spans="1:13" ht="15" customHeight="1">
      <c r="A5366" s="29" t="s">
        <v>19</v>
      </c>
      <c r="B5366" s="29" t="s">
        <v>20</v>
      </c>
      <c r="C5366" s="29" t="s">
        <v>2084</v>
      </c>
      <c r="D5366" s="29">
        <v>710012</v>
      </c>
      <c r="E5366" s="29" t="s">
        <v>2085</v>
      </c>
      <c r="F5366" s="29" t="s">
        <v>24</v>
      </c>
      <c r="G5366" s="29">
        <v>1.85561</v>
      </c>
      <c r="H5366" s="29" t="s">
        <v>25</v>
      </c>
      <c r="I5366" s="29" t="s">
        <v>26</v>
      </c>
      <c r="J5366" s="29">
        <v>30.248000000000001</v>
      </c>
      <c r="K5366" s="29" t="s">
        <v>25</v>
      </c>
      <c r="L5366" s="29" t="s">
        <v>22</v>
      </c>
      <c r="M5366" s="29" t="s">
        <v>22</v>
      </c>
    </row>
    <row r="5367" spans="1:13" ht="15" customHeight="1">
      <c r="A5367" s="29" t="s">
        <v>19</v>
      </c>
      <c r="B5367" s="29" t="s">
        <v>20</v>
      </c>
      <c r="C5367" s="29" t="s">
        <v>2086</v>
      </c>
      <c r="D5367" s="29">
        <v>710013</v>
      </c>
      <c r="E5367" s="29">
        <v>0.12607638900000001</v>
      </c>
      <c r="F5367" s="29" t="s">
        <v>24</v>
      </c>
      <c r="G5367" s="29">
        <v>1.6085</v>
      </c>
      <c r="H5367" s="29" t="s">
        <v>25</v>
      </c>
      <c r="I5367" s="29" t="s">
        <v>26</v>
      </c>
      <c r="J5367" s="29">
        <v>17.940000000000001</v>
      </c>
      <c r="K5367" s="29" t="s">
        <v>25</v>
      </c>
      <c r="L5367" s="29" t="s">
        <v>22</v>
      </c>
      <c r="M5367" s="29" t="s">
        <v>22</v>
      </c>
    </row>
    <row r="5368" spans="1:13" ht="15" customHeight="1">
      <c r="A5368" s="29" t="s">
        <v>19</v>
      </c>
      <c r="B5368" s="29" t="s">
        <v>20</v>
      </c>
      <c r="C5368" s="29" t="s">
        <v>2087</v>
      </c>
      <c r="D5368" s="29">
        <v>710014</v>
      </c>
      <c r="E5368" s="29">
        <v>0.123993056</v>
      </c>
      <c r="F5368" s="29" t="s">
        <v>24</v>
      </c>
      <c r="G5368" s="29">
        <v>1.20855</v>
      </c>
      <c r="H5368" s="29" t="s">
        <v>25</v>
      </c>
      <c r="I5368" s="29" t="s">
        <v>26</v>
      </c>
      <c r="J5368" s="29">
        <v>3.4209999999999998</v>
      </c>
      <c r="K5368" s="29" t="s">
        <v>25</v>
      </c>
      <c r="L5368" s="29" t="s">
        <v>22</v>
      </c>
      <c r="M5368" s="29" t="s">
        <v>22</v>
      </c>
    </row>
    <row r="5369" spans="1:13" ht="15" customHeight="1">
      <c r="A5369" s="29" t="s">
        <v>19</v>
      </c>
      <c r="B5369" s="29" t="s">
        <v>20</v>
      </c>
      <c r="C5369" s="29" t="s">
        <v>2088</v>
      </c>
      <c r="D5369" s="29">
        <v>710015</v>
      </c>
      <c r="E5369" s="29">
        <v>0.1278125</v>
      </c>
      <c r="F5369" s="29" t="s">
        <v>24</v>
      </c>
      <c r="G5369" s="29">
        <v>0.90873000000000004</v>
      </c>
      <c r="H5369" s="29" t="s">
        <v>25</v>
      </c>
      <c r="I5369" s="29" t="s">
        <v>26</v>
      </c>
      <c r="J5369" s="29">
        <v>17.399000000000001</v>
      </c>
      <c r="K5369" s="29" t="s">
        <v>25</v>
      </c>
      <c r="L5369" s="29" t="s">
        <v>22</v>
      </c>
      <c r="M5369" s="29" t="s">
        <v>22</v>
      </c>
    </row>
    <row r="5370" spans="1:13" ht="15" customHeight="1">
      <c r="A5370" s="29" t="s">
        <v>19</v>
      </c>
      <c r="B5370" s="29" t="s">
        <v>20</v>
      </c>
      <c r="C5370" s="29" t="s">
        <v>2089</v>
      </c>
      <c r="D5370" s="29">
        <v>710016</v>
      </c>
      <c r="E5370" s="29">
        <v>0.12596064800000001</v>
      </c>
      <c r="F5370" s="29" t="s">
        <v>24</v>
      </c>
      <c r="G5370" s="29">
        <v>1.8727400000000001</v>
      </c>
      <c r="H5370" s="29" t="s">
        <v>25</v>
      </c>
      <c r="I5370" s="29" t="s">
        <v>26</v>
      </c>
      <c r="J5370" s="29">
        <v>29.015000000000001</v>
      </c>
      <c r="K5370" s="29" t="s">
        <v>25</v>
      </c>
      <c r="L5370" s="29" t="s">
        <v>22</v>
      </c>
      <c r="M5370" s="29" t="s">
        <v>22</v>
      </c>
    </row>
    <row r="5371" spans="1:13" ht="15" customHeight="1">
      <c r="A5371" s="29" t="s">
        <v>19</v>
      </c>
      <c r="B5371" s="29" t="s">
        <v>20</v>
      </c>
      <c r="C5371" s="29" t="s">
        <v>2090</v>
      </c>
      <c r="D5371" s="29">
        <v>710017</v>
      </c>
      <c r="E5371" s="29" t="s">
        <v>2091</v>
      </c>
      <c r="F5371" s="29" t="s">
        <v>24</v>
      </c>
      <c r="G5371" s="29">
        <v>1.37341</v>
      </c>
      <c r="H5371" s="29" t="s">
        <v>25</v>
      </c>
      <c r="I5371" s="29" t="s">
        <v>26</v>
      </c>
      <c r="J5371" s="29">
        <v>4.58</v>
      </c>
      <c r="K5371" s="29" t="s">
        <v>25</v>
      </c>
      <c r="L5371" s="29" t="s">
        <v>22</v>
      </c>
      <c r="M5371" s="29" t="s">
        <v>22</v>
      </c>
    </row>
    <row r="5372" spans="1:13" ht="15" customHeight="1">
      <c r="A5372" s="29" t="s">
        <v>19</v>
      </c>
      <c r="B5372" s="29" t="s">
        <v>20</v>
      </c>
      <c r="C5372" s="29" t="s">
        <v>2092</v>
      </c>
      <c r="D5372" s="29">
        <v>710018</v>
      </c>
      <c r="E5372" s="29">
        <v>0.12862268499999999</v>
      </c>
      <c r="F5372" s="29" t="s">
        <v>24</v>
      </c>
      <c r="G5372" s="29">
        <v>0.92396999999999996</v>
      </c>
      <c r="H5372" s="29" t="s">
        <v>25</v>
      </c>
      <c r="I5372" s="29" t="s">
        <v>26</v>
      </c>
      <c r="J5372" s="29">
        <v>18.754999999999999</v>
      </c>
      <c r="K5372" s="29" t="s">
        <v>25</v>
      </c>
      <c r="L5372" s="29" t="s">
        <v>22</v>
      </c>
      <c r="M5372" s="29" t="s">
        <v>22</v>
      </c>
    </row>
    <row r="5373" spans="1:13" ht="15" customHeight="1">
      <c r="A5373" s="29" t="s">
        <v>19</v>
      </c>
      <c r="B5373" s="29" t="s">
        <v>20</v>
      </c>
      <c r="C5373" s="29" t="s">
        <v>2093</v>
      </c>
      <c r="D5373" s="29">
        <v>710019</v>
      </c>
      <c r="E5373" s="29">
        <v>0.12642361099999999</v>
      </c>
      <c r="F5373" s="29" t="s">
        <v>24</v>
      </c>
      <c r="G5373" s="29">
        <v>0.57413000000000003</v>
      </c>
      <c r="H5373" s="29" t="s">
        <v>25</v>
      </c>
      <c r="I5373" s="29" t="s">
        <v>26</v>
      </c>
      <c r="J5373" s="29">
        <v>36.103000000000002</v>
      </c>
      <c r="K5373" s="29" t="s">
        <v>25</v>
      </c>
      <c r="L5373" s="29" t="s">
        <v>22</v>
      </c>
      <c r="M5373" s="29" t="s">
        <v>22</v>
      </c>
    </row>
    <row r="5374" spans="1:13" ht="15" customHeight="1">
      <c r="A5374" s="29" t="s">
        <v>19</v>
      </c>
      <c r="B5374" s="29" t="s">
        <v>20</v>
      </c>
      <c r="C5374" s="29" t="s">
        <v>2094</v>
      </c>
      <c r="D5374" s="29">
        <v>710020</v>
      </c>
      <c r="E5374" s="29">
        <v>0.13116898099999999</v>
      </c>
      <c r="F5374" s="29" t="s">
        <v>24</v>
      </c>
      <c r="G5374" s="29">
        <v>1.6668499999999999</v>
      </c>
      <c r="H5374" s="29" t="s">
        <v>25</v>
      </c>
      <c r="I5374" s="29" t="s">
        <v>26</v>
      </c>
      <c r="J5374" s="29">
        <v>29.382000000000001</v>
      </c>
      <c r="K5374" s="29" t="s">
        <v>25</v>
      </c>
      <c r="L5374" s="29" t="s">
        <v>22</v>
      </c>
      <c r="M5374" s="29" t="s">
        <v>22</v>
      </c>
    </row>
    <row r="5375" spans="1:13" ht="15" customHeight="1">
      <c r="A5375" s="29" t="s">
        <v>19</v>
      </c>
      <c r="B5375" s="29" t="s">
        <v>20</v>
      </c>
      <c r="C5375" s="29" t="s">
        <v>2095</v>
      </c>
      <c r="D5375" s="29">
        <v>710021</v>
      </c>
      <c r="E5375" s="29">
        <v>0.12989583299999999</v>
      </c>
      <c r="F5375" s="29" t="s">
        <v>24</v>
      </c>
      <c r="G5375" s="29">
        <v>1.3461700000000001</v>
      </c>
      <c r="H5375" s="29" t="s">
        <v>25</v>
      </c>
      <c r="I5375" s="29" t="s">
        <v>26</v>
      </c>
      <c r="J5375" s="29">
        <v>9.6129999999999995</v>
      </c>
      <c r="K5375" s="29" t="s">
        <v>25</v>
      </c>
      <c r="L5375" s="29" t="s">
        <v>22</v>
      </c>
      <c r="M5375" s="29" t="s">
        <v>22</v>
      </c>
    </row>
    <row r="5376" spans="1:13" ht="15" customHeight="1">
      <c r="A5376" s="29" t="s">
        <v>19</v>
      </c>
      <c r="B5376" s="29" t="s">
        <v>20</v>
      </c>
      <c r="C5376" s="29" t="s">
        <v>2096</v>
      </c>
      <c r="D5376" s="29">
        <v>710022</v>
      </c>
      <c r="E5376" s="29">
        <v>0.12978009300000001</v>
      </c>
      <c r="F5376" s="29" t="s">
        <v>24</v>
      </c>
      <c r="G5376" s="29">
        <v>1.21265</v>
      </c>
      <c r="H5376" s="29" t="s">
        <v>25</v>
      </c>
      <c r="I5376" s="29" t="s">
        <v>26</v>
      </c>
      <c r="J5376" s="29">
        <v>4.1219999999999999</v>
      </c>
      <c r="K5376" s="29" t="s">
        <v>25</v>
      </c>
      <c r="L5376" s="29" t="s">
        <v>22</v>
      </c>
      <c r="M5376" s="29" t="s">
        <v>22</v>
      </c>
    </row>
    <row r="5377" spans="1:13" ht="15" customHeight="1">
      <c r="A5377" s="29" t="s">
        <v>19</v>
      </c>
      <c r="B5377" s="29" t="s">
        <v>20</v>
      </c>
      <c r="C5377" s="29" t="s">
        <v>2097</v>
      </c>
      <c r="D5377" s="29">
        <v>710023</v>
      </c>
      <c r="E5377" s="29">
        <v>0.12827546300000001</v>
      </c>
      <c r="F5377" s="29" t="s">
        <v>24</v>
      </c>
      <c r="G5377" s="29">
        <v>1.1630100000000001</v>
      </c>
      <c r="H5377" s="29" t="s">
        <v>25</v>
      </c>
      <c r="I5377" s="29" t="s">
        <v>26</v>
      </c>
      <c r="J5377" s="29">
        <v>10.962</v>
      </c>
      <c r="K5377" s="29" t="s">
        <v>25</v>
      </c>
      <c r="L5377" s="29" t="s">
        <v>22</v>
      </c>
      <c r="M5377" s="29" t="s">
        <v>22</v>
      </c>
    </row>
    <row r="5378" spans="1:13" ht="15" customHeight="1">
      <c r="A5378" s="29" t="s">
        <v>19</v>
      </c>
      <c r="B5378" s="29" t="s">
        <v>20</v>
      </c>
      <c r="C5378" s="29" t="s">
        <v>2098</v>
      </c>
      <c r="D5378" s="29">
        <v>710024</v>
      </c>
      <c r="E5378" s="29">
        <v>0.132905093</v>
      </c>
      <c r="F5378" s="29" t="s">
        <v>24</v>
      </c>
      <c r="G5378" s="29">
        <v>1.1246499999999999</v>
      </c>
      <c r="H5378" s="29" t="s">
        <v>25</v>
      </c>
      <c r="I5378" s="29" t="s">
        <v>26</v>
      </c>
      <c r="J5378" s="29">
        <v>30.806000000000001</v>
      </c>
      <c r="K5378" s="29" t="s">
        <v>25</v>
      </c>
      <c r="L5378" s="29" t="s">
        <v>22</v>
      </c>
      <c r="M5378" s="29" t="s">
        <v>22</v>
      </c>
    </row>
    <row r="5379" spans="1:13" ht="15" customHeight="1">
      <c r="A5379" s="29" t="s">
        <v>19</v>
      </c>
      <c r="B5379" s="29" t="s">
        <v>20</v>
      </c>
      <c r="C5379" s="29" t="s">
        <v>2099</v>
      </c>
      <c r="D5379" s="29">
        <v>710025</v>
      </c>
      <c r="E5379" s="29">
        <v>0.13082175900000001</v>
      </c>
      <c r="F5379" s="29" t="s">
        <v>24</v>
      </c>
      <c r="G5379" s="29">
        <v>1.2243900000000001</v>
      </c>
      <c r="H5379" s="29" t="s">
        <v>25</v>
      </c>
      <c r="I5379" s="29" t="s">
        <v>26</v>
      </c>
      <c r="J5379" s="29">
        <v>30.062000000000001</v>
      </c>
      <c r="K5379" s="29" t="s">
        <v>25</v>
      </c>
      <c r="L5379" s="29" t="s">
        <v>22</v>
      </c>
      <c r="M5379" s="29" t="s">
        <v>22</v>
      </c>
    </row>
    <row r="5380" spans="1:13" ht="15" customHeight="1">
      <c r="A5380" s="29" t="s">
        <v>19</v>
      </c>
      <c r="B5380" s="29" t="s">
        <v>20</v>
      </c>
      <c r="C5380" s="29" t="s">
        <v>2100</v>
      </c>
      <c r="D5380" s="29">
        <v>710026</v>
      </c>
      <c r="E5380" s="29">
        <v>0.135335648</v>
      </c>
      <c r="F5380" s="29" t="s">
        <v>24</v>
      </c>
      <c r="G5380" s="29">
        <v>1.3031900000000001</v>
      </c>
      <c r="H5380" s="29" t="s">
        <v>25</v>
      </c>
      <c r="I5380" s="29" t="s">
        <v>26</v>
      </c>
      <c r="J5380" s="29">
        <v>7.9269999999999996</v>
      </c>
      <c r="K5380" s="29" t="s">
        <v>25</v>
      </c>
      <c r="L5380" s="29" t="s">
        <v>22</v>
      </c>
      <c r="M5380" s="29" t="s">
        <v>22</v>
      </c>
    </row>
    <row r="5381" spans="1:13" ht="15" customHeight="1">
      <c r="A5381" s="29" t="s">
        <v>19</v>
      </c>
      <c r="B5381" s="29" t="s">
        <v>20</v>
      </c>
      <c r="C5381" s="29" t="s">
        <v>2101</v>
      </c>
      <c r="D5381" s="29">
        <v>710027</v>
      </c>
      <c r="E5381" s="29">
        <v>0.132789352</v>
      </c>
      <c r="F5381" s="29" t="s">
        <v>24</v>
      </c>
      <c r="G5381" s="29">
        <v>1.37408</v>
      </c>
      <c r="H5381" s="29" t="s">
        <v>25</v>
      </c>
      <c r="I5381" s="29" t="s">
        <v>26</v>
      </c>
      <c r="J5381" s="29">
        <v>10.022</v>
      </c>
      <c r="K5381" s="29" t="s">
        <v>25</v>
      </c>
      <c r="L5381" s="29" t="s">
        <v>22</v>
      </c>
      <c r="M5381" s="29" t="s">
        <v>22</v>
      </c>
    </row>
    <row r="5382" spans="1:13" ht="15" customHeight="1">
      <c r="A5382" s="29" t="s">
        <v>19</v>
      </c>
      <c r="B5382" s="29" t="s">
        <v>20</v>
      </c>
      <c r="C5382" s="29" t="s">
        <v>2102</v>
      </c>
      <c r="D5382" s="29">
        <v>710028</v>
      </c>
      <c r="E5382" s="29" t="s">
        <v>2103</v>
      </c>
      <c r="F5382" s="29" t="s">
        <v>24</v>
      </c>
      <c r="G5382" s="29">
        <v>1.4358299999999999</v>
      </c>
      <c r="H5382" s="29" t="s">
        <v>25</v>
      </c>
      <c r="I5382" s="29" t="s">
        <v>26</v>
      </c>
      <c r="J5382" s="29">
        <v>32.515999999999998</v>
      </c>
      <c r="K5382" s="29" t="s">
        <v>25</v>
      </c>
      <c r="L5382" s="29" t="s">
        <v>22</v>
      </c>
      <c r="M5382" s="29" t="s">
        <v>22</v>
      </c>
    </row>
    <row r="5383" spans="1:13" ht="15" customHeight="1">
      <c r="A5383" s="29" t="s">
        <v>19</v>
      </c>
      <c r="B5383" s="29" t="s">
        <v>20</v>
      </c>
      <c r="C5383" s="29" t="s">
        <v>2104</v>
      </c>
      <c r="D5383" s="29">
        <v>710029</v>
      </c>
      <c r="E5383" s="29">
        <v>0.136493056</v>
      </c>
      <c r="F5383" s="29" t="s">
        <v>24</v>
      </c>
      <c r="G5383" s="29">
        <v>1.3042499999999999</v>
      </c>
      <c r="H5383" s="29" t="s">
        <v>25</v>
      </c>
      <c r="I5383" s="29" t="s">
        <v>26</v>
      </c>
      <c r="J5383" s="29">
        <v>27.268000000000001</v>
      </c>
      <c r="K5383" s="29" t="s">
        <v>25</v>
      </c>
      <c r="L5383" s="29" t="s">
        <v>22</v>
      </c>
      <c r="M5383" s="29" t="s">
        <v>22</v>
      </c>
    </row>
    <row r="5384" spans="1:13" ht="15" customHeight="1">
      <c r="A5384" s="29" t="s">
        <v>19</v>
      </c>
      <c r="B5384" s="29" t="s">
        <v>20</v>
      </c>
      <c r="C5384" s="29" t="s">
        <v>2105</v>
      </c>
      <c r="D5384" s="29">
        <v>710030</v>
      </c>
      <c r="E5384" s="29">
        <v>0.13464120399999999</v>
      </c>
      <c r="F5384" s="29" t="s">
        <v>24</v>
      </c>
      <c r="G5384" s="29">
        <v>1.3561099999999999</v>
      </c>
      <c r="H5384" s="29" t="s">
        <v>25</v>
      </c>
      <c r="I5384" s="29" t="s">
        <v>26</v>
      </c>
      <c r="J5384" s="29">
        <v>7.6159999999999997</v>
      </c>
      <c r="K5384" s="29" t="s">
        <v>25</v>
      </c>
      <c r="L5384" s="29" t="s">
        <v>22</v>
      </c>
      <c r="M5384" s="29" t="s">
        <v>22</v>
      </c>
    </row>
    <row r="5385" spans="1:13" ht="15" customHeight="1">
      <c r="A5385" s="29" t="s">
        <v>19</v>
      </c>
      <c r="B5385" s="29" t="s">
        <v>20</v>
      </c>
      <c r="C5385" s="29" t="s">
        <v>2106</v>
      </c>
      <c r="D5385" s="29">
        <v>710031</v>
      </c>
      <c r="E5385" s="29" t="s">
        <v>1978</v>
      </c>
      <c r="F5385" s="29" t="s">
        <v>24</v>
      </c>
      <c r="G5385" s="29">
        <v>1.3794299999999999</v>
      </c>
      <c r="H5385" s="29" t="s">
        <v>25</v>
      </c>
      <c r="I5385" s="29" t="s">
        <v>26</v>
      </c>
      <c r="J5385" s="29">
        <v>3.202</v>
      </c>
      <c r="K5385" s="29" t="s">
        <v>25</v>
      </c>
      <c r="L5385" s="29" t="s">
        <v>22</v>
      </c>
      <c r="M5385" s="29" t="s">
        <v>22</v>
      </c>
    </row>
    <row r="5386" spans="1:13" ht="15" customHeight="1">
      <c r="A5386" s="29" t="s">
        <v>19</v>
      </c>
      <c r="B5386" s="29" t="s">
        <v>20</v>
      </c>
      <c r="C5386" s="29" t="s">
        <v>2107</v>
      </c>
      <c r="D5386" s="29">
        <v>710032</v>
      </c>
      <c r="E5386" s="29">
        <v>0.13498842599999999</v>
      </c>
      <c r="F5386" s="29" t="s">
        <v>24</v>
      </c>
      <c r="G5386" s="29">
        <v>1.40849</v>
      </c>
      <c r="H5386" s="29" t="s">
        <v>25</v>
      </c>
      <c r="I5386" s="29" t="s">
        <v>26</v>
      </c>
      <c r="J5386" s="29">
        <v>13.115</v>
      </c>
      <c r="K5386" s="29" t="s">
        <v>25</v>
      </c>
      <c r="L5386" s="29" t="s">
        <v>22</v>
      </c>
      <c r="M5386" s="29" t="s">
        <v>22</v>
      </c>
    </row>
    <row r="5387" spans="1:13" ht="15" customHeight="1">
      <c r="A5387" s="29" t="s">
        <v>19</v>
      </c>
      <c r="B5387" s="29" t="s">
        <v>20</v>
      </c>
      <c r="C5387" s="29" t="s">
        <v>2108</v>
      </c>
      <c r="D5387" s="29">
        <v>710033</v>
      </c>
      <c r="E5387" s="29" t="s">
        <v>2109</v>
      </c>
      <c r="F5387" s="29" t="s">
        <v>24</v>
      </c>
      <c r="G5387" s="29">
        <v>1.4597800000000001</v>
      </c>
      <c r="H5387" s="29" t="s">
        <v>25</v>
      </c>
      <c r="I5387" s="29" t="s">
        <v>26</v>
      </c>
      <c r="J5387" s="29">
        <v>32.927</v>
      </c>
      <c r="K5387" s="29" t="s">
        <v>25</v>
      </c>
      <c r="L5387" s="29" t="s">
        <v>22</v>
      </c>
      <c r="M5387" s="29" t="s">
        <v>22</v>
      </c>
    </row>
    <row r="5388" spans="1:13" ht="15" customHeight="1">
      <c r="A5388" s="29" t="s">
        <v>19</v>
      </c>
      <c r="B5388" s="29" t="s">
        <v>20</v>
      </c>
      <c r="C5388" s="29" t="s">
        <v>2110</v>
      </c>
      <c r="D5388" s="29">
        <v>710034</v>
      </c>
      <c r="E5388" s="29">
        <v>0.13672453700000001</v>
      </c>
      <c r="F5388" s="29" t="s">
        <v>24</v>
      </c>
      <c r="G5388" s="29">
        <v>1.3207100000000001</v>
      </c>
      <c r="H5388" s="29" t="s">
        <v>25</v>
      </c>
      <c r="I5388" s="29" t="s">
        <v>26</v>
      </c>
      <c r="J5388" s="29">
        <v>29.495999999999999</v>
      </c>
      <c r="K5388" s="29" t="s">
        <v>25</v>
      </c>
      <c r="L5388" s="29" t="s">
        <v>22</v>
      </c>
      <c r="M5388" s="29" t="s">
        <v>22</v>
      </c>
    </row>
    <row r="5389" spans="1:13" ht="15" customHeight="1">
      <c r="A5389" s="29" t="s">
        <v>19</v>
      </c>
      <c r="B5389" s="29" t="s">
        <v>20</v>
      </c>
      <c r="C5389" s="29" t="s">
        <v>2111</v>
      </c>
      <c r="D5389" s="29">
        <v>710035</v>
      </c>
      <c r="E5389" s="29" t="s">
        <v>2112</v>
      </c>
      <c r="F5389" s="29" t="s">
        <v>24</v>
      </c>
      <c r="G5389" s="29">
        <v>1.3699300000000001</v>
      </c>
      <c r="H5389" s="29" t="s">
        <v>25</v>
      </c>
      <c r="I5389" s="29" t="s">
        <v>26</v>
      </c>
      <c r="J5389" s="29">
        <v>9.76</v>
      </c>
      <c r="K5389" s="29" t="s">
        <v>25</v>
      </c>
      <c r="L5389" s="29" t="s">
        <v>22</v>
      </c>
      <c r="M5389" s="29" t="s">
        <v>22</v>
      </c>
    </row>
    <row r="5390" spans="1:13" ht="15" customHeight="1">
      <c r="A5390" s="29" t="s">
        <v>19</v>
      </c>
      <c r="B5390" s="29" t="s">
        <v>20</v>
      </c>
      <c r="C5390" s="29" t="s">
        <v>2113</v>
      </c>
      <c r="D5390" s="29">
        <v>710036</v>
      </c>
      <c r="E5390" s="29">
        <v>0.13973379599999999</v>
      </c>
      <c r="F5390" s="29" t="s">
        <v>24</v>
      </c>
      <c r="G5390" s="29">
        <v>1.4311400000000001</v>
      </c>
      <c r="H5390" s="29" t="s">
        <v>25</v>
      </c>
      <c r="I5390" s="29" t="s">
        <v>26</v>
      </c>
      <c r="J5390" s="29">
        <v>10.898</v>
      </c>
      <c r="K5390" s="29" t="s">
        <v>25</v>
      </c>
      <c r="L5390" s="29" t="s">
        <v>22</v>
      </c>
      <c r="M5390" s="29" t="s">
        <v>22</v>
      </c>
    </row>
    <row r="5391" spans="1:13" ht="15" customHeight="1">
      <c r="A5391" s="29" t="s">
        <v>19</v>
      </c>
      <c r="B5391" s="29" t="s">
        <v>20</v>
      </c>
      <c r="C5391" s="29" t="s">
        <v>2114</v>
      </c>
      <c r="D5391" s="29">
        <v>710037</v>
      </c>
      <c r="E5391" s="29">
        <v>0.136608796</v>
      </c>
      <c r="F5391" s="29" t="s">
        <v>24</v>
      </c>
      <c r="G5391" s="29">
        <v>1.4631700000000001</v>
      </c>
      <c r="H5391" s="29" t="s">
        <v>25</v>
      </c>
      <c r="I5391" s="29" t="s">
        <v>26</v>
      </c>
      <c r="J5391" s="29">
        <v>20.734000000000002</v>
      </c>
      <c r="K5391" s="29" t="s">
        <v>25</v>
      </c>
      <c r="L5391" s="29" t="s">
        <v>22</v>
      </c>
      <c r="M5391" s="29" t="s">
        <v>22</v>
      </c>
    </row>
    <row r="5392" spans="1:13" ht="15" customHeight="1">
      <c r="A5392" s="29" t="s">
        <v>19</v>
      </c>
      <c r="B5392" s="29" t="s">
        <v>20</v>
      </c>
      <c r="C5392" s="29" t="s">
        <v>2115</v>
      </c>
      <c r="D5392" s="29">
        <v>710038</v>
      </c>
      <c r="E5392" s="29">
        <v>0.13950231499999999</v>
      </c>
      <c r="F5392" s="29" t="s">
        <v>24</v>
      </c>
      <c r="G5392" s="29">
        <v>1.49451</v>
      </c>
      <c r="H5392" s="29" t="s">
        <v>25</v>
      </c>
      <c r="I5392" s="29" t="s">
        <v>26</v>
      </c>
      <c r="J5392" s="29">
        <v>30.678999999999998</v>
      </c>
      <c r="K5392" s="29" t="s">
        <v>25</v>
      </c>
      <c r="L5392" s="29" t="s">
        <v>22</v>
      </c>
      <c r="M5392" s="29" t="s">
        <v>22</v>
      </c>
    </row>
    <row r="5393" spans="1:13" ht="15" customHeight="1">
      <c r="A5393" s="29" t="s">
        <v>19</v>
      </c>
      <c r="B5393" s="29" t="s">
        <v>20</v>
      </c>
      <c r="C5393" s="29" t="s">
        <v>2116</v>
      </c>
      <c r="D5393" s="29">
        <v>710039</v>
      </c>
      <c r="E5393" s="29" t="s">
        <v>2117</v>
      </c>
      <c r="F5393" s="29" t="s">
        <v>24</v>
      </c>
      <c r="G5393" s="29">
        <v>1.2815700000000001</v>
      </c>
      <c r="H5393" s="29" t="s">
        <v>25</v>
      </c>
      <c r="I5393" s="29" t="s">
        <v>26</v>
      </c>
      <c r="J5393" s="29">
        <v>30.161999999999999</v>
      </c>
      <c r="K5393" s="29" t="s">
        <v>25</v>
      </c>
      <c r="L5393" s="29" t="s">
        <v>22</v>
      </c>
      <c r="M5393" s="29" t="s">
        <v>22</v>
      </c>
    </row>
    <row r="5394" spans="1:13" ht="15" customHeight="1">
      <c r="A5394" s="29" t="s">
        <v>19</v>
      </c>
      <c r="B5394" s="29" t="s">
        <v>20</v>
      </c>
      <c r="C5394" s="29" t="s">
        <v>2118</v>
      </c>
      <c r="D5394" s="29">
        <v>710040</v>
      </c>
      <c r="E5394" s="29">
        <v>0.14077546299999999</v>
      </c>
      <c r="F5394" s="29" t="s">
        <v>24</v>
      </c>
      <c r="G5394" s="29">
        <v>1.3422799999999999</v>
      </c>
      <c r="H5394" s="29" t="s">
        <v>25</v>
      </c>
      <c r="I5394" s="29" t="s">
        <v>26</v>
      </c>
      <c r="J5394" s="29">
        <v>10.382</v>
      </c>
      <c r="K5394" s="29" t="s">
        <v>25</v>
      </c>
      <c r="L5394" s="29" t="s">
        <v>22</v>
      </c>
      <c r="M5394" s="29" t="s">
        <v>22</v>
      </c>
    </row>
    <row r="5395" spans="1:13" ht="15" customHeight="1">
      <c r="A5395" s="29" t="s">
        <v>19</v>
      </c>
      <c r="B5395" s="29" t="s">
        <v>20</v>
      </c>
      <c r="C5395" s="29" t="s">
        <v>2119</v>
      </c>
      <c r="D5395" s="29">
        <v>710041</v>
      </c>
      <c r="E5395" s="29" t="s">
        <v>2120</v>
      </c>
      <c r="F5395" s="29" t="s">
        <v>24</v>
      </c>
      <c r="G5395" s="29">
        <v>1.41083</v>
      </c>
      <c r="H5395" s="29" t="s">
        <v>25</v>
      </c>
      <c r="I5395" s="29" t="s">
        <v>26</v>
      </c>
      <c r="J5395" s="29">
        <v>10.273999999999999</v>
      </c>
      <c r="K5395" s="29" t="s">
        <v>25</v>
      </c>
      <c r="L5395" s="29" t="s">
        <v>22</v>
      </c>
      <c r="M5395" s="29" t="s">
        <v>22</v>
      </c>
    </row>
    <row r="5396" spans="1:13" ht="15" customHeight="1">
      <c r="A5396" s="29" t="s">
        <v>19</v>
      </c>
      <c r="B5396" s="29" t="s">
        <v>20</v>
      </c>
      <c r="C5396" s="29" t="s">
        <v>2121</v>
      </c>
      <c r="D5396" s="29">
        <v>710042</v>
      </c>
      <c r="E5396" s="29">
        <v>0.14274305600000001</v>
      </c>
      <c r="F5396" s="29" t="s">
        <v>24</v>
      </c>
      <c r="G5396" s="29">
        <v>1.47438</v>
      </c>
      <c r="H5396" s="29" t="s">
        <v>25</v>
      </c>
      <c r="I5396" s="29" t="s">
        <v>26</v>
      </c>
      <c r="J5396" s="29">
        <v>29.986000000000001</v>
      </c>
      <c r="K5396" s="29" t="s">
        <v>25</v>
      </c>
      <c r="L5396" s="29" t="s">
        <v>22</v>
      </c>
      <c r="M5396" s="29" t="s">
        <v>22</v>
      </c>
    </row>
    <row r="5397" spans="1:13" ht="15" customHeight="1">
      <c r="A5397" s="29" t="s">
        <v>19</v>
      </c>
      <c r="B5397" s="29" t="s">
        <v>20</v>
      </c>
      <c r="C5397" s="29" t="s">
        <v>2122</v>
      </c>
      <c r="D5397" s="29">
        <v>710043</v>
      </c>
      <c r="E5397" s="29">
        <v>0.143784722</v>
      </c>
      <c r="F5397" s="29" t="s">
        <v>24</v>
      </c>
      <c r="G5397" s="29">
        <v>1.3622000000000001</v>
      </c>
      <c r="H5397" s="29" t="s">
        <v>25</v>
      </c>
      <c r="I5397" s="29" t="s">
        <v>26</v>
      </c>
      <c r="J5397" s="29">
        <v>10.946999999999999</v>
      </c>
      <c r="K5397" s="29" t="s">
        <v>25</v>
      </c>
      <c r="L5397" s="29" t="s">
        <v>22</v>
      </c>
      <c r="M5397" s="29" t="s">
        <v>22</v>
      </c>
    </row>
    <row r="5398" spans="1:13" ht="15" customHeight="1">
      <c r="A5398" s="29" t="s">
        <v>19</v>
      </c>
      <c r="B5398" s="29" t="s">
        <v>20</v>
      </c>
      <c r="C5398" s="29" t="s">
        <v>2123</v>
      </c>
      <c r="D5398" s="29">
        <v>710044</v>
      </c>
      <c r="E5398" s="29">
        <v>0.144710648</v>
      </c>
      <c r="F5398" s="29" t="s">
        <v>24</v>
      </c>
      <c r="G5398" s="29">
        <v>0.27150000000000002</v>
      </c>
      <c r="H5398" s="29" t="s">
        <v>25</v>
      </c>
      <c r="I5398" s="29" t="s">
        <v>26</v>
      </c>
      <c r="J5398" s="29">
        <v>5.8970000000000002</v>
      </c>
      <c r="K5398" s="29" t="s">
        <v>25</v>
      </c>
      <c r="L5398" s="29" t="s">
        <v>22</v>
      </c>
      <c r="M5398" s="29" t="s">
        <v>22</v>
      </c>
    </row>
    <row r="5399" spans="1:13" ht="15" customHeight="1">
      <c r="A5399" s="29" t="s">
        <v>19</v>
      </c>
      <c r="B5399" s="29" t="s">
        <v>20</v>
      </c>
      <c r="C5399" s="29" t="s">
        <v>2124</v>
      </c>
      <c r="D5399" s="29">
        <v>710045</v>
      </c>
      <c r="E5399" s="29" t="s">
        <v>2125</v>
      </c>
      <c r="F5399" s="29" t="s">
        <v>24</v>
      </c>
      <c r="G5399" s="29">
        <v>1.4267700000000001</v>
      </c>
      <c r="H5399" s="29" t="s">
        <v>25</v>
      </c>
      <c r="I5399" s="29" t="s">
        <v>26</v>
      </c>
      <c r="J5399" s="29">
        <v>9.0920000000000005</v>
      </c>
      <c r="K5399" s="29" t="s">
        <v>25</v>
      </c>
      <c r="L5399" s="29" t="s">
        <v>22</v>
      </c>
      <c r="M5399" s="29" t="s">
        <v>22</v>
      </c>
    </row>
    <row r="5400" spans="1:13" ht="15" customHeight="1">
      <c r="A5400" s="29" t="s">
        <v>19</v>
      </c>
      <c r="B5400" s="29" t="s">
        <v>20</v>
      </c>
      <c r="C5400" s="29" t="s">
        <v>2126</v>
      </c>
      <c r="D5400" s="29">
        <v>710046</v>
      </c>
      <c r="E5400" s="29">
        <v>0.15015046300000001</v>
      </c>
      <c r="F5400" s="29" t="s">
        <v>24</v>
      </c>
      <c r="G5400" s="29">
        <v>1.4954799999999999</v>
      </c>
      <c r="H5400" s="29" t="s">
        <v>25</v>
      </c>
      <c r="I5400" s="29" t="s">
        <v>26</v>
      </c>
      <c r="J5400" s="29">
        <v>29.026</v>
      </c>
      <c r="K5400" s="29" t="s">
        <v>25</v>
      </c>
      <c r="L5400" s="29" t="s">
        <v>22</v>
      </c>
      <c r="M5400" s="29" t="s">
        <v>22</v>
      </c>
    </row>
    <row r="5401" spans="1:13" ht="15" customHeight="1">
      <c r="A5401" s="29" t="s">
        <v>19</v>
      </c>
      <c r="B5401" s="29" t="s">
        <v>20</v>
      </c>
      <c r="C5401" s="29" t="s">
        <v>2127</v>
      </c>
      <c r="D5401" s="29">
        <v>710047</v>
      </c>
      <c r="E5401" s="29">
        <v>0.148645833</v>
      </c>
      <c r="F5401" s="29" t="s">
        <v>24</v>
      </c>
      <c r="G5401" s="29">
        <v>1.2869200000000001</v>
      </c>
      <c r="H5401" s="29" t="s">
        <v>25</v>
      </c>
      <c r="I5401" s="29" t="s">
        <v>26</v>
      </c>
      <c r="J5401" s="29">
        <v>29.361000000000001</v>
      </c>
      <c r="K5401" s="29" t="s">
        <v>25</v>
      </c>
      <c r="L5401" s="29" t="s">
        <v>22</v>
      </c>
      <c r="M5401" s="29" t="s">
        <v>22</v>
      </c>
    </row>
    <row r="5402" spans="1:13" ht="15" customHeight="1">
      <c r="A5402" s="29" t="s">
        <v>19</v>
      </c>
      <c r="B5402" s="29" t="s">
        <v>20</v>
      </c>
      <c r="C5402" s="29" t="s">
        <v>2128</v>
      </c>
      <c r="D5402" s="29">
        <v>710048</v>
      </c>
      <c r="E5402" s="29" t="s">
        <v>2129</v>
      </c>
      <c r="F5402" s="29" t="s">
        <v>24</v>
      </c>
      <c r="G5402" s="29">
        <v>1.3748400000000001</v>
      </c>
      <c r="H5402" s="29" t="s">
        <v>25</v>
      </c>
      <c r="I5402" s="29" t="s">
        <v>26</v>
      </c>
      <c r="J5402" s="29">
        <v>9.5609999999999999</v>
      </c>
      <c r="K5402" s="29" t="s">
        <v>25</v>
      </c>
      <c r="L5402" s="29" t="s">
        <v>22</v>
      </c>
      <c r="M5402" s="29" t="s">
        <v>22</v>
      </c>
    </row>
    <row r="5403" spans="1:13" ht="15" customHeight="1">
      <c r="A5403" s="29" t="s">
        <v>19</v>
      </c>
      <c r="B5403" s="29" t="s">
        <v>20</v>
      </c>
      <c r="C5403" s="29" t="s">
        <v>2130</v>
      </c>
      <c r="D5403" s="29">
        <v>710049</v>
      </c>
      <c r="E5403" s="29">
        <v>0.15061342599999999</v>
      </c>
      <c r="F5403" s="29" t="s">
        <v>24</v>
      </c>
      <c r="G5403" s="29">
        <v>1.40489</v>
      </c>
      <c r="H5403" s="29" t="s">
        <v>25</v>
      </c>
      <c r="I5403" s="29" t="s">
        <v>26</v>
      </c>
      <c r="J5403" s="29">
        <v>11.002000000000001</v>
      </c>
      <c r="K5403" s="29" t="s">
        <v>25</v>
      </c>
      <c r="L5403" s="29" t="s">
        <v>22</v>
      </c>
      <c r="M5403" s="29" t="s">
        <v>22</v>
      </c>
    </row>
    <row r="5404" spans="1:13" ht="15" customHeight="1">
      <c r="A5404" s="29" t="s">
        <v>19</v>
      </c>
      <c r="B5404" s="29" t="s">
        <v>20</v>
      </c>
      <c r="C5404" s="29" t="s">
        <v>2131</v>
      </c>
      <c r="D5404" s="29">
        <v>710050</v>
      </c>
      <c r="E5404" s="29">
        <v>0.148645833</v>
      </c>
      <c r="F5404" s="29" t="s">
        <v>24</v>
      </c>
      <c r="G5404" s="29">
        <v>1.49221</v>
      </c>
      <c r="H5404" s="29" t="s">
        <v>25</v>
      </c>
      <c r="I5404" s="29" t="s">
        <v>26</v>
      </c>
      <c r="J5404" s="29">
        <v>30.797999999999998</v>
      </c>
      <c r="K5404" s="29" t="s">
        <v>25</v>
      </c>
      <c r="L5404" s="29" t="s">
        <v>22</v>
      </c>
      <c r="M5404" s="29" t="s">
        <v>22</v>
      </c>
    </row>
    <row r="5405" spans="1:13" ht="15" customHeight="1">
      <c r="A5405" s="29" t="s">
        <v>19</v>
      </c>
      <c r="B5405" s="29" t="s">
        <v>20</v>
      </c>
      <c r="C5405" s="29" t="s">
        <v>2132</v>
      </c>
      <c r="D5405" s="29">
        <v>710051</v>
      </c>
      <c r="E5405" s="29">
        <v>0.15177083299999999</v>
      </c>
      <c r="F5405" s="29" t="s">
        <v>24</v>
      </c>
      <c r="G5405" s="29">
        <v>1.16645</v>
      </c>
      <c r="H5405" s="29" t="s">
        <v>25</v>
      </c>
      <c r="I5405" s="29" t="s">
        <v>26</v>
      </c>
      <c r="J5405" s="29">
        <v>29.661000000000001</v>
      </c>
      <c r="K5405" s="29" t="s">
        <v>25</v>
      </c>
      <c r="L5405" s="29" t="s">
        <v>22</v>
      </c>
      <c r="M5405" s="29" t="s">
        <v>22</v>
      </c>
    </row>
    <row r="5406" spans="1:13" ht="15" customHeight="1">
      <c r="A5406" s="29" t="s">
        <v>19</v>
      </c>
      <c r="B5406" s="29" t="s">
        <v>20</v>
      </c>
      <c r="C5406" s="29" t="s">
        <v>2133</v>
      </c>
      <c r="D5406" s="29">
        <v>710052</v>
      </c>
      <c r="E5406" s="29">
        <v>0.15049768499999999</v>
      </c>
      <c r="F5406" s="29" t="s">
        <v>24</v>
      </c>
      <c r="G5406" s="29">
        <v>1.3222100000000001</v>
      </c>
      <c r="H5406" s="29" t="s">
        <v>25</v>
      </c>
      <c r="I5406" s="29" t="s">
        <v>26</v>
      </c>
      <c r="J5406" s="29">
        <v>7.5739999999999998</v>
      </c>
      <c r="K5406" s="29" t="s">
        <v>25</v>
      </c>
      <c r="L5406" s="29" t="s">
        <v>22</v>
      </c>
      <c r="M5406" s="29" t="s">
        <v>22</v>
      </c>
    </row>
    <row r="5407" spans="1:13" ht="15" customHeight="1">
      <c r="A5407" s="29" t="s">
        <v>19</v>
      </c>
      <c r="B5407" s="29" t="s">
        <v>20</v>
      </c>
      <c r="C5407" s="29" t="s">
        <v>2134</v>
      </c>
      <c r="D5407" s="29">
        <v>710053</v>
      </c>
      <c r="E5407" s="29" t="s">
        <v>1221</v>
      </c>
      <c r="F5407" s="29" t="s">
        <v>24</v>
      </c>
      <c r="G5407" s="29">
        <v>1.4518899999999999</v>
      </c>
      <c r="H5407" s="29" t="s">
        <v>25</v>
      </c>
      <c r="I5407" s="29" t="s">
        <v>26</v>
      </c>
      <c r="J5407" s="29">
        <v>13.023</v>
      </c>
      <c r="K5407" s="29" t="s">
        <v>25</v>
      </c>
      <c r="L5407" s="29" t="s">
        <v>22</v>
      </c>
      <c r="M5407" s="29" t="s">
        <v>22</v>
      </c>
    </row>
    <row r="5408" spans="1:13" ht="15" customHeight="1">
      <c r="A5408" s="29" t="s">
        <v>19</v>
      </c>
      <c r="B5408" s="29" t="s">
        <v>20</v>
      </c>
      <c r="C5408" s="29" t="s">
        <v>2135</v>
      </c>
      <c r="D5408" s="29">
        <v>710054</v>
      </c>
      <c r="E5408" s="29">
        <v>0.15478009300000001</v>
      </c>
      <c r="F5408" s="29" t="s">
        <v>24</v>
      </c>
      <c r="G5408" s="29">
        <v>1.5806500000000001</v>
      </c>
      <c r="H5408" s="29" t="s">
        <v>25</v>
      </c>
      <c r="I5408" s="29" t="s">
        <v>26</v>
      </c>
      <c r="J5408" s="29">
        <v>32.802999999999997</v>
      </c>
      <c r="K5408" s="29" t="s">
        <v>25</v>
      </c>
      <c r="L5408" s="29" t="s">
        <v>22</v>
      </c>
      <c r="M5408" s="29" t="s">
        <v>22</v>
      </c>
    </row>
    <row r="5409" spans="1:13" ht="15" customHeight="1">
      <c r="A5409" s="29" t="s">
        <v>19</v>
      </c>
      <c r="B5409" s="29" t="s">
        <v>20</v>
      </c>
      <c r="C5409" s="29" t="s">
        <v>2136</v>
      </c>
      <c r="D5409" s="29">
        <v>710055</v>
      </c>
      <c r="E5409" s="29">
        <v>0.15292824099999999</v>
      </c>
      <c r="F5409" s="29" t="s">
        <v>24</v>
      </c>
      <c r="G5409" s="29">
        <v>1.07813</v>
      </c>
      <c r="H5409" s="29" t="s">
        <v>25</v>
      </c>
      <c r="I5409" s="29" t="s">
        <v>26</v>
      </c>
      <c r="J5409" s="29">
        <v>29.696999999999999</v>
      </c>
      <c r="K5409" s="29" t="s">
        <v>25</v>
      </c>
      <c r="L5409" s="29" t="s">
        <v>22</v>
      </c>
      <c r="M5409" s="29" t="s">
        <v>22</v>
      </c>
    </row>
    <row r="5410" spans="1:13" ht="15" customHeight="1">
      <c r="A5410" s="29" t="s">
        <v>19</v>
      </c>
      <c r="B5410" s="29" t="s">
        <v>20</v>
      </c>
      <c r="C5410" s="29" t="s">
        <v>2137</v>
      </c>
      <c r="D5410" s="29">
        <v>710056</v>
      </c>
      <c r="E5410" s="29">
        <v>0.15744213000000001</v>
      </c>
      <c r="F5410" s="29" t="s">
        <v>24</v>
      </c>
      <c r="G5410" s="29">
        <v>1.1882999999999999</v>
      </c>
      <c r="H5410" s="29" t="s">
        <v>25</v>
      </c>
      <c r="I5410" s="29" t="s">
        <v>26</v>
      </c>
      <c r="J5410" s="29">
        <v>12.231999999999999</v>
      </c>
      <c r="K5410" s="29" t="s">
        <v>25</v>
      </c>
      <c r="L5410" s="29" t="s">
        <v>22</v>
      </c>
      <c r="M5410" s="29" t="s">
        <v>22</v>
      </c>
    </row>
    <row r="5411" spans="1:13" ht="15" customHeight="1">
      <c r="A5411" s="29" t="s">
        <v>19</v>
      </c>
      <c r="B5411" s="29" t="s">
        <v>20</v>
      </c>
      <c r="C5411" s="29" t="s">
        <v>2138</v>
      </c>
      <c r="D5411" s="29">
        <v>710057</v>
      </c>
      <c r="E5411" s="29">
        <v>0.15616898100000001</v>
      </c>
      <c r="F5411" s="29" t="s">
        <v>24</v>
      </c>
      <c r="G5411" s="29">
        <v>1.2981799999999999</v>
      </c>
      <c r="H5411" s="29" t="s">
        <v>25</v>
      </c>
      <c r="I5411" s="29" t="s">
        <v>26</v>
      </c>
      <c r="J5411" s="29">
        <v>5.8860000000000001</v>
      </c>
      <c r="K5411" s="29" t="s">
        <v>25</v>
      </c>
      <c r="L5411" s="29" t="s">
        <v>22</v>
      </c>
      <c r="M5411" s="29" t="s">
        <v>22</v>
      </c>
    </row>
    <row r="5412" spans="1:13" ht="15" customHeight="1">
      <c r="A5412" s="29" t="s">
        <v>19</v>
      </c>
      <c r="B5412" s="29" t="s">
        <v>20</v>
      </c>
      <c r="C5412" s="29" t="s">
        <v>2139</v>
      </c>
      <c r="D5412" s="29">
        <v>710058</v>
      </c>
      <c r="E5412" s="29">
        <v>0.15396990699999999</v>
      </c>
      <c r="F5412" s="29" t="s">
        <v>24</v>
      </c>
      <c r="G5412" s="29">
        <v>1.4330000000000001</v>
      </c>
      <c r="H5412" s="29" t="s">
        <v>25</v>
      </c>
      <c r="I5412" s="29" t="s">
        <v>26</v>
      </c>
      <c r="J5412" s="29">
        <v>25.492000000000001</v>
      </c>
      <c r="K5412" s="29" t="s">
        <v>25</v>
      </c>
      <c r="L5412" s="29" t="s">
        <v>22</v>
      </c>
      <c r="M5412" s="29" t="s">
        <v>22</v>
      </c>
    </row>
    <row r="5413" spans="1:13" ht="15" customHeight="1">
      <c r="A5413" s="29" t="s">
        <v>19</v>
      </c>
      <c r="B5413" s="29" t="s">
        <v>20</v>
      </c>
      <c r="C5413" s="29" t="s">
        <v>2140</v>
      </c>
      <c r="D5413" s="29">
        <v>710059</v>
      </c>
      <c r="E5413" s="29">
        <v>0.15848379600000001</v>
      </c>
      <c r="F5413" s="29" t="s">
        <v>24</v>
      </c>
      <c r="G5413" s="29">
        <v>1.0833699999999999</v>
      </c>
      <c r="H5413" s="29" t="s">
        <v>25</v>
      </c>
      <c r="I5413" s="29" t="s">
        <v>26</v>
      </c>
      <c r="J5413" s="29">
        <v>28.873999999999999</v>
      </c>
      <c r="K5413" s="29" t="s">
        <v>25</v>
      </c>
      <c r="L5413" s="29" t="s">
        <v>22</v>
      </c>
      <c r="M5413" s="29" t="s">
        <v>22</v>
      </c>
    </row>
    <row r="5414" spans="1:13" ht="15" customHeight="1">
      <c r="A5414" s="29" t="s">
        <v>19</v>
      </c>
      <c r="B5414" s="29" t="s">
        <v>20</v>
      </c>
      <c r="C5414" s="29" t="s">
        <v>2141</v>
      </c>
      <c r="D5414" s="29">
        <v>710060</v>
      </c>
      <c r="E5414" s="29">
        <v>0.15894675899999999</v>
      </c>
      <c r="F5414" s="29" t="s">
        <v>24</v>
      </c>
      <c r="G5414" s="29">
        <v>1.25858</v>
      </c>
      <c r="H5414" s="29" t="s">
        <v>25</v>
      </c>
      <c r="I5414" s="29" t="s">
        <v>26</v>
      </c>
      <c r="J5414" s="29">
        <v>4.4930000000000003</v>
      </c>
      <c r="K5414" s="29" t="s">
        <v>25</v>
      </c>
      <c r="L5414" s="29" t="s">
        <v>22</v>
      </c>
      <c r="M5414" s="29" t="s">
        <v>22</v>
      </c>
    </row>
    <row r="5415" spans="1:13" ht="15" customHeight="1">
      <c r="A5415" s="29" t="s">
        <v>19</v>
      </c>
      <c r="B5415" s="29" t="s">
        <v>20</v>
      </c>
      <c r="C5415" s="29" t="s">
        <v>2142</v>
      </c>
      <c r="D5415" s="29">
        <v>710061</v>
      </c>
      <c r="E5415" s="29">
        <v>0.156631944</v>
      </c>
      <c r="F5415" s="29" t="s">
        <v>24</v>
      </c>
      <c r="G5415" s="29">
        <v>1.3625700000000001</v>
      </c>
      <c r="H5415" s="29" t="s">
        <v>25</v>
      </c>
      <c r="I5415" s="29" t="s">
        <v>26</v>
      </c>
      <c r="J5415" s="29">
        <v>11.423</v>
      </c>
      <c r="K5415" s="29" t="s">
        <v>25</v>
      </c>
      <c r="L5415" s="29" t="s">
        <v>22</v>
      </c>
      <c r="M5415" s="29" t="s">
        <v>22</v>
      </c>
    </row>
    <row r="5416" spans="1:13" ht="15" customHeight="1">
      <c r="A5416" s="29" t="s">
        <v>19</v>
      </c>
      <c r="B5416" s="29" t="s">
        <v>20</v>
      </c>
      <c r="C5416" s="29" t="s">
        <v>2143</v>
      </c>
      <c r="D5416" s="29">
        <v>710062</v>
      </c>
      <c r="E5416" s="29">
        <v>0.16079861100000001</v>
      </c>
      <c r="F5416" s="29" t="s">
        <v>24</v>
      </c>
      <c r="G5416" s="29">
        <v>1.5222</v>
      </c>
      <c r="H5416" s="29" t="s">
        <v>25</v>
      </c>
      <c r="I5416" s="29" t="s">
        <v>26</v>
      </c>
      <c r="J5416" s="29">
        <v>33.845999999999997</v>
      </c>
      <c r="K5416" s="29" t="s">
        <v>25</v>
      </c>
      <c r="L5416" s="29" t="s">
        <v>22</v>
      </c>
      <c r="M5416" s="29" t="s">
        <v>22</v>
      </c>
    </row>
    <row r="5417" spans="1:13" ht="15" customHeight="1">
      <c r="A5417" s="29" t="s">
        <v>19</v>
      </c>
      <c r="B5417" s="29" t="s">
        <v>20</v>
      </c>
      <c r="C5417" s="29" t="s">
        <v>2144</v>
      </c>
      <c r="D5417" s="29">
        <v>710063</v>
      </c>
      <c r="E5417" s="29">
        <v>0.16056713</v>
      </c>
      <c r="F5417" s="29" t="s">
        <v>24</v>
      </c>
      <c r="G5417" s="29">
        <v>1.05115</v>
      </c>
      <c r="H5417" s="29" t="s">
        <v>25</v>
      </c>
      <c r="I5417" s="29" t="s">
        <v>26</v>
      </c>
      <c r="J5417" s="29">
        <v>29.096</v>
      </c>
      <c r="K5417" s="29" t="s">
        <v>25</v>
      </c>
      <c r="L5417" s="29" t="s">
        <v>22</v>
      </c>
      <c r="M5417" s="29" t="s">
        <v>22</v>
      </c>
    </row>
    <row r="5418" spans="1:13" ht="15" customHeight="1">
      <c r="A5418" s="29" t="s">
        <v>19</v>
      </c>
      <c r="B5418" s="29" t="s">
        <v>20</v>
      </c>
      <c r="C5418" s="29" t="s">
        <v>2145</v>
      </c>
      <c r="D5418" s="29">
        <v>710064</v>
      </c>
      <c r="E5418" s="29">
        <v>0.162766204</v>
      </c>
      <c r="F5418" s="29" t="s">
        <v>24</v>
      </c>
      <c r="G5418" s="29">
        <v>1.2430000000000001</v>
      </c>
      <c r="H5418" s="29" t="s">
        <v>25</v>
      </c>
      <c r="I5418" s="29" t="s">
        <v>26</v>
      </c>
      <c r="J5418" s="29">
        <v>3.0310000000000001</v>
      </c>
      <c r="K5418" s="29" t="s">
        <v>25</v>
      </c>
      <c r="L5418" s="29" t="s">
        <v>22</v>
      </c>
      <c r="M5418" s="29" t="s">
        <v>22</v>
      </c>
    </row>
    <row r="5419" spans="1:13" ht="15" customHeight="1">
      <c r="A5419" s="29" t="s">
        <v>19</v>
      </c>
      <c r="B5419" s="29" t="s">
        <v>20</v>
      </c>
      <c r="C5419" s="29" t="s">
        <v>2146</v>
      </c>
      <c r="D5419" s="29">
        <v>710065</v>
      </c>
      <c r="E5419" s="29">
        <v>0.16438657400000001</v>
      </c>
      <c r="F5419" s="29" t="s">
        <v>24</v>
      </c>
      <c r="G5419" s="29">
        <v>1.38533</v>
      </c>
      <c r="H5419" s="29" t="s">
        <v>25</v>
      </c>
      <c r="I5419" s="29" t="s">
        <v>26</v>
      </c>
      <c r="J5419" s="29">
        <v>18.555</v>
      </c>
      <c r="K5419" s="29" t="s">
        <v>25</v>
      </c>
      <c r="L5419" s="29" t="s">
        <v>22</v>
      </c>
      <c r="M5419" s="29" t="s">
        <v>22</v>
      </c>
    </row>
    <row r="5420" spans="1:13" ht="15" customHeight="1">
      <c r="A5420" s="29" t="s">
        <v>19</v>
      </c>
      <c r="B5420" s="29" t="s">
        <v>20</v>
      </c>
      <c r="C5420" s="29" t="s">
        <v>2147</v>
      </c>
      <c r="D5420" s="29">
        <v>710066</v>
      </c>
      <c r="E5420" s="29">
        <v>0.164270833</v>
      </c>
      <c r="F5420" s="29" t="s">
        <v>24</v>
      </c>
      <c r="G5420" s="29">
        <v>1.55891</v>
      </c>
      <c r="H5420" s="29" t="s">
        <v>25</v>
      </c>
      <c r="I5420" s="29" t="s">
        <v>26</v>
      </c>
      <c r="J5420" s="29">
        <v>43.439</v>
      </c>
      <c r="K5420" s="29" t="s">
        <v>25</v>
      </c>
      <c r="L5420" s="29" t="s">
        <v>22</v>
      </c>
      <c r="M5420" s="29" t="s">
        <v>22</v>
      </c>
    </row>
    <row r="5421" spans="1:13" ht="15" customHeight="1">
      <c r="A5421" s="29" t="s">
        <v>19</v>
      </c>
      <c r="B5421" s="29" t="s">
        <v>20</v>
      </c>
      <c r="C5421" s="29" t="s">
        <v>2148</v>
      </c>
      <c r="D5421" s="29">
        <v>710067</v>
      </c>
      <c r="E5421" s="29">
        <v>0.165196759</v>
      </c>
      <c r="F5421" s="29" t="s">
        <v>24</v>
      </c>
      <c r="G5421" s="29">
        <v>1.08812</v>
      </c>
      <c r="H5421" s="29" t="s">
        <v>25</v>
      </c>
      <c r="I5421" s="29" t="s">
        <v>26</v>
      </c>
      <c r="J5421" s="29">
        <v>29.963999999999999</v>
      </c>
      <c r="K5421" s="29" t="s">
        <v>25</v>
      </c>
      <c r="L5421" s="29" t="s">
        <v>22</v>
      </c>
      <c r="M5421" s="29" t="s">
        <v>22</v>
      </c>
    </row>
    <row r="5422" spans="1:13" ht="15" customHeight="1">
      <c r="A5422" s="29" t="s">
        <v>19</v>
      </c>
      <c r="B5422" s="29" t="s">
        <v>20</v>
      </c>
      <c r="C5422" s="29" t="s">
        <v>2149</v>
      </c>
      <c r="D5422" s="29">
        <v>710068</v>
      </c>
      <c r="E5422" s="29">
        <v>0.16693287000000001</v>
      </c>
      <c r="F5422" s="29" t="s">
        <v>24</v>
      </c>
      <c r="G5422" s="29">
        <v>1.1934</v>
      </c>
      <c r="H5422" s="29" t="s">
        <v>25</v>
      </c>
      <c r="I5422" s="29" t="s">
        <v>26</v>
      </c>
      <c r="J5422" s="29">
        <v>15.077999999999999</v>
      </c>
      <c r="K5422" s="29" t="s">
        <v>25</v>
      </c>
      <c r="L5422" s="29" t="s">
        <v>22</v>
      </c>
      <c r="M5422" s="29" t="s">
        <v>22</v>
      </c>
    </row>
    <row r="5423" spans="1:13" ht="15" customHeight="1">
      <c r="A5423" s="29" t="s">
        <v>19</v>
      </c>
      <c r="B5423" s="29" t="s">
        <v>20</v>
      </c>
      <c r="C5423" s="29" t="s">
        <v>2150</v>
      </c>
      <c r="D5423" s="29">
        <v>710069</v>
      </c>
      <c r="E5423" s="29">
        <v>0.165196759</v>
      </c>
      <c r="F5423" s="29" t="s">
        <v>24</v>
      </c>
      <c r="G5423" s="29">
        <v>1.3502799999999999</v>
      </c>
      <c r="H5423" s="29" t="s">
        <v>25</v>
      </c>
      <c r="I5423" s="29" t="s">
        <v>26</v>
      </c>
      <c r="J5423" s="29">
        <v>8.0239999999999991</v>
      </c>
      <c r="K5423" s="29" t="s">
        <v>25</v>
      </c>
      <c r="L5423" s="29" t="s">
        <v>22</v>
      </c>
      <c r="M5423" s="29" t="s">
        <v>22</v>
      </c>
    </row>
    <row r="5424" spans="1:13" ht="15" customHeight="1">
      <c r="A5424" s="29" t="s">
        <v>19</v>
      </c>
      <c r="B5424" s="29" t="s">
        <v>20</v>
      </c>
      <c r="C5424" s="29" t="s">
        <v>2151</v>
      </c>
      <c r="D5424" s="29">
        <v>710070</v>
      </c>
      <c r="E5424" s="29">
        <v>0.16971064799999999</v>
      </c>
      <c r="F5424" s="29" t="s">
        <v>24</v>
      </c>
      <c r="G5424" s="29">
        <v>1.50807</v>
      </c>
      <c r="H5424" s="29" t="s">
        <v>25</v>
      </c>
      <c r="I5424" s="29" t="s">
        <v>26</v>
      </c>
      <c r="J5424" s="29">
        <v>30.172999999999998</v>
      </c>
      <c r="K5424" s="29" t="s">
        <v>25</v>
      </c>
      <c r="L5424" s="29" t="s">
        <v>22</v>
      </c>
      <c r="M5424" s="29" t="s">
        <v>22</v>
      </c>
    </row>
    <row r="5425" spans="1:13" ht="15" customHeight="1">
      <c r="A5425" s="29" t="s">
        <v>19</v>
      </c>
      <c r="B5425" s="29" t="s">
        <v>20</v>
      </c>
      <c r="C5425" s="29" t="s">
        <v>2152</v>
      </c>
      <c r="D5425" s="29">
        <v>710071</v>
      </c>
      <c r="E5425" s="29">
        <v>0.167627315</v>
      </c>
      <c r="F5425" s="29" t="s">
        <v>24</v>
      </c>
      <c r="G5425" s="29">
        <v>1.1067400000000001</v>
      </c>
      <c r="H5425" s="29" t="s">
        <v>25</v>
      </c>
      <c r="I5425" s="29" t="s">
        <v>26</v>
      </c>
      <c r="J5425" s="29">
        <v>28.43</v>
      </c>
      <c r="K5425" s="29" t="s">
        <v>25</v>
      </c>
      <c r="L5425" s="29" t="s">
        <v>22</v>
      </c>
      <c r="M5425" s="29" t="s">
        <v>22</v>
      </c>
    </row>
    <row r="5426" spans="1:13" ht="15" customHeight="1">
      <c r="A5426" s="29" t="s">
        <v>19</v>
      </c>
      <c r="B5426" s="29" t="s">
        <v>20</v>
      </c>
      <c r="C5426" s="29" t="s">
        <v>2153</v>
      </c>
      <c r="D5426" s="29">
        <v>710072</v>
      </c>
      <c r="E5426" s="29">
        <v>0.171446759</v>
      </c>
      <c r="F5426" s="29" t="s">
        <v>24</v>
      </c>
      <c r="G5426" s="29">
        <v>1.2112099999999999</v>
      </c>
      <c r="H5426" s="29" t="s">
        <v>25</v>
      </c>
      <c r="I5426" s="29" t="s">
        <v>26</v>
      </c>
      <c r="J5426" s="29">
        <v>13.566000000000001</v>
      </c>
      <c r="K5426" s="29" t="s">
        <v>25</v>
      </c>
      <c r="L5426" s="29" t="s">
        <v>22</v>
      </c>
      <c r="M5426" s="29" t="s">
        <v>22</v>
      </c>
    </row>
    <row r="5427" spans="1:13" ht="15" customHeight="1">
      <c r="A5427" s="29" t="s">
        <v>19</v>
      </c>
      <c r="B5427" s="29" t="s">
        <v>20</v>
      </c>
      <c r="C5427" s="29" t="s">
        <v>2154</v>
      </c>
      <c r="D5427" s="29">
        <v>710073</v>
      </c>
      <c r="E5427" s="29">
        <v>0.16982638899999999</v>
      </c>
      <c r="F5427" s="29" t="s">
        <v>24</v>
      </c>
      <c r="G5427" s="29">
        <v>1.38626</v>
      </c>
      <c r="H5427" s="29" t="s">
        <v>25</v>
      </c>
      <c r="I5427" s="29" t="s">
        <v>26</v>
      </c>
      <c r="J5427" s="29">
        <v>11.872999999999999</v>
      </c>
      <c r="K5427" s="29" t="s">
        <v>25</v>
      </c>
      <c r="L5427" s="29" t="s">
        <v>22</v>
      </c>
      <c r="M5427" s="29" t="s">
        <v>22</v>
      </c>
    </row>
    <row r="5428" spans="1:13" ht="15" customHeight="1">
      <c r="A5428" s="29" t="s">
        <v>19</v>
      </c>
      <c r="B5428" s="29" t="s">
        <v>20</v>
      </c>
      <c r="C5428" s="29" t="s">
        <v>2155</v>
      </c>
      <c r="D5428" s="29">
        <v>710074</v>
      </c>
      <c r="E5428" s="29">
        <v>0.167743056</v>
      </c>
      <c r="F5428" s="29" t="s">
        <v>24</v>
      </c>
      <c r="G5428" s="29">
        <v>1.4905299999999999</v>
      </c>
      <c r="H5428" s="29" t="s">
        <v>25</v>
      </c>
      <c r="I5428" s="29" t="s">
        <v>26</v>
      </c>
      <c r="J5428" s="29">
        <v>26.745000000000001</v>
      </c>
      <c r="K5428" s="29" t="s">
        <v>25</v>
      </c>
      <c r="L5428" s="29" t="s">
        <v>22</v>
      </c>
      <c r="M5428" s="29" t="s">
        <v>22</v>
      </c>
    </row>
    <row r="5429" spans="1:13" ht="15" customHeight="1">
      <c r="A5429" s="29" t="s">
        <v>19</v>
      </c>
      <c r="B5429" s="29" t="s">
        <v>20</v>
      </c>
      <c r="C5429" s="29" t="s">
        <v>2156</v>
      </c>
      <c r="D5429" s="29">
        <v>710075</v>
      </c>
      <c r="E5429" s="29">
        <v>0.172372685</v>
      </c>
      <c r="F5429" s="29" t="s">
        <v>24</v>
      </c>
      <c r="G5429" s="29">
        <v>1.0789299999999999</v>
      </c>
      <c r="H5429" s="29" t="s">
        <v>25</v>
      </c>
      <c r="I5429" s="29" t="s">
        <v>26</v>
      </c>
      <c r="J5429" s="29">
        <v>28.015999999999998</v>
      </c>
      <c r="K5429" s="29" t="s">
        <v>25</v>
      </c>
      <c r="L5429" s="29" t="s">
        <v>22</v>
      </c>
      <c r="M5429" s="29" t="s">
        <v>22</v>
      </c>
    </row>
    <row r="5430" spans="1:13" ht="15" customHeight="1">
      <c r="A5430" s="29" t="s">
        <v>19</v>
      </c>
      <c r="B5430" s="29" t="s">
        <v>20</v>
      </c>
      <c r="C5430" s="29" t="s">
        <v>2157</v>
      </c>
      <c r="D5430" s="29">
        <v>710076</v>
      </c>
      <c r="E5430" s="29">
        <v>0.17063657400000001</v>
      </c>
      <c r="F5430" s="29" t="s">
        <v>24</v>
      </c>
      <c r="G5430" s="29">
        <v>1.23624</v>
      </c>
      <c r="H5430" s="29" t="s">
        <v>25</v>
      </c>
      <c r="I5430" s="29" t="s">
        <v>26</v>
      </c>
      <c r="J5430" s="29">
        <v>5.8769999999999998</v>
      </c>
      <c r="K5430" s="29" t="s">
        <v>25</v>
      </c>
      <c r="L5430" s="29" t="s">
        <v>22</v>
      </c>
      <c r="M5430" s="29" t="s">
        <v>22</v>
      </c>
    </row>
    <row r="5431" spans="1:13" ht="15" customHeight="1">
      <c r="A5431" s="29" t="s">
        <v>19</v>
      </c>
      <c r="B5431" s="29" t="s">
        <v>20</v>
      </c>
      <c r="C5431" s="29" t="s">
        <v>2158</v>
      </c>
      <c r="D5431" s="29">
        <v>710077</v>
      </c>
      <c r="E5431" s="29" t="s">
        <v>2159</v>
      </c>
      <c r="F5431" s="29" t="s">
        <v>24</v>
      </c>
      <c r="G5431" s="29">
        <v>1.35893</v>
      </c>
      <c r="H5431" s="29" t="s">
        <v>25</v>
      </c>
      <c r="I5431" s="29" t="s">
        <v>26</v>
      </c>
      <c r="J5431" s="29">
        <v>12.318</v>
      </c>
      <c r="K5431" s="29" t="s">
        <v>25</v>
      </c>
      <c r="L5431" s="29" t="s">
        <v>22</v>
      </c>
      <c r="M5431" s="29" t="s">
        <v>22</v>
      </c>
    </row>
    <row r="5432" spans="1:13" ht="15" customHeight="1">
      <c r="A5432" s="29" t="s">
        <v>19</v>
      </c>
      <c r="B5432" s="29" t="s">
        <v>20</v>
      </c>
      <c r="C5432" s="29" t="s">
        <v>2160</v>
      </c>
      <c r="D5432" s="29">
        <v>710078</v>
      </c>
      <c r="E5432" s="29">
        <v>0.17295138900000001</v>
      </c>
      <c r="F5432" s="29" t="s">
        <v>24</v>
      </c>
      <c r="G5432" s="29">
        <v>1.5100499999999999</v>
      </c>
      <c r="H5432" s="29" t="s">
        <v>25</v>
      </c>
      <c r="I5432" s="29" t="s">
        <v>26</v>
      </c>
      <c r="J5432" s="29">
        <v>32.130000000000003</v>
      </c>
      <c r="K5432" s="29" t="s">
        <v>25</v>
      </c>
      <c r="L5432" s="29" t="s">
        <v>22</v>
      </c>
      <c r="M5432" s="29" t="s">
        <v>22</v>
      </c>
    </row>
    <row r="5433" spans="1:13" ht="15" customHeight="1">
      <c r="A5433" s="29" t="s">
        <v>19</v>
      </c>
      <c r="B5433" s="29" t="s">
        <v>20</v>
      </c>
      <c r="C5433" s="29" t="s">
        <v>2161</v>
      </c>
      <c r="D5433" s="29">
        <v>710079</v>
      </c>
      <c r="E5433" s="29" t="s">
        <v>2162</v>
      </c>
      <c r="F5433" s="29" t="s">
        <v>24</v>
      </c>
      <c r="G5433" s="29">
        <v>1.1089899999999999</v>
      </c>
      <c r="H5433" s="29" t="s">
        <v>25</v>
      </c>
      <c r="I5433" s="29" t="s">
        <v>26</v>
      </c>
      <c r="J5433" s="29">
        <v>29.19</v>
      </c>
      <c r="K5433" s="29" t="s">
        <v>25</v>
      </c>
      <c r="L5433" s="29" t="s">
        <v>22</v>
      </c>
      <c r="M5433" s="29" t="s">
        <v>22</v>
      </c>
    </row>
    <row r="5434" spans="1:13" ht="15" customHeight="1">
      <c r="A5434" s="29" t="s">
        <v>19</v>
      </c>
      <c r="B5434" s="29" t="s">
        <v>20</v>
      </c>
      <c r="C5434" s="29" t="s">
        <v>2163</v>
      </c>
      <c r="D5434" s="29">
        <v>710080</v>
      </c>
      <c r="E5434" s="29">
        <v>0.174918981</v>
      </c>
      <c r="F5434" s="29" t="s">
        <v>24</v>
      </c>
      <c r="G5434" s="29">
        <v>1.29962</v>
      </c>
      <c r="H5434" s="29" t="s">
        <v>25</v>
      </c>
      <c r="I5434" s="29" t="s">
        <v>26</v>
      </c>
      <c r="J5434" s="29">
        <v>4.74</v>
      </c>
      <c r="K5434" s="29" t="s">
        <v>25</v>
      </c>
      <c r="L5434" s="29" t="s">
        <v>22</v>
      </c>
      <c r="M5434" s="29" t="s">
        <v>22</v>
      </c>
    </row>
    <row r="5435" spans="1:13" ht="15" customHeight="1">
      <c r="A5435" s="29" t="s">
        <v>19</v>
      </c>
      <c r="B5435" s="29" t="s">
        <v>20</v>
      </c>
      <c r="C5435" s="29" t="s">
        <v>2164</v>
      </c>
      <c r="D5435" s="29">
        <v>710081</v>
      </c>
      <c r="E5435" s="29">
        <v>0.173530093</v>
      </c>
      <c r="F5435" s="29" t="s">
        <v>24</v>
      </c>
      <c r="G5435" s="29">
        <v>1.45198</v>
      </c>
      <c r="H5435" s="29" t="s">
        <v>25</v>
      </c>
      <c r="I5435" s="29" t="s">
        <v>26</v>
      </c>
      <c r="J5435" s="29">
        <v>16.062999999999999</v>
      </c>
      <c r="K5435" s="29" t="s">
        <v>25</v>
      </c>
      <c r="L5435" s="29" t="s">
        <v>22</v>
      </c>
      <c r="M5435" s="29" t="s">
        <v>22</v>
      </c>
    </row>
    <row r="5436" spans="1:13" ht="15" customHeight="1">
      <c r="A5436" s="29" t="s">
        <v>19</v>
      </c>
      <c r="B5436" s="29" t="s">
        <v>20</v>
      </c>
      <c r="C5436" s="29" t="s">
        <v>2165</v>
      </c>
      <c r="D5436" s="29">
        <v>710082</v>
      </c>
      <c r="E5436" s="29" t="s">
        <v>2166</v>
      </c>
      <c r="F5436" s="29" t="s">
        <v>24</v>
      </c>
      <c r="G5436" s="29">
        <v>1.5860799999999999</v>
      </c>
      <c r="H5436" s="29" t="s">
        <v>25</v>
      </c>
      <c r="I5436" s="29" t="s">
        <v>26</v>
      </c>
      <c r="J5436" s="29">
        <v>33.493000000000002</v>
      </c>
      <c r="K5436" s="29" t="s">
        <v>25</v>
      </c>
      <c r="L5436" s="29" t="s">
        <v>22</v>
      </c>
      <c r="M5436" s="29" t="s">
        <v>22</v>
      </c>
    </row>
    <row r="5437" spans="1:13" ht="15" customHeight="1">
      <c r="A5437" s="29" t="s">
        <v>19</v>
      </c>
      <c r="B5437" s="29" t="s">
        <v>20</v>
      </c>
      <c r="C5437" s="29" t="s">
        <v>2167</v>
      </c>
      <c r="D5437" s="29">
        <v>710083</v>
      </c>
      <c r="E5437" s="29">
        <v>0.1746875</v>
      </c>
      <c r="F5437" s="29" t="s">
        <v>24</v>
      </c>
      <c r="G5437" s="29">
        <v>1.1866699999999999</v>
      </c>
      <c r="H5437" s="29" t="s">
        <v>25</v>
      </c>
      <c r="I5437" s="29" t="s">
        <v>26</v>
      </c>
      <c r="J5437" s="29">
        <v>29.074999999999999</v>
      </c>
      <c r="K5437" s="29" t="s">
        <v>25</v>
      </c>
      <c r="L5437" s="29" t="s">
        <v>22</v>
      </c>
      <c r="M5437" s="29" t="s">
        <v>22</v>
      </c>
    </row>
    <row r="5438" spans="1:13" ht="15" customHeight="1">
      <c r="A5438" s="29" t="s">
        <v>19</v>
      </c>
      <c r="B5438" s="29" t="s">
        <v>20</v>
      </c>
      <c r="C5438" s="29" t="s">
        <v>2168</v>
      </c>
      <c r="D5438" s="29">
        <v>710084</v>
      </c>
      <c r="E5438" s="29">
        <v>0.17457175899999999</v>
      </c>
      <c r="F5438" s="29" t="s">
        <v>24</v>
      </c>
      <c r="G5438" s="29">
        <v>1.3099400000000001</v>
      </c>
      <c r="H5438" s="29" t="s">
        <v>25</v>
      </c>
      <c r="I5438" s="29" t="s">
        <v>26</v>
      </c>
      <c r="J5438" s="29">
        <v>11.768000000000001</v>
      </c>
      <c r="K5438" s="29" t="s">
        <v>25</v>
      </c>
      <c r="L5438" s="29" t="s">
        <v>22</v>
      </c>
      <c r="M5438" s="29" t="s">
        <v>22</v>
      </c>
    </row>
    <row r="5439" spans="1:13" ht="15" customHeight="1">
      <c r="A5439" s="29" t="s">
        <v>19</v>
      </c>
      <c r="B5439" s="29" t="s">
        <v>20</v>
      </c>
      <c r="C5439" s="29" t="s">
        <v>2169</v>
      </c>
      <c r="D5439" s="29">
        <v>710085</v>
      </c>
      <c r="E5439" s="29">
        <v>0.17515046300000001</v>
      </c>
      <c r="F5439" s="29" t="s">
        <v>24</v>
      </c>
      <c r="G5439" s="29">
        <v>1.46648</v>
      </c>
      <c r="H5439" s="29" t="s">
        <v>25</v>
      </c>
      <c r="I5439" s="29" t="s">
        <v>26</v>
      </c>
      <c r="J5439" s="29">
        <v>11.282999999999999</v>
      </c>
      <c r="K5439" s="29" t="s">
        <v>25</v>
      </c>
      <c r="L5439" s="29" t="s">
        <v>22</v>
      </c>
      <c r="M5439" s="29" t="s">
        <v>22</v>
      </c>
    </row>
    <row r="5440" spans="1:13" ht="15" customHeight="1">
      <c r="A5440" s="29" t="s">
        <v>19</v>
      </c>
      <c r="B5440" s="29" t="s">
        <v>20</v>
      </c>
      <c r="C5440" s="29" t="s">
        <v>2170</v>
      </c>
      <c r="D5440" s="29">
        <v>710086</v>
      </c>
      <c r="E5440" s="29" t="s">
        <v>2171</v>
      </c>
      <c r="F5440" s="29" t="s">
        <v>24</v>
      </c>
      <c r="G5440" s="29">
        <v>1.6071800000000001</v>
      </c>
      <c r="H5440" s="29" t="s">
        <v>25</v>
      </c>
      <c r="I5440" s="29" t="s">
        <v>26</v>
      </c>
      <c r="J5440" s="29">
        <v>31.061</v>
      </c>
      <c r="K5440" s="29" t="s">
        <v>25</v>
      </c>
      <c r="L5440" s="29" t="s">
        <v>22</v>
      </c>
      <c r="M5440" s="29" t="s">
        <v>22</v>
      </c>
    </row>
    <row r="5441" spans="1:13" ht="15" customHeight="1">
      <c r="A5441" s="29" t="s">
        <v>19</v>
      </c>
      <c r="B5441" s="29" t="s">
        <v>20</v>
      </c>
      <c r="C5441" s="29" t="s">
        <v>2172</v>
      </c>
      <c r="D5441" s="29">
        <v>710087</v>
      </c>
      <c r="E5441" s="29">
        <v>0.177118056</v>
      </c>
      <c r="F5441" s="29" t="s">
        <v>24</v>
      </c>
      <c r="G5441" s="29">
        <v>1.1600299999999999</v>
      </c>
      <c r="H5441" s="29" t="s">
        <v>25</v>
      </c>
      <c r="I5441" s="29" t="s">
        <v>26</v>
      </c>
      <c r="J5441" s="29">
        <v>31.678999999999998</v>
      </c>
      <c r="K5441" s="29" t="s">
        <v>25</v>
      </c>
      <c r="L5441" s="29" t="s">
        <v>22</v>
      </c>
      <c r="M5441" s="29" t="s">
        <v>22</v>
      </c>
    </row>
    <row r="5442" spans="1:13" ht="15" customHeight="1">
      <c r="A5442" s="29" t="s">
        <v>19</v>
      </c>
      <c r="B5442" s="29" t="s">
        <v>20</v>
      </c>
      <c r="C5442" s="29" t="s">
        <v>2173</v>
      </c>
      <c r="D5442" s="29">
        <v>710088</v>
      </c>
      <c r="E5442" s="29">
        <v>0.17630787000000001</v>
      </c>
      <c r="F5442" s="29" t="s">
        <v>24</v>
      </c>
      <c r="G5442" s="29">
        <v>1.3002499999999999</v>
      </c>
      <c r="H5442" s="29" t="s">
        <v>25</v>
      </c>
      <c r="I5442" s="29" t="s">
        <v>26</v>
      </c>
      <c r="J5442" s="29">
        <v>11.898</v>
      </c>
      <c r="K5442" s="29" t="s">
        <v>25</v>
      </c>
      <c r="L5442" s="29" t="s">
        <v>22</v>
      </c>
      <c r="M5442" s="29" t="s">
        <v>22</v>
      </c>
    </row>
    <row r="5443" spans="1:13" ht="15" customHeight="1">
      <c r="A5443" s="29" t="s">
        <v>19</v>
      </c>
      <c r="B5443" s="29" t="s">
        <v>20</v>
      </c>
      <c r="C5443" s="29" t="s">
        <v>2174</v>
      </c>
      <c r="D5443" s="29">
        <v>710089</v>
      </c>
      <c r="E5443" s="29">
        <v>0.177349537</v>
      </c>
      <c r="F5443" s="29" t="s">
        <v>24</v>
      </c>
      <c r="G5443" s="29">
        <v>1.4418500000000001</v>
      </c>
      <c r="H5443" s="29" t="s">
        <v>25</v>
      </c>
      <c r="I5443" s="29" t="s">
        <v>26</v>
      </c>
      <c r="J5443" s="29">
        <v>8.6950000000000003</v>
      </c>
      <c r="K5443" s="29" t="s">
        <v>25</v>
      </c>
      <c r="L5443" s="29" t="s">
        <v>22</v>
      </c>
      <c r="M5443" s="29" t="s">
        <v>22</v>
      </c>
    </row>
    <row r="5444" spans="1:13" ht="15" customHeight="1">
      <c r="A5444" s="29" t="s">
        <v>19</v>
      </c>
      <c r="B5444" s="29" t="s">
        <v>20</v>
      </c>
      <c r="C5444" s="29" t="s">
        <v>2175</v>
      </c>
      <c r="D5444" s="29">
        <v>710090</v>
      </c>
      <c r="E5444" s="29">
        <v>0.18186342599999999</v>
      </c>
      <c r="F5444" s="29" t="s">
        <v>24</v>
      </c>
      <c r="G5444" s="29">
        <v>1.55307</v>
      </c>
      <c r="H5444" s="29" t="s">
        <v>25</v>
      </c>
      <c r="I5444" s="29" t="s">
        <v>26</v>
      </c>
      <c r="J5444" s="29">
        <v>24.59</v>
      </c>
      <c r="K5444" s="29" t="s">
        <v>25</v>
      </c>
      <c r="L5444" s="29" t="s">
        <v>22</v>
      </c>
      <c r="M5444" s="29" t="s">
        <v>22</v>
      </c>
    </row>
    <row r="5445" spans="1:13" ht="15" customHeight="1">
      <c r="A5445" s="29" t="s">
        <v>19</v>
      </c>
      <c r="B5445" s="29" t="s">
        <v>20</v>
      </c>
      <c r="C5445" s="29" t="s">
        <v>2176</v>
      </c>
      <c r="D5445" s="29" t="s">
        <v>2177</v>
      </c>
      <c r="F5445" s="29" t="s">
        <v>22</v>
      </c>
      <c r="I5445" s="29" t="s">
        <v>22</v>
      </c>
      <c r="L5445" s="29" t="s">
        <v>22</v>
      </c>
      <c r="M5445" s="29" t="s">
        <v>22</v>
      </c>
    </row>
    <row r="5446" spans="1:13" ht="15" customHeight="1">
      <c r="A5446" s="29" t="s">
        <v>19</v>
      </c>
      <c r="B5446" s="29" t="s">
        <v>20</v>
      </c>
      <c r="C5446" s="29" t="s">
        <v>2178</v>
      </c>
      <c r="D5446" s="29" t="s">
        <v>2849</v>
      </c>
      <c r="E5446" s="29">
        <v>0.109293981</v>
      </c>
      <c r="F5446" s="29" t="s">
        <v>24</v>
      </c>
      <c r="G5446" s="29">
        <v>1.2198500000000001</v>
      </c>
      <c r="H5446" s="29" t="s">
        <v>25</v>
      </c>
      <c r="I5446" s="29" t="s">
        <v>26</v>
      </c>
      <c r="J5446" s="29">
        <v>30.338000000000001</v>
      </c>
      <c r="K5446" s="29" t="s">
        <v>25</v>
      </c>
      <c r="L5446" s="29" t="s">
        <v>22</v>
      </c>
      <c r="M5446" s="29" t="s">
        <v>22</v>
      </c>
    </row>
    <row r="5447" spans="1:13" ht="15" customHeight="1">
      <c r="A5447" s="29" t="s">
        <v>19</v>
      </c>
      <c r="B5447" s="29" t="s">
        <v>20</v>
      </c>
      <c r="C5447" s="29" t="s">
        <v>2179</v>
      </c>
      <c r="D5447" s="29" t="s">
        <v>2850</v>
      </c>
      <c r="E5447" s="29">
        <v>0.113576389</v>
      </c>
      <c r="F5447" s="29" t="s">
        <v>24</v>
      </c>
      <c r="G5447" s="29">
        <v>1.30433</v>
      </c>
      <c r="H5447" s="29" t="s">
        <v>25</v>
      </c>
      <c r="I5447" s="29" t="s">
        <v>26</v>
      </c>
      <c r="J5447" s="29">
        <v>10.17</v>
      </c>
      <c r="K5447" s="29" t="s">
        <v>25</v>
      </c>
      <c r="L5447" s="29" t="s">
        <v>22</v>
      </c>
      <c r="M5447" s="29" t="s">
        <v>22</v>
      </c>
    </row>
    <row r="5448" spans="1:13" ht="15" customHeight="1">
      <c r="A5448" s="29" t="s">
        <v>19</v>
      </c>
      <c r="B5448" s="29" t="s">
        <v>20</v>
      </c>
      <c r="C5448" s="29" t="s">
        <v>2180</v>
      </c>
      <c r="D5448" s="29" t="s">
        <v>2851</v>
      </c>
      <c r="E5448" s="29">
        <v>0.111145833</v>
      </c>
      <c r="F5448" s="29" t="s">
        <v>24</v>
      </c>
      <c r="G5448" s="29">
        <v>1.35629</v>
      </c>
      <c r="H5448" s="29" t="s">
        <v>25</v>
      </c>
      <c r="I5448" s="29" t="s">
        <v>26</v>
      </c>
      <c r="J5448" s="29">
        <v>10.032</v>
      </c>
      <c r="K5448" s="29" t="s">
        <v>25</v>
      </c>
      <c r="L5448" s="29" t="s">
        <v>22</v>
      </c>
      <c r="M5448" s="29" t="s">
        <v>22</v>
      </c>
    </row>
    <row r="5449" spans="1:13" ht="15" customHeight="1">
      <c r="A5449" s="29" t="s">
        <v>19</v>
      </c>
      <c r="B5449" s="29" t="s">
        <v>20</v>
      </c>
      <c r="C5449" s="29" t="s">
        <v>2181</v>
      </c>
      <c r="D5449" s="29" t="s">
        <v>2852</v>
      </c>
      <c r="E5449" s="29" t="s">
        <v>2182</v>
      </c>
      <c r="F5449" s="29" t="s">
        <v>24</v>
      </c>
      <c r="G5449" s="29">
        <v>1.4082399999999999</v>
      </c>
      <c r="H5449" s="29" t="s">
        <v>25</v>
      </c>
      <c r="I5449" s="29" t="s">
        <v>26</v>
      </c>
      <c r="J5449" s="29">
        <v>29.818999999999999</v>
      </c>
      <c r="K5449" s="29" t="s">
        <v>25</v>
      </c>
      <c r="L5449" s="29" t="s">
        <v>22</v>
      </c>
      <c r="M5449" s="29" t="s">
        <v>22</v>
      </c>
    </row>
    <row r="5450" spans="1:13" ht="15" customHeight="1">
      <c r="A5450" s="29" t="s">
        <v>19</v>
      </c>
      <c r="B5450" s="29" t="s">
        <v>20</v>
      </c>
      <c r="C5450" s="29" t="s">
        <v>2183</v>
      </c>
      <c r="D5450" s="29" t="s">
        <v>2853</v>
      </c>
      <c r="E5450" s="29">
        <v>0.114270833</v>
      </c>
      <c r="F5450" s="29" t="s">
        <v>24</v>
      </c>
      <c r="G5450" s="29">
        <v>1.25627</v>
      </c>
      <c r="H5450" s="29" t="s">
        <v>25</v>
      </c>
      <c r="I5450" s="29" t="s">
        <v>26</v>
      </c>
      <c r="J5450" s="29">
        <v>31.495999999999999</v>
      </c>
      <c r="K5450" s="29" t="s">
        <v>25</v>
      </c>
      <c r="L5450" s="29" t="s">
        <v>22</v>
      </c>
      <c r="M5450" s="29" t="s">
        <v>22</v>
      </c>
    </row>
    <row r="5451" spans="1:13" ht="15" customHeight="1">
      <c r="A5451" s="29" t="s">
        <v>19</v>
      </c>
      <c r="B5451" s="29" t="s">
        <v>20</v>
      </c>
      <c r="C5451" s="29" t="s">
        <v>2184</v>
      </c>
      <c r="D5451" s="29" t="s">
        <v>2854</v>
      </c>
      <c r="E5451" s="29" t="s">
        <v>2185</v>
      </c>
      <c r="F5451" s="29" t="s">
        <v>24</v>
      </c>
      <c r="G5451" s="29">
        <v>1.2820800000000001</v>
      </c>
      <c r="H5451" s="29" t="s">
        <v>25</v>
      </c>
      <c r="I5451" s="29" t="s">
        <v>26</v>
      </c>
      <c r="J5451" s="29">
        <v>22.530999999999999</v>
      </c>
      <c r="K5451" s="29" t="s">
        <v>25</v>
      </c>
      <c r="L5451" s="29" t="s">
        <v>22</v>
      </c>
      <c r="M5451" s="29" t="s">
        <v>22</v>
      </c>
    </row>
    <row r="5452" spans="1:13" ht="15" customHeight="1">
      <c r="A5452" s="29" t="s">
        <v>19</v>
      </c>
      <c r="B5452" s="29" t="s">
        <v>20</v>
      </c>
      <c r="C5452" s="29" t="s">
        <v>2186</v>
      </c>
      <c r="D5452" s="29" t="s">
        <v>2855</v>
      </c>
      <c r="E5452" s="29">
        <v>0.114849537</v>
      </c>
      <c r="F5452" s="29" t="s">
        <v>24</v>
      </c>
      <c r="G5452" s="29">
        <v>1.3124</v>
      </c>
      <c r="H5452" s="29" t="s">
        <v>25</v>
      </c>
      <c r="I5452" s="29" t="s">
        <v>26</v>
      </c>
      <c r="J5452" s="29">
        <v>11.521000000000001</v>
      </c>
      <c r="K5452" s="29" t="s">
        <v>25</v>
      </c>
      <c r="L5452" s="29" t="s">
        <v>22</v>
      </c>
      <c r="M5452" s="29" t="s">
        <v>22</v>
      </c>
    </row>
    <row r="5453" spans="1:13" ht="15" customHeight="1">
      <c r="A5453" s="29" t="s">
        <v>19</v>
      </c>
      <c r="B5453" s="29" t="s">
        <v>20</v>
      </c>
      <c r="C5453" s="29" t="s">
        <v>2187</v>
      </c>
      <c r="D5453" s="29" t="s">
        <v>2856</v>
      </c>
      <c r="E5453" s="29">
        <v>0.112997685</v>
      </c>
      <c r="F5453" s="29" t="s">
        <v>24</v>
      </c>
      <c r="G5453" s="29">
        <v>1.3617300000000001</v>
      </c>
      <c r="H5453" s="29" t="s">
        <v>25</v>
      </c>
      <c r="I5453" s="29" t="s">
        <v>26</v>
      </c>
      <c r="J5453" s="29">
        <v>8.4979999999999993</v>
      </c>
      <c r="K5453" s="29" t="s">
        <v>25</v>
      </c>
      <c r="L5453" s="29" t="s">
        <v>22</v>
      </c>
      <c r="M5453" s="29" t="s">
        <v>22</v>
      </c>
    </row>
    <row r="5454" spans="1:13" ht="15" customHeight="1">
      <c r="A5454" s="29" t="s">
        <v>19</v>
      </c>
      <c r="B5454" s="29" t="s">
        <v>20</v>
      </c>
      <c r="C5454" s="29" t="s">
        <v>2188</v>
      </c>
      <c r="D5454" s="29" t="s">
        <v>2857</v>
      </c>
      <c r="E5454" s="29">
        <v>0.117048611</v>
      </c>
      <c r="F5454" s="29" t="s">
        <v>24</v>
      </c>
      <c r="G5454" s="29">
        <v>1.4105099999999999</v>
      </c>
      <c r="H5454" s="29" t="s">
        <v>25</v>
      </c>
      <c r="I5454" s="29" t="s">
        <v>26</v>
      </c>
      <c r="J5454" s="29">
        <v>28.475000000000001</v>
      </c>
      <c r="K5454" s="29" t="s">
        <v>25</v>
      </c>
      <c r="L5454" s="29" t="s">
        <v>22</v>
      </c>
      <c r="M5454" s="29" t="s">
        <v>22</v>
      </c>
    </row>
    <row r="5455" spans="1:13" ht="15" customHeight="1">
      <c r="A5455" s="29" t="s">
        <v>19</v>
      </c>
      <c r="B5455" s="29" t="s">
        <v>20</v>
      </c>
      <c r="C5455" s="29" t="s">
        <v>2189</v>
      </c>
      <c r="D5455" s="29" t="s">
        <v>2858</v>
      </c>
      <c r="E5455" s="29">
        <v>0.11369213</v>
      </c>
      <c r="F5455" s="29" t="s">
        <v>24</v>
      </c>
      <c r="G5455" s="29">
        <v>1.2613399999999999</v>
      </c>
      <c r="H5455" s="29" t="s">
        <v>25</v>
      </c>
      <c r="I5455" s="29" t="s">
        <v>26</v>
      </c>
      <c r="J5455" s="29">
        <v>28.957999999999998</v>
      </c>
      <c r="K5455" s="29" t="s">
        <v>25</v>
      </c>
      <c r="L5455" s="29" t="s">
        <v>22</v>
      </c>
      <c r="M5455" s="29" t="s">
        <v>22</v>
      </c>
    </row>
    <row r="5456" spans="1:13" ht="15" customHeight="1">
      <c r="A5456" s="29" t="s">
        <v>19</v>
      </c>
      <c r="B5456" s="29" t="s">
        <v>20</v>
      </c>
      <c r="C5456" s="29" t="s">
        <v>2190</v>
      </c>
      <c r="D5456" s="29" t="s">
        <v>2859</v>
      </c>
      <c r="E5456" s="29">
        <v>0.11751157399999999</v>
      </c>
      <c r="F5456" s="29" t="s">
        <v>24</v>
      </c>
      <c r="G5456" s="29">
        <v>1.32226</v>
      </c>
      <c r="H5456" s="29" t="s">
        <v>25</v>
      </c>
      <c r="I5456" s="29" t="s">
        <v>26</v>
      </c>
      <c r="J5456" s="29">
        <v>8.9749999999999996</v>
      </c>
      <c r="K5456" s="29" t="s">
        <v>25</v>
      </c>
      <c r="L5456" s="29" t="s">
        <v>22</v>
      </c>
      <c r="M5456" s="29" t="s">
        <v>22</v>
      </c>
    </row>
    <row r="5457" spans="1:13" ht="15" customHeight="1">
      <c r="A5457" s="29" t="s">
        <v>19</v>
      </c>
      <c r="B5457" s="29" t="s">
        <v>20</v>
      </c>
      <c r="C5457" s="29" t="s">
        <v>2191</v>
      </c>
      <c r="D5457" s="29" t="s">
        <v>2860</v>
      </c>
      <c r="E5457" s="29">
        <v>0.115196759</v>
      </c>
      <c r="F5457" s="29" t="s">
        <v>24</v>
      </c>
      <c r="G5457" s="29">
        <v>1.3848100000000001</v>
      </c>
      <c r="H5457" s="29" t="s">
        <v>25</v>
      </c>
      <c r="I5457" s="29" t="s">
        <v>26</v>
      </c>
      <c r="J5457" s="29">
        <v>11.058999999999999</v>
      </c>
      <c r="K5457" s="29" t="s">
        <v>25</v>
      </c>
      <c r="L5457" s="29" t="s">
        <v>22</v>
      </c>
      <c r="M5457" s="29" t="s">
        <v>22</v>
      </c>
    </row>
    <row r="5458" spans="1:13" ht="15" customHeight="1">
      <c r="A5458" s="29" t="s">
        <v>19</v>
      </c>
      <c r="B5458" s="29" t="s">
        <v>20</v>
      </c>
      <c r="C5458" s="29" t="s">
        <v>2192</v>
      </c>
      <c r="D5458" s="29" t="s">
        <v>2861</v>
      </c>
      <c r="E5458" s="29">
        <v>0.119710648</v>
      </c>
      <c r="F5458" s="29" t="s">
        <v>24</v>
      </c>
      <c r="G5458" s="29">
        <v>1.44316</v>
      </c>
      <c r="H5458" s="29" t="s">
        <v>25</v>
      </c>
      <c r="I5458" s="29" t="s">
        <v>26</v>
      </c>
      <c r="J5458" s="29">
        <v>31.042999999999999</v>
      </c>
      <c r="K5458" s="29" t="s">
        <v>25</v>
      </c>
      <c r="L5458" s="29" t="s">
        <v>22</v>
      </c>
      <c r="M5458" s="29" t="s">
        <v>22</v>
      </c>
    </row>
    <row r="5459" spans="1:13" ht="15" customHeight="1">
      <c r="A5459" s="29" t="s">
        <v>19</v>
      </c>
      <c r="B5459" s="29" t="s">
        <v>20</v>
      </c>
      <c r="C5459" s="29" t="s">
        <v>2193</v>
      </c>
      <c r="D5459" s="29" t="s">
        <v>2862</v>
      </c>
      <c r="E5459" s="29">
        <v>0.117858796</v>
      </c>
      <c r="F5459" s="29" t="s">
        <v>24</v>
      </c>
      <c r="G5459" s="29">
        <v>1.2501</v>
      </c>
      <c r="H5459" s="29" t="s">
        <v>25</v>
      </c>
      <c r="I5459" s="29" t="s">
        <v>26</v>
      </c>
      <c r="J5459" s="29">
        <v>31.393000000000001</v>
      </c>
      <c r="K5459" s="29" t="s">
        <v>25</v>
      </c>
      <c r="L5459" s="29" t="s">
        <v>22</v>
      </c>
      <c r="M5459" s="29" t="s">
        <v>22</v>
      </c>
    </row>
    <row r="5460" spans="1:13" ht="15" customHeight="1">
      <c r="A5460" s="29" t="s">
        <v>19</v>
      </c>
      <c r="B5460" s="29" t="s">
        <v>20</v>
      </c>
      <c r="C5460" s="29" t="s">
        <v>2194</v>
      </c>
      <c r="D5460" s="29" t="s">
        <v>2863</v>
      </c>
      <c r="E5460" s="29">
        <v>0.12167824100000001</v>
      </c>
      <c r="F5460" s="29" t="s">
        <v>24</v>
      </c>
      <c r="G5460" s="29">
        <v>1.3190299999999999</v>
      </c>
      <c r="H5460" s="29" t="s">
        <v>25</v>
      </c>
      <c r="I5460" s="29" t="s">
        <v>26</v>
      </c>
      <c r="J5460" s="29">
        <v>11.411</v>
      </c>
      <c r="K5460" s="29" t="s">
        <v>25</v>
      </c>
      <c r="L5460" s="29" t="s">
        <v>22</v>
      </c>
      <c r="M5460" s="29" t="s">
        <v>22</v>
      </c>
    </row>
    <row r="5461" spans="1:13" ht="15" customHeight="1">
      <c r="A5461" s="29" t="s">
        <v>19</v>
      </c>
      <c r="B5461" s="29" t="s">
        <v>20</v>
      </c>
      <c r="C5461" s="29" t="s">
        <v>2195</v>
      </c>
      <c r="D5461" s="29" t="s">
        <v>2864</v>
      </c>
      <c r="E5461" s="29">
        <v>0.120173611</v>
      </c>
      <c r="F5461" s="29" t="s">
        <v>24</v>
      </c>
      <c r="G5461" s="29">
        <v>1.3829100000000001</v>
      </c>
      <c r="H5461" s="29" t="s">
        <v>25</v>
      </c>
      <c r="I5461" s="29" t="s">
        <v>26</v>
      </c>
      <c r="J5461" s="29">
        <v>8.6259999999999994</v>
      </c>
      <c r="K5461" s="29" t="s">
        <v>25</v>
      </c>
      <c r="L5461" s="29" t="s">
        <v>22</v>
      </c>
      <c r="M5461" s="29" t="s">
        <v>22</v>
      </c>
    </row>
    <row r="5462" spans="1:13" ht="15" customHeight="1">
      <c r="A5462" s="29" t="s">
        <v>19</v>
      </c>
      <c r="B5462" s="29" t="s">
        <v>20</v>
      </c>
      <c r="C5462" s="29" t="s">
        <v>2196</v>
      </c>
      <c r="D5462" s="29" t="s">
        <v>2865</v>
      </c>
      <c r="E5462" s="29">
        <v>0.11982638900000001</v>
      </c>
      <c r="F5462" s="29" t="s">
        <v>24</v>
      </c>
      <c r="G5462" s="29">
        <v>0.29319000000000001</v>
      </c>
      <c r="H5462" s="29" t="s">
        <v>25</v>
      </c>
      <c r="I5462" s="29" t="s">
        <v>26</v>
      </c>
      <c r="J5462" s="29">
        <v>20.105</v>
      </c>
      <c r="K5462" s="29" t="s">
        <v>25</v>
      </c>
      <c r="L5462" s="29" t="s">
        <v>22</v>
      </c>
      <c r="M5462" s="29" t="s">
        <v>22</v>
      </c>
    </row>
    <row r="5463" spans="1:13" ht="15" customHeight="1">
      <c r="A5463" s="29" t="s">
        <v>19</v>
      </c>
      <c r="B5463" s="29" t="s">
        <v>20</v>
      </c>
      <c r="C5463" s="29" t="s">
        <v>2197</v>
      </c>
      <c r="D5463" s="29" t="s">
        <v>2866</v>
      </c>
      <c r="E5463" s="29" t="s">
        <v>2198</v>
      </c>
      <c r="F5463" s="29" t="s">
        <v>24</v>
      </c>
      <c r="G5463" s="29">
        <v>1.2256</v>
      </c>
      <c r="H5463" s="29" t="s">
        <v>25</v>
      </c>
      <c r="I5463" s="29" t="s">
        <v>26</v>
      </c>
      <c r="J5463" s="29">
        <v>30.295000000000002</v>
      </c>
      <c r="K5463" s="29" t="s">
        <v>25</v>
      </c>
      <c r="L5463" s="29" t="s">
        <v>22</v>
      </c>
      <c r="M5463" s="29" t="s">
        <v>22</v>
      </c>
    </row>
    <row r="5464" spans="1:13" ht="15" customHeight="1">
      <c r="A5464" s="29" t="s">
        <v>19</v>
      </c>
      <c r="B5464" s="29" t="s">
        <v>20</v>
      </c>
      <c r="C5464" s="29" t="s">
        <v>2199</v>
      </c>
      <c r="D5464" s="29" t="s">
        <v>2867</v>
      </c>
      <c r="E5464" s="29">
        <v>0.12306713</v>
      </c>
      <c r="F5464" s="29" t="s">
        <v>24</v>
      </c>
      <c r="G5464" s="29">
        <v>1.28922</v>
      </c>
      <c r="H5464" s="29" t="s">
        <v>25</v>
      </c>
      <c r="I5464" s="29" t="s">
        <v>26</v>
      </c>
      <c r="J5464" s="29">
        <v>10.500999999999999</v>
      </c>
      <c r="K5464" s="29" t="s">
        <v>25</v>
      </c>
      <c r="L5464" s="29" t="s">
        <v>22</v>
      </c>
      <c r="M5464" s="29" t="s">
        <v>22</v>
      </c>
    </row>
    <row r="5465" spans="1:13" ht="15" customHeight="1">
      <c r="A5465" s="29" t="s">
        <v>19</v>
      </c>
      <c r="B5465" s="29" t="s">
        <v>20</v>
      </c>
      <c r="C5465" s="29" t="s">
        <v>2200</v>
      </c>
      <c r="D5465" s="29" t="s">
        <v>2868</v>
      </c>
      <c r="E5465" s="29">
        <v>0.121331019</v>
      </c>
      <c r="F5465" s="29" t="s">
        <v>24</v>
      </c>
      <c r="G5465" s="29">
        <v>1.3522000000000001</v>
      </c>
      <c r="H5465" s="29" t="s">
        <v>25</v>
      </c>
      <c r="I5465" s="29" t="s">
        <v>26</v>
      </c>
      <c r="J5465" s="29">
        <v>10.101000000000001</v>
      </c>
      <c r="K5465" s="29" t="s">
        <v>25</v>
      </c>
      <c r="L5465" s="29" t="s">
        <v>22</v>
      </c>
      <c r="M5465" s="29" t="s">
        <v>22</v>
      </c>
    </row>
    <row r="5466" spans="1:13" ht="15" customHeight="1">
      <c r="A5466" s="29" t="s">
        <v>19</v>
      </c>
      <c r="B5466" s="29" t="s">
        <v>20</v>
      </c>
      <c r="C5466" s="29" t="s">
        <v>2201</v>
      </c>
      <c r="D5466" s="29" t="s">
        <v>2869</v>
      </c>
      <c r="E5466" s="29">
        <v>0.125729167</v>
      </c>
      <c r="F5466" s="29" t="s">
        <v>24</v>
      </c>
      <c r="G5466" s="29">
        <v>1.4224600000000001</v>
      </c>
      <c r="H5466" s="29" t="s">
        <v>25</v>
      </c>
      <c r="I5466" s="29" t="s">
        <v>26</v>
      </c>
      <c r="J5466" s="29">
        <v>29.904</v>
      </c>
      <c r="K5466" s="29" t="s">
        <v>25</v>
      </c>
      <c r="L5466" s="29" t="s">
        <v>22</v>
      </c>
      <c r="M5466" s="29" t="s">
        <v>22</v>
      </c>
    </row>
    <row r="5467" spans="1:13" ht="15" customHeight="1">
      <c r="A5467" s="29" t="s">
        <v>19</v>
      </c>
      <c r="B5467" s="29" t="s">
        <v>20</v>
      </c>
      <c r="C5467" s="29" t="s">
        <v>2202</v>
      </c>
      <c r="D5467" s="29" t="s">
        <v>2870</v>
      </c>
      <c r="E5467" s="29">
        <v>0.123645833</v>
      </c>
      <c r="F5467" s="29" t="s">
        <v>24</v>
      </c>
      <c r="G5467" s="29">
        <v>1.2195499999999999</v>
      </c>
      <c r="H5467" s="29" t="s">
        <v>25</v>
      </c>
      <c r="I5467" s="29" t="s">
        <v>26</v>
      </c>
      <c r="J5467" s="29">
        <v>26.803999999999998</v>
      </c>
      <c r="K5467" s="29" t="s">
        <v>25</v>
      </c>
      <c r="L5467" s="29" t="s">
        <v>22</v>
      </c>
      <c r="M5467" s="29" t="s">
        <v>22</v>
      </c>
    </row>
    <row r="5468" spans="1:13" ht="15" customHeight="1">
      <c r="A5468" s="29" t="s">
        <v>19</v>
      </c>
      <c r="B5468" s="29" t="s">
        <v>20</v>
      </c>
      <c r="C5468" s="29" t="s">
        <v>2203</v>
      </c>
      <c r="D5468" s="29" t="s">
        <v>2871</v>
      </c>
      <c r="E5468" s="29">
        <v>0.12758101899999999</v>
      </c>
      <c r="F5468" s="29" t="s">
        <v>24</v>
      </c>
      <c r="G5468" s="29">
        <v>1.27823</v>
      </c>
      <c r="H5468" s="29" t="s">
        <v>25</v>
      </c>
      <c r="I5468" s="29" t="s">
        <v>26</v>
      </c>
      <c r="J5468" s="29">
        <v>7.1719999999999997</v>
      </c>
      <c r="K5468" s="29" t="s">
        <v>25</v>
      </c>
      <c r="L5468" s="29" t="s">
        <v>22</v>
      </c>
      <c r="M5468" s="29" t="s">
        <v>22</v>
      </c>
    </row>
    <row r="5469" spans="1:13" ht="15" customHeight="1">
      <c r="A5469" s="29" t="s">
        <v>19</v>
      </c>
      <c r="B5469" s="29" t="s">
        <v>20</v>
      </c>
      <c r="C5469" s="29" t="s">
        <v>2204</v>
      </c>
      <c r="D5469" s="29" t="s">
        <v>2872</v>
      </c>
      <c r="E5469" s="29">
        <v>0.125729167</v>
      </c>
      <c r="F5469" s="29" t="s">
        <v>24</v>
      </c>
      <c r="G5469" s="29">
        <v>1.4051100000000001</v>
      </c>
      <c r="H5469" s="29" t="s">
        <v>25</v>
      </c>
      <c r="I5469" s="29" t="s">
        <v>26</v>
      </c>
      <c r="J5469" s="29">
        <v>13.467000000000001</v>
      </c>
      <c r="K5469" s="29" t="s">
        <v>25</v>
      </c>
      <c r="L5469" s="29" t="s">
        <v>22</v>
      </c>
      <c r="M5469" s="29" t="s">
        <v>22</v>
      </c>
    </row>
    <row r="5470" spans="1:13" ht="15" customHeight="1">
      <c r="A5470" s="29" t="s">
        <v>19</v>
      </c>
      <c r="B5470" s="29" t="s">
        <v>20</v>
      </c>
      <c r="C5470" s="29" t="s">
        <v>2205</v>
      </c>
      <c r="D5470" s="29" t="s">
        <v>2873</v>
      </c>
      <c r="E5470" s="29" t="s">
        <v>2206</v>
      </c>
      <c r="F5470" s="29" t="s">
        <v>24</v>
      </c>
      <c r="G5470" s="29">
        <v>1.52837</v>
      </c>
      <c r="H5470" s="29" t="s">
        <v>25</v>
      </c>
      <c r="I5470" s="29" t="s">
        <v>26</v>
      </c>
      <c r="J5470" s="29">
        <v>30.780999999999999</v>
      </c>
      <c r="K5470" s="29" t="s">
        <v>25</v>
      </c>
      <c r="L5470" s="29" t="s">
        <v>22</v>
      </c>
      <c r="M5470" s="29" t="s">
        <v>22</v>
      </c>
    </row>
    <row r="5471" spans="1:13" ht="15" customHeight="1">
      <c r="A5471" s="29" t="s">
        <v>19</v>
      </c>
      <c r="B5471" s="29" t="s">
        <v>20</v>
      </c>
      <c r="C5471" s="29" t="s">
        <v>2207</v>
      </c>
      <c r="D5471" s="29" t="s">
        <v>2874</v>
      </c>
      <c r="E5471" s="29">
        <v>0.126886574</v>
      </c>
      <c r="F5471" s="29" t="s">
        <v>24</v>
      </c>
      <c r="G5471" s="29">
        <v>1.1319600000000001</v>
      </c>
      <c r="H5471" s="29" t="s">
        <v>25</v>
      </c>
      <c r="I5471" s="29" t="s">
        <v>26</v>
      </c>
      <c r="J5471" s="29">
        <v>31.867000000000001</v>
      </c>
      <c r="K5471" s="29" t="s">
        <v>25</v>
      </c>
      <c r="L5471" s="29" t="s">
        <v>22</v>
      </c>
      <c r="M5471" s="29" t="s">
        <v>22</v>
      </c>
    </row>
    <row r="5472" spans="1:13" ht="15" customHeight="1">
      <c r="A5472" s="29" t="s">
        <v>19</v>
      </c>
      <c r="B5472" s="29" t="s">
        <v>20</v>
      </c>
      <c r="C5472" s="29" t="s">
        <v>2208</v>
      </c>
      <c r="D5472" s="29" t="s">
        <v>2875</v>
      </c>
      <c r="E5472" s="29">
        <v>0.124803241</v>
      </c>
      <c r="F5472" s="29" t="s">
        <v>24</v>
      </c>
      <c r="G5472" s="29">
        <v>1.2625299999999999</v>
      </c>
      <c r="H5472" s="29" t="s">
        <v>25</v>
      </c>
      <c r="I5472" s="29" t="s">
        <v>26</v>
      </c>
      <c r="J5472" s="29">
        <v>11.888999999999999</v>
      </c>
      <c r="K5472" s="29" t="s">
        <v>25</v>
      </c>
      <c r="L5472" s="29" t="s">
        <v>22</v>
      </c>
      <c r="M5472" s="29" t="s">
        <v>22</v>
      </c>
    </row>
    <row r="5473" spans="1:13" ht="15" customHeight="1">
      <c r="A5473" s="29" t="s">
        <v>19</v>
      </c>
      <c r="B5473" s="29" t="s">
        <v>20</v>
      </c>
      <c r="C5473" s="29" t="s">
        <v>2209</v>
      </c>
      <c r="D5473" s="29" t="s">
        <v>2876</v>
      </c>
      <c r="E5473" s="29">
        <v>0.12989583299999999</v>
      </c>
      <c r="F5473" s="29" t="s">
        <v>24</v>
      </c>
      <c r="G5473" s="29">
        <v>1.3881600000000001</v>
      </c>
      <c r="H5473" s="29" t="s">
        <v>25</v>
      </c>
      <c r="I5473" s="29" t="s">
        <v>26</v>
      </c>
      <c r="J5473" s="29">
        <v>8.2379999999999995</v>
      </c>
      <c r="K5473" s="29" t="s">
        <v>25</v>
      </c>
      <c r="L5473" s="29" t="s">
        <v>22</v>
      </c>
      <c r="M5473" s="29" t="s">
        <v>22</v>
      </c>
    </row>
    <row r="5474" spans="1:13" ht="15" customHeight="1">
      <c r="A5474" s="29" t="s">
        <v>19</v>
      </c>
      <c r="B5474" s="29" t="s">
        <v>20</v>
      </c>
      <c r="C5474" s="29" t="s">
        <v>2210</v>
      </c>
      <c r="D5474" s="29" t="s">
        <v>2877</v>
      </c>
      <c r="E5474" s="29">
        <v>0.12954861100000001</v>
      </c>
      <c r="F5474" s="29" t="s">
        <v>24</v>
      </c>
      <c r="G5474" s="29">
        <v>1.5346900000000001</v>
      </c>
      <c r="H5474" s="29" t="s">
        <v>25</v>
      </c>
      <c r="I5474" s="29" t="s">
        <v>26</v>
      </c>
      <c r="J5474" s="29">
        <v>30.777999999999999</v>
      </c>
      <c r="K5474" s="29" t="s">
        <v>25</v>
      </c>
      <c r="L5474" s="29" t="s">
        <v>22</v>
      </c>
      <c r="M5474" s="29" t="s">
        <v>22</v>
      </c>
    </row>
    <row r="5475" spans="1:13" ht="15" customHeight="1">
      <c r="A5475" s="29" t="s">
        <v>19</v>
      </c>
      <c r="B5475" s="29" t="s">
        <v>20</v>
      </c>
      <c r="C5475" s="29" t="s">
        <v>2211</v>
      </c>
      <c r="D5475" s="29" t="s">
        <v>2878</v>
      </c>
      <c r="E5475" s="29" t="s">
        <v>2212</v>
      </c>
      <c r="F5475" s="29" t="s">
        <v>24</v>
      </c>
      <c r="G5475" s="29">
        <v>0.98660999999999999</v>
      </c>
      <c r="H5475" s="29" t="s">
        <v>25</v>
      </c>
      <c r="I5475" s="29" t="s">
        <v>26</v>
      </c>
      <c r="J5475" s="29">
        <v>31.265999999999998</v>
      </c>
      <c r="K5475" s="29" t="s">
        <v>25</v>
      </c>
      <c r="L5475" s="29" t="s">
        <v>22</v>
      </c>
      <c r="M5475" s="29" t="s">
        <v>22</v>
      </c>
    </row>
    <row r="5476" spans="1:13" ht="15" customHeight="1">
      <c r="A5476" s="29" t="s">
        <v>19</v>
      </c>
      <c r="B5476" s="29" t="s">
        <v>20</v>
      </c>
      <c r="C5476" s="29" t="s">
        <v>2213</v>
      </c>
      <c r="D5476" s="29" t="s">
        <v>2879</v>
      </c>
      <c r="E5476" s="29">
        <v>0.13093750000000001</v>
      </c>
      <c r="F5476" s="29" t="s">
        <v>24</v>
      </c>
      <c r="G5476" s="29">
        <v>1.0952299999999999</v>
      </c>
      <c r="H5476" s="29" t="s">
        <v>25</v>
      </c>
      <c r="I5476" s="29" t="s">
        <v>26</v>
      </c>
      <c r="J5476" s="29">
        <v>14.023999999999999</v>
      </c>
      <c r="K5476" s="29" t="s">
        <v>25</v>
      </c>
      <c r="L5476" s="29" t="s">
        <v>22</v>
      </c>
      <c r="M5476" s="29" t="s">
        <v>22</v>
      </c>
    </row>
    <row r="5477" spans="1:13" ht="15" customHeight="1">
      <c r="A5477" s="29" t="s">
        <v>19</v>
      </c>
      <c r="B5477" s="29" t="s">
        <v>20</v>
      </c>
      <c r="C5477" s="29" t="s">
        <v>2214</v>
      </c>
      <c r="D5477" s="29" t="s">
        <v>2880</v>
      </c>
      <c r="E5477" s="29">
        <v>0.12978009300000001</v>
      </c>
      <c r="F5477" s="29" t="s">
        <v>24</v>
      </c>
      <c r="G5477" s="29">
        <v>1.2337499999999999</v>
      </c>
      <c r="H5477" s="29" t="s">
        <v>25</v>
      </c>
      <c r="I5477" s="29" t="s">
        <v>26</v>
      </c>
      <c r="J5477" s="29">
        <v>6.6840000000000002</v>
      </c>
      <c r="K5477" s="29" t="s">
        <v>25</v>
      </c>
      <c r="L5477" s="29" t="s">
        <v>22</v>
      </c>
      <c r="M5477" s="29" t="s">
        <v>22</v>
      </c>
    </row>
    <row r="5478" spans="1:13" ht="15" customHeight="1">
      <c r="A5478" s="29" t="s">
        <v>19</v>
      </c>
      <c r="B5478" s="29" t="s">
        <v>20</v>
      </c>
      <c r="C5478" s="29" t="s">
        <v>2215</v>
      </c>
      <c r="D5478" s="29" t="s">
        <v>2881</v>
      </c>
      <c r="E5478" s="29">
        <v>0.12827546300000001</v>
      </c>
      <c r="F5478" s="29" t="s">
        <v>24</v>
      </c>
      <c r="G5478" s="29">
        <v>1.4073599999999999</v>
      </c>
      <c r="H5478" s="29" t="s">
        <v>25</v>
      </c>
      <c r="I5478" s="29" t="s">
        <v>26</v>
      </c>
      <c r="J5478" s="29">
        <v>31.254999999999999</v>
      </c>
      <c r="K5478" s="29" t="s">
        <v>25</v>
      </c>
      <c r="L5478" s="29" t="s">
        <v>22</v>
      </c>
      <c r="M5478" s="29" t="s">
        <v>22</v>
      </c>
    </row>
    <row r="5479" spans="1:13" ht="15" customHeight="1">
      <c r="A5479" s="29" t="s">
        <v>19</v>
      </c>
      <c r="B5479" s="29" t="s">
        <v>20</v>
      </c>
      <c r="C5479" s="29" t="s">
        <v>2216</v>
      </c>
      <c r="D5479" s="29" t="s">
        <v>2882</v>
      </c>
      <c r="E5479" s="29">
        <v>0.13313657400000001</v>
      </c>
      <c r="F5479" s="29" t="s">
        <v>24</v>
      </c>
      <c r="G5479" s="29">
        <v>1.02617</v>
      </c>
      <c r="H5479" s="29" t="s">
        <v>25</v>
      </c>
      <c r="I5479" s="29" t="s">
        <v>26</v>
      </c>
      <c r="J5479" s="29">
        <v>30.494</v>
      </c>
      <c r="K5479" s="29" t="s">
        <v>25</v>
      </c>
      <c r="L5479" s="29" t="s">
        <v>22</v>
      </c>
      <c r="M5479" s="29" t="s">
        <v>22</v>
      </c>
    </row>
    <row r="5480" spans="1:13" ht="15" customHeight="1">
      <c r="A5480" s="29" t="s">
        <v>19</v>
      </c>
      <c r="B5480" s="29" t="s">
        <v>20</v>
      </c>
      <c r="C5480" s="29" t="s">
        <v>2217</v>
      </c>
      <c r="D5480" s="29" t="s">
        <v>2883</v>
      </c>
      <c r="E5480" s="29">
        <v>0.13128472199999999</v>
      </c>
      <c r="F5480" s="29" t="s">
        <v>24</v>
      </c>
      <c r="G5480" s="29">
        <v>1.1679299999999999</v>
      </c>
      <c r="H5480" s="29" t="s">
        <v>25</v>
      </c>
      <c r="I5480" s="29" t="s">
        <v>26</v>
      </c>
      <c r="J5480" s="29">
        <v>10.744999999999999</v>
      </c>
      <c r="K5480" s="29" t="s">
        <v>25</v>
      </c>
      <c r="L5480" s="29" t="s">
        <v>22</v>
      </c>
      <c r="M5480" s="29" t="s">
        <v>22</v>
      </c>
    </row>
    <row r="5481" spans="1:13" ht="15" customHeight="1">
      <c r="A5481" s="29" t="s">
        <v>19</v>
      </c>
      <c r="B5481" s="29" t="s">
        <v>20</v>
      </c>
      <c r="C5481" s="29" t="s">
        <v>2218</v>
      </c>
      <c r="D5481" s="29" t="s">
        <v>2884</v>
      </c>
      <c r="E5481" s="29">
        <v>0.131400463</v>
      </c>
      <c r="F5481" s="29" t="s">
        <v>24</v>
      </c>
      <c r="G5481" s="29">
        <v>1.29142</v>
      </c>
      <c r="H5481" s="29" t="s">
        <v>25</v>
      </c>
      <c r="I5481" s="29" t="s">
        <v>26</v>
      </c>
      <c r="J5481" s="29">
        <v>7.6589999999999998</v>
      </c>
      <c r="K5481" s="29" t="s">
        <v>25</v>
      </c>
      <c r="L5481" s="29" t="s">
        <v>22</v>
      </c>
      <c r="M5481" s="29" t="s">
        <v>22</v>
      </c>
    </row>
    <row r="5482" spans="1:13" ht="15" customHeight="1">
      <c r="A5482" s="29" t="s">
        <v>19</v>
      </c>
      <c r="B5482" s="29" t="s">
        <v>20</v>
      </c>
      <c r="C5482" s="29" t="s">
        <v>2219</v>
      </c>
      <c r="D5482" s="29" t="s">
        <v>2885</v>
      </c>
      <c r="E5482" s="29">
        <v>0.135335648</v>
      </c>
      <c r="F5482" s="29" t="s">
        <v>24</v>
      </c>
      <c r="G5482" s="29">
        <v>1.4120200000000001</v>
      </c>
      <c r="H5482" s="29" t="s">
        <v>25</v>
      </c>
      <c r="I5482" s="29" t="s">
        <v>26</v>
      </c>
      <c r="J5482" s="29">
        <v>24.742999999999999</v>
      </c>
      <c r="K5482" s="29" t="s">
        <v>25</v>
      </c>
      <c r="L5482" s="29" t="s">
        <v>22</v>
      </c>
      <c r="M5482" s="29" t="s">
        <v>22</v>
      </c>
    </row>
    <row r="5483" spans="1:13" ht="15" customHeight="1">
      <c r="A5483" s="29" t="s">
        <v>19</v>
      </c>
      <c r="B5483" s="29" t="s">
        <v>20</v>
      </c>
      <c r="C5483" s="29" t="s">
        <v>2220</v>
      </c>
      <c r="D5483" s="29" t="s">
        <v>2886</v>
      </c>
      <c r="E5483" s="29" t="s">
        <v>2221</v>
      </c>
      <c r="F5483" s="29" t="s">
        <v>24</v>
      </c>
      <c r="G5483" s="29">
        <v>1.01712</v>
      </c>
      <c r="H5483" s="29" t="s">
        <v>25</v>
      </c>
      <c r="I5483" s="29" t="s">
        <v>26</v>
      </c>
      <c r="J5483" s="29">
        <v>30.914999999999999</v>
      </c>
      <c r="K5483" s="29" t="s">
        <v>25</v>
      </c>
      <c r="L5483" s="29" t="s">
        <v>22</v>
      </c>
      <c r="M5483" s="29" t="s">
        <v>22</v>
      </c>
    </row>
    <row r="5484" spans="1:13" ht="15" customHeight="1">
      <c r="A5484" s="29" t="s">
        <v>19</v>
      </c>
      <c r="B5484" s="29" t="s">
        <v>20</v>
      </c>
      <c r="C5484" s="29" t="s">
        <v>2222</v>
      </c>
      <c r="D5484" s="29" t="s">
        <v>2887</v>
      </c>
      <c r="E5484" s="29">
        <v>0.136377315</v>
      </c>
      <c r="F5484" s="29" t="s">
        <v>24</v>
      </c>
      <c r="G5484" s="29">
        <v>1.15784</v>
      </c>
      <c r="H5484" s="29" t="s">
        <v>25</v>
      </c>
      <c r="I5484" s="29" t="s">
        <v>26</v>
      </c>
      <c r="J5484" s="29">
        <v>11.157</v>
      </c>
      <c r="K5484" s="29" t="s">
        <v>25</v>
      </c>
      <c r="L5484" s="29" t="s">
        <v>22</v>
      </c>
      <c r="M5484" s="29" t="s">
        <v>22</v>
      </c>
    </row>
    <row r="5485" spans="1:13" ht="15" customHeight="1">
      <c r="A5485" s="29" t="s">
        <v>19</v>
      </c>
      <c r="B5485" s="29" t="s">
        <v>20</v>
      </c>
      <c r="C5485" s="29" t="s">
        <v>2223</v>
      </c>
      <c r="D5485" s="29" t="s">
        <v>2888</v>
      </c>
      <c r="E5485" s="29">
        <v>0.135335648</v>
      </c>
      <c r="F5485" s="29" t="s">
        <v>24</v>
      </c>
      <c r="G5485" s="29">
        <v>1.3335900000000001</v>
      </c>
      <c r="H5485" s="29" t="s">
        <v>25</v>
      </c>
      <c r="I5485" s="29" t="s">
        <v>26</v>
      </c>
      <c r="J5485" s="29">
        <v>14.467000000000001</v>
      </c>
      <c r="K5485" s="29" t="s">
        <v>25</v>
      </c>
      <c r="L5485" s="29" t="s">
        <v>22</v>
      </c>
      <c r="M5485" s="29" t="s">
        <v>22</v>
      </c>
    </row>
    <row r="5486" spans="1:13" ht="15" customHeight="1">
      <c r="A5486" s="29" t="s">
        <v>19</v>
      </c>
      <c r="B5486" s="29" t="s">
        <v>20</v>
      </c>
      <c r="C5486" s="29" t="s">
        <v>2224</v>
      </c>
      <c r="D5486" s="29" t="s">
        <v>2889</v>
      </c>
      <c r="E5486" s="29">
        <v>0.13336805600000001</v>
      </c>
      <c r="F5486" s="29" t="s">
        <v>24</v>
      </c>
      <c r="G5486" s="29">
        <v>1.44014</v>
      </c>
      <c r="H5486" s="29" t="s">
        <v>25</v>
      </c>
      <c r="I5486" s="29" t="s">
        <v>26</v>
      </c>
      <c r="J5486" s="29">
        <v>29.344000000000001</v>
      </c>
      <c r="K5486" s="29" t="s">
        <v>25</v>
      </c>
      <c r="L5486" s="29" t="s">
        <v>22</v>
      </c>
      <c r="M5486" s="29" t="s">
        <v>22</v>
      </c>
    </row>
    <row r="5487" spans="1:13" ht="15" customHeight="1">
      <c r="A5487" s="29" t="s">
        <v>19</v>
      </c>
      <c r="B5487" s="29" t="s">
        <v>20</v>
      </c>
      <c r="C5487" s="29" t="s">
        <v>2225</v>
      </c>
      <c r="D5487" s="29" t="s">
        <v>2890</v>
      </c>
      <c r="E5487" s="29">
        <v>0.13707175899999999</v>
      </c>
      <c r="F5487" s="29" t="s">
        <v>24</v>
      </c>
      <c r="G5487" s="29">
        <v>0.99331000000000003</v>
      </c>
      <c r="H5487" s="29" t="s">
        <v>25</v>
      </c>
      <c r="I5487" s="29" t="s">
        <v>26</v>
      </c>
      <c r="J5487" s="29">
        <v>30.216999999999999</v>
      </c>
      <c r="K5487" s="29" t="s">
        <v>25</v>
      </c>
      <c r="L5487" s="29" t="s">
        <v>22</v>
      </c>
      <c r="M5487" s="29" t="s">
        <v>22</v>
      </c>
    </row>
    <row r="5488" spans="1:13" ht="15" customHeight="1">
      <c r="A5488" s="29" t="s">
        <v>19</v>
      </c>
      <c r="B5488" s="29" t="s">
        <v>20</v>
      </c>
      <c r="C5488" s="29" t="s">
        <v>2226</v>
      </c>
      <c r="D5488" s="29" t="s">
        <v>2891</v>
      </c>
      <c r="E5488" s="29">
        <v>0.136261574</v>
      </c>
      <c r="F5488" s="29" t="s">
        <v>24</v>
      </c>
      <c r="G5488" s="29">
        <v>1.1505399999999999</v>
      </c>
      <c r="H5488" s="29" t="s">
        <v>25</v>
      </c>
      <c r="I5488" s="29" t="s">
        <v>26</v>
      </c>
      <c r="J5488" s="29">
        <v>8.0679999999999996</v>
      </c>
      <c r="K5488" s="29" t="s">
        <v>25</v>
      </c>
      <c r="L5488" s="29" t="s">
        <v>22</v>
      </c>
      <c r="M5488" s="29" t="s">
        <v>22</v>
      </c>
    </row>
    <row r="5489" spans="1:13" ht="15" customHeight="1">
      <c r="A5489" s="29" t="s">
        <v>19</v>
      </c>
      <c r="B5489" s="29" t="s">
        <v>20</v>
      </c>
      <c r="C5489" s="29" t="s">
        <v>2227</v>
      </c>
      <c r="D5489" s="29" t="s">
        <v>2892</v>
      </c>
      <c r="E5489" s="29" t="s">
        <v>2228</v>
      </c>
      <c r="F5489" s="29" t="s">
        <v>24</v>
      </c>
      <c r="G5489" s="29">
        <v>1.2711600000000001</v>
      </c>
      <c r="H5489" s="29" t="s">
        <v>25</v>
      </c>
      <c r="I5489" s="29" t="s">
        <v>26</v>
      </c>
      <c r="J5489" s="29">
        <v>10.234</v>
      </c>
      <c r="K5489" s="29" t="s">
        <v>25</v>
      </c>
      <c r="L5489" s="29" t="s">
        <v>22</v>
      </c>
      <c r="M5489" s="29" t="s">
        <v>22</v>
      </c>
    </row>
    <row r="5490" spans="1:13" ht="15" customHeight="1">
      <c r="A5490" s="29" t="s">
        <v>19</v>
      </c>
      <c r="B5490" s="29" t="s">
        <v>20</v>
      </c>
      <c r="C5490" s="29" t="s">
        <v>2229</v>
      </c>
      <c r="D5490" s="29" t="s">
        <v>2893</v>
      </c>
      <c r="E5490" s="29">
        <v>0.140196759</v>
      </c>
      <c r="F5490" s="29" t="s">
        <v>24</v>
      </c>
      <c r="G5490" s="29">
        <v>1.4125799999999999</v>
      </c>
      <c r="H5490" s="29" t="s">
        <v>25</v>
      </c>
      <c r="I5490" s="29" t="s">
        <v>26</v>
      </c>
      <c r="J5490" s="29">
        <v>29.948</v>
      </c>
      <c r="K5490" s="29" t="s">
        <v>25</v>
      </c>
      <c r="L5490" s="29" t="s">
        <v>22</v>
      </c>
      <c r="M5490" s="29" t="s">
        <v>22</v>
      </c>
    </row>
    <row r="5491" spans="1:13" ht="15" customHeight="1">
      <c r="A5491" s="29" t="s">
        <v>19</v>
      </c>
      <c r="B5491" s="29" t="s">
        <v>20</v>
      </c>
      <c r="C5491" s="29" t="s">
        <v>2230</v>
      </c>
      <c r="D5491" s="29" t="s">
        <v>2894</v>
      </c>
      <c r="E5491" s="29">
        <v>0.137418981</v>
      </c>
      <c r="F5491" s="29" t="s">
        <v>24</v>
      </c>
      <c r="G5491" s="29">
        <v>1.41259</v>
      </c>
      <c r="H5491" s="29" t="s">
        <v>25</v>
      </c>
      <c r="I5491" s="29" t="s">
        <v>26</v>
      </c>
      <c r="J5491" s="29">
        <v>29.95</v>
      </c>
      <c r="K5491" s="29" t="s">
        <v>25</v>
      </c>
      <c r="L5491" s="29" t="s">
        <v>22</v>
      </c>
      <c r="M5491" s="29" t="s">
        <v>22</v>
      </c>
    </row>
    <row r="5492" spans="1:13" ht="15" customHeight="1">
      <c r="A5492" s="29" t="s">
        <v>19</v>
      </c>
      <c r="B5492" s="29" t="s">
        <v>20</v>
      </c>
      <c r="C5492" s="29" t="s">
        <v>2231</v>
      </c>
      <c r="D5492" s="29" t="s">
        <v>2895</v>
      </c>
      <c r="E5492" s="29">
        <v>0.14216435199999999</v>
      </c>
      <c r="F5492" s="29" t="s">
        <v>24</v>
      </c>
      <c r="G5492" s="29">
        <v>0.97963</v>
      </c>
      <c r="H5492" s="29" t="s">
        <v>25</v>
      </c>
      <c r="I5492" s="29" t="s">
        <v>26</v>
      </c>
      <c r="J5492" s="29">
        <v>33.658000000000001</v>
      </c>
      <c r="K5492" s="29" t="s">
        <v>25</v>
      </c>
      <c r="L5492" s="29" t="s">
        <v>22</v>
      </c>
      <c r="M5492" s="29" t="s">
        <v>22</v>
      </c>
    </row>
    <row r="5493" spans="1:13" ht="15" customHeight="1">
      <c r="A5493" s="29" t="s">
        <v>19</v>
      </c>
      <c r="B5493" s="29" t="s">
        <v>20</v>
      </c>
      <c r="C5493" s="29" t="s">
        <v>2232</v>
      </c>
      <c r="D5493" s="29" t="s">
        <v>2896</v>
      </c>
      <c r="E5493" s="29">
        <v>0.14077546299999999</v>
      </c>
      <c r="F5493" s="29" t="s">
        <v>24</v>
      </c>
      <c r="G5493" s="29">
        <v>1.11937</v>
      </c>
      <c r="H5493" s="29" t="s">
        <v>25</v>
      </c>
      <c r="I5493" s="29" t="s">
        <v>26</v>
      </c>
      <c r="J5493" s="29">
        <v>13.882</v>
      </c>
      <c r="K5493" s="29" t="s">
        <v>25</v>
      </c>
      <c r="L5493" s="29" t="s">
        <v>22</v>
      </c>
      <c r="M5493" s="29" t="s">
        <v>22</v>
      </c>
    </row>
    <row r="5494" spans="1:13" ht="15" customHeight="1">
      <c r="A5494" s="29" t="s">
        <v>19</v>
      </c>
      <c r="B5494" s="29" t="s">
        <v>20</v>
      </c>
      <c r="C5494" s="29" t="s">
        <v>2233</v>
      </c>
      <c r="D5494" s="29" t="s">
        <v>2897</v>
      </c>
      <c r="E5494" s="29">
        <v>0.140081019</v>
      </c>
      <c r="F5494" s="29" t="s">
        <v>24</v>
      </c>
      <c r="G5494" s="29">
        <v>1.25759</v>
      </c>
      <c r="H5494" s="29" t="s">
        <v>25</v>
      </c>
      <c r="I5494" s="29" t="s">
        <v>26</v>
      </c>
      <c r="J5494" s="29">
        <v>7.0049999999999999</v>
      </c>
      <c r="K5494" s="29" t="s">
        <v>25</v>
      </c>
      <c r="L5494" s="29" t="s">
        <v>22</v>
      </c>
      <c r="M5494" s="29" t="s">
        <v>22</v>
      </c>
    </row>
    <row r="5495" spans="1:13" ht="15" customHeight="1">
      <c r="A5495" s="29" t="s">
        <v>19</v>
      </c>
      <c r="B5495" s="29" t="s">
        <v>20</v>
      </c>
      <c r="C5495" s="29" t="s">
        <v>2234</v>
      </c>
      <c r="D5495" s="29" t="s">
        <v>2898</v>
      </c>
      <c r="E5495" s="29">
        <v>0.139849537</v>
      </c>
      <c r="F5495" s="29" t="s">
        <v>24</v>
      </c>
      <c r="G5495" s="29">
        <v>1.41811</v>
      </c>
      <c r="H5495" s="29" t="s">
        <v>25</v>
      </c>
      <c r="I5495" s="29" t="s">
        <v>26</v>
      </c>
      <c r="J5495" s="29">
        <v>29.09</v>
      </c>
      <c r="K5495" s="29" t="s">
        <v>25</v>
      </c>
      <c r="L5495" s="29" t="s">
        <v>22</v>
      </c>
      <c r="M5495" s="29" t="s">
        <v>22</v>
      </c>
    </row>
    <row r="5496" spans="1:13" ht="15" customHeight="1">
      <c r="A5496" s="29" t="s">
        <v>19</v>
      </c>
      <c r="B5496" s="29" t="s">
        <v>20</v>
      </c>
      <c r="C5496" s="29" t="s">
        <v>2235</v>
      </c>
      <c r="D5496" s="29" t="s">
        <v>2899</v>
      </c>
      <c r="E5496" s="29">
        <v>0.14401620400000001</v>
      </c>
      <c r="F5496" s="29" t="s">
        <v>24</v>
      </c>
      <c r="G5496" s="29">
        <v>0.95003000000000004</v>
      </c>
      <c r="H5496" s="29" t="s">
        <v>25</v>
      </c>
      <c r="I5496" s="29" t="s">
        <v>26</v>
      </c>
      <c r="J5496" s="29">
        <v>32.067999999999998</v>
      </c>
      <c r="K5496" s="29" t="s">
        <v>25</v>
      </c>
      <c r="L5496" s="29" t="s">
        <v>22</v>
      </c>
      <c r="M5496" s="29" t="s">
        <v>22</v>
      </c>
    </row>
    <row r="5497" spans="1:13" ht="15" customHeight="1">
      <c r="A5497" s="29" t="s">
        <v>19</v>
      </c>
      <c r="B5497" s="29" t="s">
        <v>20</v>
      </c>
      <c r="C5497" s="29" t="s">
        <v>2236</v>
      </c>
      <c r="D5497" s="29" t="s">
        <v>2900</v>
      </c>
      <c r="E5497" s="29">
        <v>0.142395833</v>
      </c>
      <c r="F5497" s="29" t="s">
        <v>24</v>
      </c>
      <c r="G5497" s="29">
        <v>1.10408</v>
      </c>
      <c r="H5497" s="29" t="s">
        <v>25</v>
      </c>
      <c r="I5497" s="29" t="s">
        <v>26</v>
      </c>
      <c r="J5497" s="29">
        <v>9.9890000000000008</v>
      </c>
      <c r="K5497" s="29" t="s">
        <v>25</v>
      </c>
      <c r="L5497" s="29" t="s">
        <v>22</v>
      </c>
      <c r="M5497" s="29" t="s">
        <v>22</v>
      </c>
    </row>
    <row r="5498" spans="1:13" ht="15" customHeight="1">
      <c r="A5498" s="29" t="s">
        <v>19</v>
      </c>
      <c r="B5498" s="29" t="s">
        <v>20</v>
      </c>
      <c r="C5498" s="29" t="s">
        <v>2237</v>
      </c>
      <c r="D5498" s="29" t="s">
        <v>2901</v>
      </c>
      <c r="E5498" s="29" t="s">
        <v>2238</v>
      </c>
      <c r="F5498" s="29" t="s">
        <v>24</v>
      </c>
      <c r="G5498" s="29">
        <v>1.21635</v>
      </c>
      <c r="H5498" s="29" t="s">
        <v>25</v>
      </c>
      <c r="I5498" s="29" t="s">
        <v>26</v>
      </c>
      <c r="J5498" s="29">
        <v>6.2389999999999999</v>
      </c>
      <c r="K5498" s="29" t="s">
        <v>25</v>
      </c>
      <c r="L5498" s="29" t="s">
        <v>22</v>
      </c>
      <c r="M5498" s="29" t="s">
        <v>22</v>
      </c>
    </row>
    <row r="5499" spans="1:13" ht="15" customHeight="1">
      <c r="A5499" s="29" t="s">
        <v>19</v>
      </c>
      <c r="B5499" s="29" t="s">
        <v>20</v>
      </c>
      <c r="C5499" s="29" t="s">
        <v>2239</v>
      </c>
      <c r="D5499" s="29" t="s">
        <v>2902</v>
      </c>
      <c r="E5499" s="29">
        <v>0.144826389</v>
      </c>
      <c r="F5499" s="29" t="s">
        <v>24</v>
      </c>
      <c r="G5499" s="29">
        <v>1.36903</v>
      </c>
      <c r="H5499" s="29" t="s">
        <v>25</v>
      </c>
      <c r="I5499" s="29" t="s">
        <v>26</v>
      </c>
      <c r="J5499" s="29">
        <v>25.588000000000001</v>
      </c>
      <c r="K5499" s="29" t="s">
        <v>25</v>
      </c>
      <c r="L5499" s="29" t="s">
        <v>22</v>
      </c>
      <c r="M5499" s="29" t="s">
        <v>22</v>
      </c>
    </row>
    <row r="5500" spans="1:13" ht="15" customHeight="1">
      <c r="A5500" s="29" t="s">
        <v>19</v>
      </c>
      <c r="B5500" s="29" t="s">
        <v>20</v>
      </c>
      <c r="C5500" s="29" t="s">
        <v>2240</v>
      </c>
      <c r="D5500" s="29" t="s">
        <v>2903</v>
      </c>
      <c r="E5500" s="29" t="s">
        <v>2241</v>
      </c>
      <c r="F5500" s="29" t="s">
        <v>24</v>
      </c>
      <c r="G5500" s="29">
        <v>1.0739700000000001</v>
      </c>
      <c r="H5500" s="29" t="s">
        <v>25</v>
      </c>
      <c r="I5500" s="29" t="s">
        <v>26</v>
      </c>
      <c r="J5500" s="29">
        <v>30.12</v>
      </c>
      <c r="K5500" s="29" t="s">
        <v>25</v>
      </c>
      <c r="L5500" s="29" t="s">
        <v>22</v>
      </c>
      <c r="M5500" s="29" t="s">
        <v>22</v>
      </c>
    </row>
    <row r="5501" spans="1:13" ht="15" customHeight="1">
      <c r="A5501" s="29" t="s">
        <v>19</v>
      </c>
      <c r="B5501" s="29" t="s">
        <v>20</v>
      </c>
      <c r="C5501" s="29" t="s">
        <v>2242</v>
      </c>
      <c r="D5501" s="29" t="s">
        <v>2904</v>
      </c>
      <c r="E5501" s="29">
        <v>0.146215278</v>
      </c>
      <c r="F5501" s="29" t="s">
        <v>24</v>
      </c>
      <c r="G5501" s="29">
        <v>1.2265299999999999</v>
      </c>
      <c r="H5501" s="29" t="s">
        <v>25</v>
      </c>
      <c r="I5501" s="29" t="s">
        <v>26</v>
      </c>
      <c r="J5501" s="29">
        <v>10.401</v>
      </c>
      <c r="K5501" s="29" t="s">
        <v>25</v>
      </c>
      <c r="L5501" s="29" t="s">
        <v>22</v>
      </c>
      <c r="M5501" s="29" t="s">
        <v>22</v>
      </c>
    </row>
    <row r="5502" spans="1:13" ht="15" customHeight="1">
      <c r="A5502" s="29" t="s">
        <v>19</v>
      </c>
      <c r="B5502" s="29" t="s">
        <v>20</v>
      </c>
      <c r="C5502" s="29" t="s">
        <v>2243</v>
      </c>
      <c r="D5502" s="29" t="s">
        <v>2905</v>
      </c>
      <c r="E5502" s="29">
        <v>0.14424768499999999</v>
      </c>
      <c r="F5502" s="29" t="s">
        <v>24</v>
      </c>
      <c r="G5502" s="29">
        <v>1.4007799999999999</v>
      </c>
      <c r="H5502" s="29" t="s">
        <v>25</v>
      </c>
      <c r="I5502" s="29" t="s">
        <v>26</v>
      </c>
      <c r="J5502" s="29">
        <v>12.852</v>
      </c>
      <c r="K5502" s="29" t="s">
        <v>25</v>
      </c>
      <c r="L5502" s="29" t="s">
        <v>22</v>
      </c>
      <c r="M5502" s="29" t="s">
        <v>22</v>
      </c>
    </row>
    <row r="5503" spans="1:13" ht="15" customHeight="1">
      <c r="A5503" s="29" t="s">
        <v>19</v>
      </c>
      <c r="B5503" s="29" t="s">
        <v>20</v>
      </c>
      <c r="C5503" s="29" t="s">
        <v>2244</v>
      </c>
      <c r="D5503" s="29" t="s">
        <v>2906</v>
      </c>
      <c r="E5503" s="29" t="s">
        <v>2245</v>
      </c>
      <c r="F5503" s="29" t="s">
        <v>24</v>
      </c>
      <c r="G5503" s="29">
        <v>1.55914</v>
      </c>
      <c r="H5503" s="29" t="s">
        <v>25</v>
      </c>
      <c r="I5503" s="29" t="s">
        <v>26</v>
      </c>
      <c r="J5503" s="29">
        <v>35.021999999999998</v>
      </c>
      <c r="K5503" s="29" t="s">
        <v>25</v>
      </c>
      <c r="L5503" s="29" t="s">
        <v>22</v>
      </c>
      <c r="M5503" s="29" t="s">
        <v>22</v>
      </c>
    </row>
    <row r="5504" spans="1:13" ht="15" customHeight="1">
      <c r="A5504" s="29" t="s">
        <v>19</v>
      </c>
      <c r="B5504" s="29" t="s">
        <v>20</v>
      </c>
      <c r="C5504" s="29" t="s">
        <v>2246</v>
      </c>
      <c r="D5504" s="29" t="s">
        <v>2907</v>
      </c>
      <c r="E5504" s="29">
        <v>0.14633101900000001</v>
      </c>
      <c r="F5504" s="29" t="s">
        <v>24</v>
      </c>
      <c r="G5504" s="29">
        <v>1.1171899999999999</v>
      </c>
      <c r="H5504" s="29" t="s">
        <v>25</v>
      </c>
      <c r="I5504" s="29" t="s">
        <v>26</v>
      </c>
      <c r="J5504" s="29">
        <v>30.689</v>
      </c>
      <c r="K5504" s="29" t="s">
        <v>25</v>
      </c>
      <c r="L5504" s="29" t="s">
        <v>22</v>
      </c>
      <c r="M5504" s="29" t="s">
        <v>22</v>
      </c>
    </row>
    <row r="5505" spans="1:13" ht="15" customHeight="1">
      <c r="A5505" s="29" t="s">
        <v>19</v>
      </c>
      <c r="B5505" s="29" t="s">
        <v>20</v>
      </c>
      <c r="C5505" s="29" t="s">
        <v>2247</v>
      </c>
      <c r="D5505" s="29" t="s">
        <v>2908</v>
      </c>
      <c r="E5505" s="29" t="s">
        <v>2248</v>
      </c>
      <c r="F5505" s="29" t="s">
        <v>24</v>
      </c>
      <c r="G5505" s="29">
        <v>1.2409699999999999</v>
      </c>
      <c r="H5505" s="29" t="s">
        <v>25</v>
      </c>
      <c r="I5505" s="29" t="s">
        <v>26</v>
      </c>
      <c r="J5505" s="29">
        <v>13.128</v>
      </c>
      <c r="K5505" s="29" t="s">
        <v>25</v>
      </c>
      <c r="L5505" s="29" t="s">
        <v>22</v>
      </c>
      <c r="M5505" s="29" t="s">
        <v>22</v>
      </c>
    </row>
    <row r="5506" spans="1:13" ht="15" customHeight="1">
      <c r="A5506" s="29" t="s">
        <v>19</v>
      </c>
      <c r="B5506" s="29" t="s">
        <v>20</v>
      </c>
      <c r="C5506" s="29" t="s">
        <v>2249</v>
      </c>
      <c r="D5506" s="29" t="s">
        <v>2909</v>
      </c>
      <c r="E5506" s="29">
        <v>0.14633101900000001</v>
      </c>
      <c r="F5506" s="29" t="s">
        <v>24</v>
      </c>
      <c r="G5506" s="29">
        <v>1.3803099999999999</v>
      </c>
      <c r="H5506" s="29" t="s">
        <v>25</v>
      </c>
      <c r="I5506" s="29" t="s">
        <v>26</v>
      </c>
      <c r="J5506" s="29">
        <v>6.9489999999999998</v>
      </c>
      <c r="K5506" s="29" t="s">
        <v>25</v>
      </c>
      <c r="L5506" s="29" t="s">
        <v>22</v>
      </c>
      <c r="M5506" s="29" t="s">
        <v>22</v>
      </c>
    </row>
    <row r="5507" spans="1:13" ht="15" customHeight="1">
      <c r="A5507" s="29" t="s">
        <v>19</v>
      </c>
      <c r="B5507" s="29" t="s">
        <v>20</v>
      </c>
      <c r="C5507" s="29" t="s">
        <v>2250</v>
      </c>
      <c r="D5507" s="29" t="s">
        <v>2910</v>
      </c>
      <c r="E5507" s="29">
        <v>0.15130787000000001</v>
      </c>
      <c r="F5507" s="29" t="s">
        <v>24</v>
      </c>
      <c r="G5507" s="29">
        <v>1.52112</v>
      </c>
      <c r="H5507" s="29" t="s">
        <v>25</v>
      </c>
      <c r="I5507" s="29" t="s">
        <v>26</v>
      </c>
      <c r="J5507" s="29">
        <v>26.866</v>
      </c>
      <c r="K5507" s="29" t="s">
        <v>25</v>
      </c>
      <c r="L5507" s="29" t="s">
        <v>22</v>
      </c>
      <c r="M5507" s="29" t="s">
        <v>22</v>
      </c>
    </row>
    <row r="5508" spans="1:13" ht="15" customHeight="1">
      <c r="A5508" s="29" t="s">
        <v>19</v>
      </c>
      <c r="B5508" s="29" t="s">
        <v>20</v>
      </c>
      <c r="C5508" s="29" t="s">
        <v>2251</v>
      </c>
      <c r="D5508" s="29" t="s">
        <v>2911</v>
      </c>
      <c r="E5508" s="29">
        <v>0.15003472200000001</v>
      </c>
      <c r="F5508" s="29" t="s">
        <v>24</v>
      </c>
      <c r="G5508" s="29">
        <v>1.1217200000000001</v>
      </c>
      <c r="H5508" s="29" t="s">
        <v>25</v>
      </c>
      <c r="I5508" s="29" t="s">
        <v>26</v>
      </c>
      <c r="J5508" s="29">
        <v>30.951000000000001</v>
      </c>
      <c r="K5508" s="29" t="s">
        <v>25</v>
      </c>
      <c r="L5508" s="29" t="s">
        <v>22</v>
      </c>
      <c r="M5508" s="29" t="s">
        <v>22</v>
      </c>
    </row>
    <row r="5509" spans="1:13" ht="15" customHeight="1">
      <c r="A5509" s="29" t="s">
        <v>19</v>
      </c>
      <c r="B5509" s="29" t="s">
        <v>20</v>
      </c>
      <c r="C5509" s="29" t="s">
        <v>2252</v>
      </c>
      <c r="D5509" s="29" t="s">
        <v>2912</v>
      </c>
      <c r="E5509" s="29">
        <v>0.14783564799999999</v>
      </c>
      <c r="F5509" s="29" t="s">
        <v>24</v>
      </c>
      <c r="G5509" s="29">
        <v>1.2641</v>
      </c>
      <c r="H5509" s="29" t="s">
        <v>25</v>
      </c>
      <c r="I5509" s="29" t="s">
        <v>26</v>
      </c>
      <c r="J5509" s="29">
        <v>10.956</v>
      </c>
      <c r="K5509" s="29" t="s">
        <v>25</v>
      </c>
      <c r="L5509" s="29" t="s">
        <v>22</v>
      </c>
      <c r="M5509" s="29" t="s">
        <v>22</v>
      </c>
    </row>
    <row r="5510" spans="1:13" ht="15" customHeight="1">
      <c r="A5510" s="29" t="s">
        <v>19</v>
      </c>
      <c r="B5510" s="29" t="s">
        <v>20</v>
      </c>
      <c r="C5510" s="29" t="s">
        <v>2253</v>
      </c>
      <c r="D5510" s="29" t="s">
        <v>2913</v>
      </c>
      <c r="E5510" s="29">
        <v>0.153391204</v>
      </c>
      <c r="F5510" s="29" t="s">
        <v>24</v>
      </c>
      <c r="G5510" s="29">
        <v>1.4000999999999999</v>
      </c>
      <c r="H5510" s="29" t="s">
        <v>25</v>
      </c>
      <c r="I5510" s="29" t="s">
        <v>26</v>
      </c>
      <c r="J5510" s="29">
        <v>9.125</v>
      </c>
      <c r="K5510" s="29" t="s">
        <v>25</v>
      </c>
      <c r="L5510" s="29" t="s">
        <v>22</v>
      </c>
      <c r="M5510" s="29" t="s">
        <v>22</v>
      </c>
    </row>
    <row r="5511" spans="1:13" ht="15" customHeight="1">
      <c r="A5511" s="29" t="s">
        <v>19</v>
      </c>
      <c r="B5511" s="29" t="s">
        <v>20</v>
      </c>
      <c r="C5511" s="29" t="s">
        <v>2254</v>
      </c>
      <c r="D5511" s="29" t="s">
        <v>2914</v>
      </c>
      <c r="E5511" s="29">
        <v>0.152233796</v>
      </c>
      <c r="F5511" s="29" t="s">
        <v>24</v>
      </c>
      <c r="G5511" s="29">
        <v>1.5434300000000001</v>
      </c>
      <c r="H5511" s="29" t="s">
        <v>25</v>
      </c>
      <c r="I5511" s="29" t="s">
        <v>26</v>
      </c>
      <c r="J5511" s="29">
        <v>29.091000000000001</v>
      </c>
      <c r="K5511" s="29" t="s">
        <v>25</v>
      </c>
      <c r="L5511" s="29" t="s">
        <v>22</v>
      </c>
      <c r="M5511" s="29" t="s">
        <v>22</v>
      </c>
    </row>
    <row r="5512" spans="1:13" ht="15" customHeight="1">
      <c r="A5512" s="29" t="s">
        <v>19</v>
      </c>
      <c r="B5512" s="29" t="s">
        <v>20</v>
      </c>
      <c r="C5512" s="29" t="s">
        <v>2255</v>
      </c>
      <c r="D5512" s="29" t="s">
        <v>2915</v>
      </c>
      <c r="E5512" s="29" t="s">
        <v>2256</v>
      </c>
      <c r="F5512" s="29" t="s">
        <v>24</v>
      </c>
      <c r="G5512" s="29">
        <v>1.1235299999999999</v>
      </c>
      <c r="H5512" s="29" t="s">
        <v>25</v>
      </c>
      <c r="I5512" s="29" t="s">
        <v>26</v>
      </c>
      <c r="J5512" s="29">
        <v>30.097999999999999</v>
      </c>
      <c r="K5512" s="29" t="s">
        <v>25</v>
      </c>
      <c r="L5512" s="29" t="s">
        <v>22</v>
      </c>
      <c r="M5512" s="29" t="s">
        <v>22</v>
      </c>
    </row>
    <row r="5513" spans="1:13" ht="15" customHeight="1">
      <c r="A5513" s="29" t="s">
        <v>19</v>
      </c>
      <c r="B5513" s="29" t="s">
        <v>20</v>
      </c>
      <c r="C5513" s="29" t="s">
        <v>2257</v>
      </c>
      <c r="D5513" s="29" t="s">
        <v>2916</v>
      </c>
      <c r="E5513" s="29">
        <v>0.15408564799999999</v>
      </c>
      <c r="F5513" s="29" t="s">
        <v>24</v>
      </c>
      <c r="G5513" s="29">
        <v>1.2649999999999999</v>
      </c>
      <c r="H5513" s="29" t="s">
        <v>25</v>
      </c>
      <c r="I5513" s="29" t="s">
        <v>26</v>
      </c>
      <c r="J5513" s="29">
        <v>10.132999999999999</v>
      </c>
      <c r="K5513" s="29" t="s">
        <v>25</v>
      </c>
      <c r="L5513" s="29" t="s">
        <v>22</v>
      </c>
      <c r="M5513" s="29" t="s">
        <v>22</v>
      </c>
    </row>
    <row r="5514" spans="1:13" ht="15" customHeight="1">
      <c r="A5514" s="29" t="s">
        <v>19</v>
      </c>
      <c r="B5514" s="29" t="s">
        <v>20</v>
      </c>
      <c r="C5514" s="29" t="s">
        <v>2258</v>
      </c>
      <c r="D5514" s="29" t="s">
        <v>2917</v>
      </c>
      <c r="E5514" s="29">
        <v>0.15269675899999999</v>
      </c>
      <c r="F5514" s="29" t="s">
        <v>24</v>
      </c>
      <c r="G5514" s="29">
        <v>1.40334</v>
      </c>
      <c r="H5514" s="29" t="s">
        <v>25</v>
      </c>
      <c r="I5514" s="29" t="s">
        <v>26</v>
      </c>
      <c r="J5514" s="29">
        <v>9.9160000000000004</v>
      </c>
      <c r="K5514" s="29" t="s">
        <v>25</v>
      </c>
      <c r="L5514" s="29" t="s">
        <v>22</v>
      </c>
      <c r="M5514" s="29" t="s">
        <v>22</v>
      </c>
    </row>
    <row r="5515" spans="1:13" ht="15" customHeight="1">
      <c r="A5515" s="29" t="s">
        <v>19</v>
      </c>
      <c r="B5515" s="29" t="s">
        <v>20</v>
      </c>
      <c r="C5515" s="29" t="s">
        <v>2259</v>
      </c>
      <c r="D5515" s="29" t="s">
        <v>2918</v>
      </c>
      <c r="E5515" s="29" t="s">
        <v>2260</v>
      </c>
      <c r="F5515" s="29" t="s">
        <v>24</v>
      </c>
      <c r="G5515" s="29">
        <v>1.5434099999999999</v>
      </c>
      <c r="H5515" s="29" t="s">
        <v>25</v>
      </c>
      <c r="I5515" s="29" t="s">
        <v>26</v>
      </c>
      <c r="J5515" s="29">
        <v>29.824999999999999</v>
      </c>
      <c r="K5515" s="29" t="s">
        <v>25</v>
      </c>
      <c r="L5515" s="29" t="s">
        <v>22</v>
      </c>
      <c r="M5515" s="29" t="s">
        <v>22</v>
      </c>
    </row>
    <row r="5516" spans="1:13" ht="15" customHeight="1">
      <c r="A5516" s="29" t="s">
        <v>19</v>
      </c>
      <c r="B5516" s="29" t="s">
        <v>20</v>
      </c>
      <c r="C5516" s="29" t="s">
        <v>2261</v>
      </c>
      <c r="D5516" s="29" t="s">
        <v>2919</v>
      </c>
      <c r="E5516" s="29">
        <v>0.15408564799999999</v>
      </c>
      <c r="F5516" s="29" t="s">
        <v>24</v>
      </c>
      <c r="G5516" s="29">
        <v>1.13995</v>
      </c>
      <c r="H5516" s="29" t="s">
        <v>25</v>
      </c>
      <c r="I5516" s="29" t="s">
        <v>26</v>
      </c>
      <c r="J5516" s="29">
        <v>30.667999999999999</v>
      </c>
      <c r="K5516" s="29" t="s">
        <v>25</v>
      </c>
      <c r="L5516" s="29" t="s">
        <v>22</v>
      </c>
      <c r="M5516" s="29" t="s">
        <v>22</v>
      </c>
    </row>
    <row r="5517" spans="1:13" ht="15" customHeight="1">
      <c r="A5517" s="29" t="s">
        <v>19</v>
      </c>
      <c r="B5517" s="29" t="s">
        <v>20</v>
      </c>
      <c r="C5517" s="29" t="s">
        <v>2262</v>
      </c>
      <c r="D5517" s="29" t="s">
        <v>2920</v>
      </c>
      <c r="E5517" s="29" t="s">
        <v>2263</v>
      </c>
      <c r="F5517" s="29" t="s">
        <v>24</v>
      </c>
      <c r="G5517" s="29">
        <v>1.27986</v>
      </c>
      <c r="H5517" s="29" t="s">
        <v>25</v>
      </c>
      <c r="I5517" s="29" t="s">
        <v>26</v>
      </c>
      <c r="J5517" s="29">
        <v>10.682</v>
      </c>
      <c r="K5517" s="29" t="s">
        <v>25</v>
      </c>
      <c r="L5517" s="29" t="s">
        <v>22</v>
      </c>
      <c r="M5517" s="29" t="s">
        <v>22</v>
      </c>
    </row>
    <row r="5518" spans="1:13" ht="15" customHeight="1">
      <c r="A5518" s="29" t="s">
        <v>19</v>
      </c>
      <c r="B5518" s="29" t="s">
        <v>20</v>
      </c>
      <c r="C5518" s="29" t="s">
        <v>2264</v>
      </c>
      <c r="D5518" s="29" t="s">
        <v>2921</v>
      </c>
      <c r="E5518" s="29">
        <v>0.15709490700000001</v>
      </c>
      <c r="F5518" s="29" t="s">
        <v>24</v>
      </c>
      <c r="G5518" s="29">
        <v>1.4199200000000001</v>
      </c>
      <c r="H5518" s="29" t="s">
        <v>25</v>
      </c>
      <c r="I5518" s="29" t="s">
        <v>26</v>
      </c>
      <c r="J5518" s="29">
        <v>9.3759999999999994</v>
      </c>
      <c r="K5518" s="29" t="s">
        <v>25</v>
      </c>
      <c r="L5518" s="29" t="s">
        <v>22</v>
      </c>
      <c r="M5518" s="29" t="s">
        <v>22</v>
      </c>
    </row>
    <row r="5519" spans="1:13" ht="15" customHeight="1">
      <c r="A5519" s="29" t="s">
        <v>19</v>
      </c>
      <c r="B5519" s="29" t="s">
        <v>20</v>
      </c>
      <c r="C5519" s="29" t="s">
        <v>2265</v>
      </c>
      <c r="D5519" s="29" t="s">
        <v>2922</v>
      </c>
      <c r="E5519" s="29">
        <v>0.15535879599999999</v>
      </c>
      <c r="F5519" s="29" t="s">
        <v>24</v>
      </c>
      <c r="G5519" s="29">
        <v>1.57064</v>
      </c>
      <c r="H5519" s="29" t="s">
        <v>25</v>
      </c>
      <c r="I5519" s="29" t="s">
        <v>26</v>
      </c>
      <c r="J5519" s="29">
        <v>30.994</v>
      </c>
      <c r="K5519" s="29" t="s">
        <v>25</v>
      </c>
      <c r="L5519" s="29" t="s">
        <v>22</v>
      </c>
      <c r="M5519" s="29" t="s">
        <v>22</v>
      </c>
    </row>
    <row r="5520" spans="1:13" ht="15" customHeight="1">
      <c r="A5520" s="29" t="s">
        <v>19</v>
      </c>
      <c r="B5520" s="29" t="s">
        <v>20</v>
      </c>
      <c r="C5520" s="29" t="s">
        <v>2266</v>
      </c>
      <c r="D5520" s="29" t="s">
        <v>2923</v>
      </c>
      <c r="E5520" s="29" t="s">
        <v>2267</v>
      </c>
      <c r="F5520" s="29" t="s">
        <v>24</v>
      </c>
      <c r="G5520" s="29">
        <v>1.0795600000000001</v>
      </c>
      <c r="H5520" s="29" t="s">
        <v>25</v>
      </c>
      <c r="I5520" s="29" t="s">
        <v>26</v>
      </c>
      <c r="J5520" s="29">
        <v>34.622</v>
      </c>
      <c r="K5520" s="29" t="s">
        <v>25</v>
      </c>
      <c r="L5520" s="29" t="s">
        <v>22</v>
      </c>
      <c r="M5520" s="29" t="s">
        <v>22</v>
      </c>
    </row>
    <row r="5521" spans="1:13" ht="15" customHeight="1">
      <c r="A5521" s="29" t="s">
        <v>19</v>
      </c>
      <c r="B5521" s="29" t="s">
        <v>20</v>
      </c>
      <c r="C5521" s="29" t="s">
        <v>2268</v>
      </c>
      <c r="D5521" s="29" t="s">
        <v>2924</v>
      </c>
      <c r="E5521" s="29">
        <v>0.156631944</v>
      </c>
      <c r="F5521" s="29" t="s">
        <v>24</v>
      </c>
      <c r="G5521" s="29">
        <v>1.07961</v>
      </c>
      <c r="H5521" s="29" t="s">
        <v>25</v>
      </c>
      <c r="I5521" s="29" t="s">
        <v>26</v>
      </c>
      <c r="J5521" s="29">
        <v>34.606000000000002</v>
      </c>
      <c r="K5521" s="29" t="s">
        <v>25</v>
      </c>
      <c r="L5521" s="29" t="s">
        <v>22</v>
      </c>
      <c r="M5521" s="29" t="s">
        <v>22</v>
      </c>
    </row>
    <row r="5522" spans="1:13" ht="15" customHeight="1">
      <c r="A5522" s="29" t="s">
        <v>19</v>
      </c>
      <c r="B5522" s="29" t="s">
        <v>20</v>
      </c>
      <c r="C5522" s="29" t="s">
        <v>2269</v>
      </c>
      <c r="D5522" s="29" t="s">
        <v>2925</v>
      </c>
      <c r="E5522" s="29" t="s">
        <v>2270</v>
      </c>
      <c r="F5522" s="29" t="s">
        <v>24</v>
      </c>
      <c r="G5522" s="29">
        <v>1.21418</v>
      </c>
      <c r="H5522" s="29" t="s">
        <v>25</v>
      </c>
      <c r="I5522" s="29" t="s">
        <v>26</v>
      </c>
      <c r="J5522" s="29">
        <v>14.617000000000001</v>
      </c>
      <c r="K5522" s="29" t="s">
        <v>25</v>
      </c>
      <c r="L5522" s="29" t="s">
        <v>22</v>
      </c>
      <c r="M5522" s="29" t="s">
        <v>22</v>
      </c>
    </row>
    <row r="5523" spans="1:13" ht="15" customHeight="1">
      <c r="A5523" s="29" t="s">
        <v>19</v>
      </c>
      <c r="B5523" s="29" t="s">
        <v>20</v>
      </c>
      <c r="C5523" s="29" t="s">
        <v>2271</v>
      </c>
      <c r="D5523" s="29" t="s">
        <v>2926</v>
      </c>
      <c r="E5523" s="29">
        <v>0.157905093</v>
      </c>
      <c r="F5523" s="29" t="s">
        <v>24</v>
      </c>
      <c r="G5523" s="29">
        <v>1.3336300000000001</v>
      </c>
      <c r="H5523" s="29" t="s">
        <v>25</v>
      </c>
      <c r="I5523" s="29" t="s">
        <v>26</v>
      </c>
      <c r="J5523" s="29">
        <v>4.6379999999999999</v>
      </c>
      <c r="K5523" s="29" t="s">
        <v>25</v>
      </c>
      <c r="L5523" s="29" t="s">
        <v>22</v>
      </c>
      <c r="M5523" s="29" t="s">
        <v>22</v>
      </c>
    </row>
    <row r="5524" spans="1:13" ht="15" customHeight="1">
      <c r="A5524" s="29" t="s">
        <v>19</v>
      </c>
      <c r="B5524" s="29" t="s">
        <v>20</v>
      </c>
      <c r="C5524" s="29" t="s">
        <v>2272</v>
      </c>
      <c r="D5524" s="29" t="s">
        <v>2927</v>
      </c>
      <c r="E5524" s="29">
        <v>0.156863426</v>
      </c>
      <c r="F5524" s="29" t="s">
        <v>24</v>
      </c>
      <c r="G5524" s="29">
        <v>1.47374</v>
      </c>
      <c r="H5524" s="29" t="s">
        <v>25</v>
      </c>
      <c r="I5524" s="29" t="s">
        <v>26</v>
      </c>
      <c r="J5524" s="29">
        <v>25.763999999999999</v>
      </c>
      <c r="K5524" s="29" t="s">
        <v>25</v>
      </c>
      <c r="L5524" s="29" t="s">
        <v>22</v>
      </c>
      <c r="M5524" s="29" t="s">
        <v>22</v>
      </c>
    </row>
    <row r="5525" spans="1:13" ht="15" customHeight="1">
      <c r="A5525" s="29" t="s">
        <v>19</v>
      </c>
      <c r="B5525" s="29" t="s">
        <v>20</v>
      </c>
      <c r="C5525" s="29" t="s">
        <v>2273</v>
      </c>
      <c r="D5525" s="29" t="s">
        <v>2928</v>
      </c>
      <c r="E5525" s="29">
        <v>0.160451389</v>
      </c>
      <c r="F5525" s="29" t="s">
        <v>24</v>
      </c>
      <c r="G5525" s="29">
        <v>1.03833</v>
      </c>
      <c r="H5525" s="29" t="s">
        <v>25</v>
      </c>
      <c r="I5525" s="29" t="s">
        <v>26</v>
      </c>
      <c r="J5525" s="29">
        <v>30.988</v>
      </c>
      <c r="K5525" s="29" t="s">
        <v>25</v>
      </c>
      <c r="L5525" s="29" t="s">
        <v>22</v>
      </c>
      <c r="M5525" s="29" t="s">
        <v>22</v>
      </c>
    </row>
    <row r="5526" spans="1:13" ht="15" customHeight="1">
      <c r="A5526" s="29" t="s">
        <v>19</v>
      </c>
      <c r="B5526" s="29" t="s">
        <v>20</v>
      </c>
      <c r="C5526" s="29" t="s">
        <v>2274</v>
      </c>
      <c r="D5526" s="29" t="s">
        <v>2929</v>
      </c>
      <c r="E5526" s="29">
        <v>0.15871527799999999</v>
      </c>
      <c r="F5526" s="29" t="s">
        <v>24</v>
      </c>
      <c r="G5526" s="29">
        <v>1.1709499999999999</v>
      </c>
      <c r="H5526" s="29" t="s">
        <v>25</v>
      </c>
      <c r="I5526" s="29" t="s">
        <v>26</v>
      </c>
      <c r="J5526" s="29">
        <v>11.226000000000001</v>
      </c>
      <c r="K5526" s="29" t="s">
        <v>25</v>
      </c>
      <c r="L5526" s="29" t="s">
        <v>22</v>
      </c>
      <c r="M5526" s="29" t="s">
        <v>22</v>
      </c>
    </row>
    <row r="5527" spans="1:13" ht="15" customHeight="1">
      <c r="A5527" s="29" t="s">
        <v>19</v>
      </c>
      <c r="B5527" s="29" t="s">
        <v>20</v>
      </c>
      <c r="C5527" s="29" t="s">
        <v>2275</v>
      </c>
      <c r="D5527" s="29" t="s">
        <v>2930</v>
      </c>
      <c r="E5527" s="29" t="s">
        <v>2276</v>
      </c>
      <c r="F5527" s="29" t="s">
        <v>24</v>
      </c>
      <c r="G5527" s="29">
        <v>1.30745</v>
      </c>
      <c r="H5527" s="29" t="s">
        <v>25</v>
      </c>
      <c r="I5527" s="29" t="s">
        <v>26</v>
      </c>
      <c r="J5527" s="29">
        <v>9.49</v>
      </c>
      <c r="K5527" s="29" t="s">
        <v>25</v>
      </c>
      <c r="L5527" s="29" t="s">
        <v>22</v>
      </c>
      <c r="M5527" s="29" t="s">
        <v>22</v>
      </c>
    </row>
    <row r="5528" spans="1:13" ht="15" customHeight="1">
      <c r="A5528" s="29" t="s">
        <v>19</v>
      </c>
      <c r="B5528" s="29" t="s">
        <v>20</v>
      </c>
      <c r="C5528" s="29" t="s">
        <v>2277</v>
      </c>
      <c r="D5528" s="29" t="s">
        <v>2931</v>
      </c>
      <c r="E5528" s="29">
        <v>0.16230324099999999</v>
      </c>
      <c r="F5528" s="29" t="s">
        <v>24</v>
      </c>
      <c r="G5528" s="29">
        <v>1.4460599999999999</v>
      </c>
      <c r="H5528" s="29" t="s">
        <v>25</v>
      </c>
      <c r="I5528" s="29" t="s">
        <v>26</v>
      </c>
      <c r="J5528" s="29">
        <v>29.23</v>
      </c>
      <c r="K5528" s="29" t="s">
        <v>25</v>
      </c>
      <c r="L5528" s="29" t="s">
        <v>22</v>
      </c>
      <c r="M5528" s="29" t="s">
        <v>22</v>
      </c>
    </row>
    <row r="5529" spans="1:13" ht="15" customHeight="1">
      <c r="A5529" s="29" t="s">
        <v>19</v>
      </c>
      <c r="B5529" s="29" t="s">
        <v>20</v>
      </c>
      <c r="C5529" s="29" t="s">
        <v>2278</v>
      </c>
      <c r="D5529" s="29" t="s">
        <v>2932</v>
      </c>
      <c r="E5529" s="29" t="s">
        <v>2279</v>
      </c>
      <c r="F5529" s="29" t="s">
        <v>24</v>
      </c>
      <c r="G5529" s="29">
        <v>1.12121</v>
      </c>
      <c r="H5529" s="29" t="s">
        <v>25</v>
      </c>
      <c r="I5529" s="29" t="s">
        <v>26</v>
      </c>
      <c r="J5529" s="29">
        <v>30.126999999999999</v>
      </c>
      <c r="K5529" s="29" t="s">
        <v>25</v>
      </c>
      <c r="L5529" s="29" t="s">
        <v>22</v>
      </c>
      <c r="M5529" s="29" t="s">
        <v>22</v>
      </c>
    </row>
    <row r="5530" spans="1:13" ht="15" customHeight="1">
      <c r="A5530" s="29" t="s">
        <v>19</v>
      </c>
      <c r="B5530" s="29" t="s">
        <v>20</v>
      </c>
      <c r="C5530" s="29" t="s">
        <v>2280</v>
      </c>
      <c r="D5530" s="29" t="s">
        <v>2933</v>
      </c>
      <c r="E5530" s="29">
        <v>0.16380786999999999</v>
      </c>
      <c r="F5530" s="29" t="s">
        <v>24</v>
      </c>
      <c r="G5530" s="29">
        <v>1.2270799999999999</v>
      </c>
      <c r="H5530" s="29" t="s">
        <v>25</v>
      </c>
      <c r="I5530" s="29" t="s">
        <v>26</v>
      </c>
      <c r="J5530" s="29">
        <v>12.065</v>
      </c>
      <c r="K5530" s="29" t="s">
        <v>25</v>
      </c>
      <c r="L5530" s="29" t="s">
        <v>22</v>
      </c>
      <c r="M5530" s="29" t="s">
        <v>22</v>
      </c>
    </row>
    <row r="5531" spans="1:13" ht="15" customHeight="1">
      <c r="A5531" s="29" t="s">
        <v>19</v>
      </c>
      <c r="B5531" s="29" t="s">
        <v>20</v>
      </c>
      <c r="C5531" s="29" t="s">
        <v>2281</v>
      </c>
      <c r="D5531" s="29" t="s">
        <v>2934</v>
      </c>
      <c r="E5531" s="29">
        <v>0.16496527799999999</v>
      </c>
      <c r="F5531" s="29" t="s">
        <v>24</v>
      </c>
      <c r="G5531" s="29">
        <v>1.27197</v>
      </c>
      <c r="H5531" s="29" t="s">
        <v>25</v>
      </c>
      <c r="I5531" s="29" t="s">
        <v>26</v>
      </c>
      <c r="J5531" s="29">
        <v>10.417999999999999</v>
      </c>
      <c r="K5531" s="29" t="s">
        <v>25</v>
      </c>
      <c r="L5531" s="29" t="s">
        <v>22</v>
      </c>
      <c r="M5531" s="29" t="s">
        <v>22</v>
      </c>
    </row>
    <row r="5532" spans="1:13" ht="15" customHeight="1">
      <c r="A5532" s="29" t="s">
        <v>19</v>
      </c>
      <c r="B5532" s="29" t="s">
        <v>20</v>
      </c>
      <c r="C5532" s="29" t="s">
        <v>2282</v>
      </c>
      <c r="D5532" s="29" t="s">
        <v>2935</v>
      </c>
      <c r="E5532" s="29">
        <v>0.16346064799999999</v>
      </c>
      <c r="F5532" s="29" t="s">
        <v>24</v>
      </c>
      <c r="G5532" s="29">
        <v>1.2331799999999999</v>
      </c>
      <c r="H5532" s="29" t="s">
        <v>25</v>
      </c>
      <c r="I5532" s="29" t="s">
        <v>26</v>
      </c>
      <c r="J5532" s="29">
        <v>30.027000000000001</v>
      </c>
      <c r="K5532" s="29" t="s">
        <v>25</v>
      </c>
      <c r="L5532" s="29" t="s">
        <v>22</v>
      </c>
      <c r="M5532" s="29" t="s">
        <v>22</v>
      </c>
    </row>
    <row r="5533" spans="1:13" ht="15" customHeight="1">
      <c r="A5533" s="29" t="s">
        <v>19</v>
      </c>
      <c r="B5533" s="29" t="s">
        <v>20</v>
      </c>
      <c r="C5533" s="29" t="s">
        <v>2283</v>
      </c>
      <c r="D5533" s="29" t="s">
        <v>2936</v>
      </c>
      <c r="E5533" s="29">
        <v>0.16728009299999999</v>
      </c>
      <c r="F5533" s="29" t="s">
        <v>24</v>
      </c>
      <c r="G5533" s="29">
        <v>1.39968</v>
      </c>
      <c r="H5533" s="29" t="s">
        <v>25</v>
      </c>
      <c r="I5533" s="29" t="s">
        <v>26</v>
      </c>
      <c r="J5533" s="29">
        <v>31.024999999999999</v>
      </c>
      <c r="K5533" s="29" t="s">
        <v>25</v>
      </c>
      <c r="L5533" s="29" t="s">
        <v>22</v>
      </c>
      <c r="M5533" s="29" t="s">
        <v>22</v>
      </c>
    </row>
    <row r="5534" spans="1:13" ht="15" customHeight="1">
      <c r="A5534" s="29" t="s">
        <v>19</v>
      </c>
      <c r="B5534" s="29" t="s">
        <v>20</v>
      </c>
      <c r="C5534" s="29" t="s">
        <v>2284</v>
      </c>
      <c r="D5534" s="29" t="s">
        <v>2937</v>
      </c>
      <c r="E5534" s="29">
        <v>0.16612268499999999</v>
      </c>
      <c r="F5534" s="29" t="s">
        <v>24</v>
      </c>
      <c r="G5534" s="29">
        <v>1.3480000000000001</v>
      </c>
      <c r="H5534" s="29" t="s">
        <v>25</v>
      </c>
      <c r="I5534" s="29" t="s">
        <v>26</v>
      </c>
      <c r="J5534" s="29">
        <v>11.26</v>
      </c>
      <c r="K5534" s="29" t="s">
        <v>25</v>
      </c>
      <c r="L5534" s="29" t="s">
        <v>22</v>
      </c>
      <c r="M5534" s="29" t="s">
        <v>22</v>
      </c>
    </row>
    <row r="5535" spans="1:13" ht="15" customHeight="1">
      <c r="A5535" s="29" t="s">
        <v>19</v>
      </c>
      <c r="B5535" s="29" t="s">
        <v>20</v>
      </c>
      <c r="C5535" s="29" t="s">
        <v>2285</v>
      </c>
      <c r="D5535" s="29" t="s">
        <v>2938</v>
      </c>
      <c r="E5535" s="29">
        <v>0.164155093</v>
      </c>
      <c r="F5535" s="29" t="s">
        <v>24</v>
      </c>
      <c r="G5535" s="29">
        <v>1.3005599999999999</v>
      </c>
      <c r="H5535" s="29" t="s">
        <v>25</v>
      </c>
      <c r="I5535" s="29" t="s">
        <v>26</v>
      </c>
      <c r="J5535" s="29">
        <v>9.3339999999999996</v>
      </c>
      <c r="K5535" s="29" t="s">
        <v>25</v>
      </c>
      <c r="L5535" s="29" t="s">
        <v>22</v>
      </c>
      <c r="M5535" s="29" t="s">
        <v>22</v>
      </c>
    </row>
    <row r="5536" spans="1:13" ht="15" customHeight="1">
      <c r="A5536" s="29" t="s">
        <v>19</v>
      </c>
      <c r="B5536" s="29" t="s">
        <v>20</v>
      </c>
      <c r="C5536" s="29" t="s">
        <v>2286</v>
      </c>
      <c r="D5536" s="29" t="s">
        <v>2939</v>
      </c>
      <c r="E5536" s="29">
        <v>0.16820601900000001</v>
      </c>
      <c r="F5536" s="29" t="s">
        <v>24</v>
      </c>
      <c r="G5536" s="29">
        <v>1.25177</v>
      </c>
      <c r="H5536" s="29" t="s">
        <v>25</v>
      </c>
      <c r="I5536" s="29" t="s">
        <v>26</v>
      </c>
      <c r="J5536" s="29">
        <v>27.367999999999999</v>
      </c>
      <c r="K5536" s="29" t="s">
        <v>25</v>
      </c>
      <c r="L5536" s="29" t="s">
        <v>22</v>
      </c>
      <c r="M5536" s="29" t="s">
        <v>22</v>
      </c>
    </row>
    <row r="5537" spans="1:13" ht="15" customHeight="1">
      <c r="A5537" s="29" t="s">
        <v>19</v>
      </c>
      <c r="B5537" s="29" t="s">
        <v>20</v>
      </c>
      <c r="C5537" s="29" t="s">
        <v>2287</v>
      </c>
      <c r="D5537" s="29" t="s">
        <v>2940</v>
      </c>
      <c r="E5537" s="29">
        <v>0.16670138900000001</v>
      </c>
      <c r="F5537" s="29" t="s">
        <v>24</v>
      </c>
      <c r="G5537" s="29">
        <v>1.41469</v>
      </c>
      <c r="H5537" s="29" t="s">
        <v>25</v>
      </c>
      <c r="I5537" s="29" t="s">
        <v>26</v>
      </c>
      <c r="J5537" s="29">
        <v>31.071000000000002</v>
      </c>
      <c r="K5537" s="29" t="s">
        <v>25</v>
      </c>
      <c r="L5537" s="29" t="s">
        <v>22</v>
      </c>
      <c r="M5537" s="29" t="s">
        <v>22</v>
      </c>
    </row>
    <row r="5538" spans="1:13" ht="15" customHeight="1">
      <c r="A5538" s="29" t="s">
        <v>19</v>
      </c>
      <c r="B5538" s="29" t="s">
        <v>20</v>
      </c>
      <c r="C5538" s="29" t="s">
        <v>2288</v>
      </c>
      <c r="D5538" s="29" t="s">
        <v>2941</v>
      </c>
      <c r="E5538" s="29" t="s">
        <v>2289</v>
      </c>
      <c r="F5538" s="29" t="s">
        <v>24</v>
      </c>
      <c r="G5538" s="29">
        <v>1.3516300000000001</v>
      </c>
      <c r="H5538" s="29" t="s">
        <v>25</v>
      </c>
      <c r="I5538" s="29" t="s">
        <v>26</v>
      </c>
      <c r="J5538" s="29">
        <v>11.28</v>
      </c>
      <c r="K5538" s="29" t="s">
        <v>25</v>
      </c>
      <c r="L5538" s="29" t="s">
        <v>22</v>
      </c>
      <c r="M5538" s="29" t="s">
        <v>22</v>
      </c>
    </row>
    <row r="5539" spans="1:13" ht="15" customHeight="1">
      <c r="A5539" s="29" t="s">
        <v>19</v>
      </c>
      <c r="B5539" s="29" t="s">
        <v>20</v>
      </c>
      <c r="C5539" s="29" t="s">
        <v>2290</v>
      </c>
      <c r="D5539" s="29" t="s">
        <v>2942</v>
      </c>
      <c r="E5539" s="29" t="s">
        <v>2291</v>
      </c>
      <c r="F5539" s="29" t="s">
        <v>24</v>
      </c>
      <c r="G5539" s="29">
        <v>1.29261</v>
      </c>
      <c r="H5539" s="29" t="s">
        <v>25</v>
      </c>
      <c r="I5539" s="29" t="s">
        <v>26</v>
      </c>
      <c r="J5539" s="29">
        <v>9.3160000000000007</v>
      </c>
      <c r="K5539" s="29" t="s">
        <v>25</v>
      </c>
      <c r="L5539" s="29" t="s">
        <v>22</v>
      </c>
      <c r="M5539" s="29" t="s">
        <v>22</v>
      </c>
    </row>
    <row r="5540" spans="1:13" ht="15" customHeight="1">
      <c r="A5540" s="29" t="s">
        <v>19</v>
      </c>
      <c r="B5540" s="29" t="s">
        <v>20</v>
      </c>
      <c r="C5540" s="29" t="s">
        <v>2292</v>
      </c>
      <c r="D5540" s="29" t="s">
        <v>2943</v>
      </c>
      <c r="E5540" s="29">
        <v>0.170173611</v>
      </c>
      <c r="F5540" s="29" t="s">
        <v>24</v>
      </c>
      <c r="G5540" s="29">
        <v>1.2319800000000001</v>
      </c>
      <c r="H5540" s="29" t="s">
        <v>25</v>
      </c>
      <c r="I5540" s="29" t="s">
        <v>26</v>
      </c>
      <c r="J5540" s="29">
        <v>29.186</v>
      </c>
      <c r="K5540" s="29" t="s">
        <v>25</v>
      </c>
      <c r="L5540" s="29" t="s">
        <v>22</v>
      </c>
      <c r="M5540" s="29" t="s">
        <v>22</v>
      </c>
    </row>
    <row r="5541" spans="1:13" ht="15" customHeight="1">
      <c r="A5541" s="29" t="s">
        <v>19</v>
      </c>
      <c r="B5541" s="29" t="s">
        <v>20</v>
      </c>
      <c r="C5541" s="29" t="s">
        <v>2293</v>
      </c>
      <c r="D5541" s="29" t="s">
        <v>2944</v>
      </c>
      <c r="E5541" s="29" t="s">
        <v>2294</v>
      </c>
      <c r="F5541" s="29" t="s">
        <v>24</v>
      </c>
      <c r="G5541" s="29">
        <v>1.41282</v>
      </c>
      <c r="H5541" s="29" t="s">
        <v>25</v>
      </c>
      <c r="I5541" s="29" t="s">
        <v>26</v>
      </c>
      <c r="J5541" s="29">
        <v>29.72</v>
      </c>
      <c r="K5541" s="29" t="s">
        <v>25</v>
      </c>
      <c r="L5541" s="29" t="s">
        <v>22</v>
      </c>
      <c r="M5541" s="29" t="s">
        <v>22</v>
      </c>
    </row>
    <row r="5542" spans="1:13" ht="15" customHeight="1">
      <c r="A5542" s="29" t="s">
        <v>19</v>
      </c>
      <c r="B5542" s="29" t="s">
        <v>20</v>
      </c>
      <c r="C5542" s="29" t="s">
        <v>2295</v>
      </c>
      <c r="D5542" s="29" t="s">
        <v>2945</v>
      </c>
      <c r="E5542" s="29" t="s">
        <v>2296</v>
      </c>
      <c r="F5542" s="29" t="s">
        <v>24</v>
      </c>
      <c r="G5542" s="29">
        <v>1.35242</v>
      </c>
      <c r="H5542" s="29" t="s">
        <v>25</v>
      </c>
      <c r="I5542" s="29" t="s">
        <v>26</v>
      </c>
      <c r="J5542" s="29">
        <v>9.7569999999999997</v>
      </c>
      <c r="K5542" s="29" t="s">
        <v>25</v>
      </c>
      <c r="L5542" s="29" t="s">
        <v>22</v>
      </c>
      <c r="M5542" s="29" t="s">
        <v>22</v>
      </c>
    </row>
    <row r="5543" spans="1:13" ht="15" customHeight="1">
      <c r="A5543" s="29" t="s">
        <v>19</v>
      </c>
      <c r="B5543" s="29" t="s">
        <v>20</v>
      </c>
      <c r="C5543" s="29" t="s">
        <v>2297</v>
      </c>
      <c r="D5543" s="29" t="s">
        <v>2946</v>
      </c>
      <c r="E5543" s="29">
        <v>0.17214120399999999</v>
      </c>
      <c r="F5543" s="29" t="s">
        <v>24</v>
      </c>
      <c r="G5543" s="29">
        <v>1.2974699999999999</v>
      </c>
      <c r="H5543" s="29" t="s">
        <v>25</v>
      </c>
      <c r="I5543" s="29" t="s">
        <v>26</v>
      </c>
      <c r="J5543" s="29">
        <v>9.0820000000000007</v>
      </c>
      <c r="K5543" s="29" t="s">
        <v>25</v>
      </c>
      <c r="L5543" s="29" t="s">
        <v>22</v>
      </c>
      <c r="M5543" s="29" t="s">
        <v>22</v>
      </c>
    </row>
    <row r="5544" spans="1:13" ht="15" customHeight="1">
      <c r="A5544" s="29" t="s">
        <v>19</v>
      </c>
      <c r="B5544" s="29" t="s">
        <v>20</v>
      </c>
      <c r="C5544" s="29" t="s">
        <v>2298</v>
      </c>
      <c r="D5544" s="29" t="s">
        <v>2947</v>
      </c>
      <c r="E5544" s="29">
        <v>0.170289352</v>
      </c>
      <c r="F5544" s="29" t="s">
        <v>24</v>
      </c>
      <c r="G5544" s="29">
        <v>1.2344599999999999</v>
      </c>
      <c r="H5544" s="29" t="s">
        <v>25</v>
      </c>
      <c r="I5544" s="29" t="s">
        <v>26</v>
      </c>
      <c r="J5544" s="29">
        <v>29.125</v>
      </c>
      <c r="K5544" s="29" t="s">
        <v>25</v>
      </c>
      <c r="L5544" s="29" t="s">
        <v>22</v>
      </c>
      <c r="M5544" s="29" t="s">
        <v>22</v>
      </c>
    </row>
    <row r="5545" spans="1:13" ht="15" customHeight="1">
      <c r="A5545" s="29" t="s">
        <v>19</v>
      </c>
      <c r="B5545" s="29" t="s">
        <v>20</v>
      </c>
      <c r="C5545" s="29" t="s">
        <v>2299</v>
      </c>
      <c r="D5545" s="29" t="s">
        <v>2948</v>
      </c>
      <c r="E5545" s="29">
        <v>0.173877315</v>
      </c>
      <c r="F5545" s="29" t="s">
        <v>24</v>
      </c>
      <c r="G5545" s="29">
        <v>1.3917900000000001</v>
      </c>
      <c r="H5545" s="29" t="s">
        <v>25</v>
      </c>
      <c r="I5545" s="29" t="s">
        <v>26</v>
      </c>
      <c r="J5545" s="29">
        <v>31.19</v>
      </c>
      <c r="K5545" s="29" t="s">
        <v>25</v>
      </c>
      <c r="L5545" s="29" t="s">
        <v>22</v>
      </c>
      <c r="M5545" s="29" t="s">
        <v>22</v>
      </c>
    </row>
    <row r="5546" spans="1:13" ht="15" customHeight="1">
      <c r="A5546" s="29" t="s">
        <v>19</v>
      </c>
      <c r="B5546" s="29" t="s">
        <v>20</v>
      </c>
      <c r="C5546" s="29" t="s">
        <v>2300</v>
      </c>
      <c r="D5546" s="29" t="s">
        <v>2949</v>
      </c>
      <c r="E5546" s="29">
        <v>0.17515046300000001</v>
      </c>
      <c r="F5546" s="29" t="s">
        <v>24</v>
      </c>
      <c r="G5546" s="29">
        <v>1.26701</v>
      </c>
      <c r="H5546" s="29" t="s">
        <v>25</v>
      </c>
      <c r="I5546" s="29" t="s">
        <v>26</v>
      </c>
      <c r="J5546" s="29">
        <v>9.4969999999999999</v>
      </c>
      <c r="K5546" s="29" t="s">
        <v>25</v>
      </c>
      <c r="L5546" s="29" t="s">
        <v>22</v>
      </c>
      <c r="M5546" s="29" t="s">
        <v>22</v>
      </c>
    </row>
    <row r="5547" spans="1:13" ht="15" customHeight="1">
      <c r="A5547" s="29" t="s">
        <v>19</v>
      </c>
      <c r="B5547" s="29" t="s">
        <v>20</v>
      </c>
      <c r="C5547" s="29" t="s">
        <v>2301</v>
      </c>
      <c r="D5547" s="29" t="s">
        <v>2950</v>
      </c>
      <c r="E5547" s="29">
        <v>0.17329861099999999</v>
      </c>
      <c r="F5547" s="29" t="s">
        <v>24</v>
      </c>
      <c r="G5547" s="29">
        <v>1.20703</v>
      </c>
      <c r="H5547" s="29" t="s">
        <v>25</v>
      </c>
      <c r="I5547" s="29" t="s">
        <v>26</v>
      </c>
      <c r="J5547" s="29">
        <v>29.03</v>
      </c>
      <c r="K5547" s="29" t="s">
        <v>25</v>
      </c>
      <c r="L5547" s="29" t="s">
        <v>22</v>
      </c>
      <c r="M5547" s="29" t="s">
        <v>22</v>
      </c>
    </row>
    <row r="5548" spans="1:13" ht="15" customHeight="1">
      <c r="A5548" s="29" t="s">
        <v>19</v>
      </c>
      <c r="B5548" s="29" t="s">
        <v>20</v>
      </c>
      <c r="C5548" s="29" t="s">
        <v>2302</v>
      </c>
      <c r="D5548" s="29" t="s">
        <v>2951</v>
      </c>
      <c r="E5548" s="29">
        <v>0.17688657399999999</v>
      </c>
      <c r="F5548" s="29" t="s">
        <v>24</v>
      </c>
      <c r="G5548" s="29">
        <v>1.3952</v>
      </c>
      <c r="H5548" s="29" t="s">
        <v>25</v>
      </c>
      <c r="I5548" s="29" t="s">
        <v>26</v>
      </c>
      <c r="J5548" s="29">
        <v>30.728000000000002</v>
      </c>
      <c r="K5548" s="29" t="s">
        <v>25</v>
      </c>
      <c r="L5548" s="29" t="s">
        <v>22</v>
      </c>
      <c r="M5548" s="29" t="s">
        <v>22</v>
      </c>
    </row>
    <row r="5549" spans="1:13" ht="15" customHeight="1">
      <c r="A5549" s="29" t="s">
        <v>19</v>
      </c>
      <c r="B5549" s="29" t="s">
        <v>20</v>
      </c>
      <c r="C5549" s="29" t="s">
        <v>2303</v>
      </c>
      <c r="D5549" s="29" t="s">
        <v>2952</v>
      </c>
      <c r="E5549" s="29" t="s">
        <v>2304</v>
      </c>
      <c r="F5549" s="29" t="s">
        <v>24</v>
      </c>
      <c r="G5549" s="29">
        <v>1.28034</v>
      </c>
      <c r="H5549" s="29" t="s">
        <v>25</v>
      </c>
      <c r="I5549" s="29" t="s">
        <v>26</v>
      </c>
      <c r="J5549" s="29">
        <v>9.3919999999999995</v>
      </c>
      <c r="K5549" s="29" t="s">
        <v>25</v>
      </c>
      <c r="L5549" s="29" t="s">
        <v>22</v>
      </c>
      <c r="M5549" s="29" t="s">
        <v>22</v>
      </c>
    </row>
    <row r="5550" spans="1:13" ht="15" customHeight="1">
      <c r="A5550" s="29" t="s">
        <v>19</v>
      </c>
      <c r="B5550" s="29" t="s">
        <v>20</v>
      </c>
      <c r="C5550" s="29" t="s">
        <v>2305</v>
      </c>
      <c r="D5550" s="29" t="s">
        <v>2953</v>
      </c>
      <c r="E5550" s="29">
        <v>0.178622685</v>
      </c>
      <c r="F5550" s="29" t="s">
        <v>24</v>
      </c>
      <c r="G5550" s="29">
        <v>1.2176199999999999</v>
      </c>
      <c r="H5550" s="29" t="s">
        <v>25</v>
      </c>
      <c r="I5550" s="29" t="s">
        <v>26</v>
      </c>
      <c r="J5550" s="29">
        <v>30.681000000000001</v>
      </c>
      <c r="K5550" s="29" t="s">
        <v>25</v>
      </c>
      <c r="L5550" s="29" t="s">
        <v>22</v>
      </c>
      <c r="M5550" s="29" t="s">
        <v>22</v>
      </c>
    </row>
    <row r="5551" spans="1:13" ht="15" customHeight="1">
      <c r="A5551" s="29" t="s">
        <v>19</v>
      </c>
      <c r="B5551" s="29" t="s">
        <v>20</v>
      </c>
      <c r="C5551" s="29" t="s">
        <v>2306</v>
      </c>
      <c r="D5551" s="29" t="s">
        <v>2954</v>
      </c>
      <c r="E5551" s="29">
        <v>0.17792824099999999</v>
      </c>
      <c r="F5551" s="29" t="s">
        <v>24</v>
      </c>
      <c r="G5551" s="29">
        <v>1.3995599999999999</v>
      </c>
      <c r="H5551" s="29" t="s">
        <v>25</v>
      </c>
      <c r="I5551" s="29" t="s">
        <v>26</v>
      </c>
      <c r="J5551" s="29">
        <v>30.408000000000001</v>
      </c>
      <c r="K5551" s="29" t="s">
        <v>25</v>
      </c>
      <c r="L5551" s="29" t="s">
        <v>22</v>
      </c>
      <c r="M5551" s="29" t="s">
        <v>22</v>
      </c>
    </row>
    <row r="5552" spans="1:13" ht="15" customHeight="1">
      <c r="A5552" s="29" t="s">
        <v>19</v>
      </c>
      <c r="B5552" s="29" t="s">
        <v>20</v>
      </c>
      <c r="C5552" s="29" t="s">
        <v>2307</v>
      </c>
      <c r="D5552" s="29" t="s">
        <v>2955</v>
      </c>
      <c r="E5552" s="29">
        <v>0.17653935200000001</v>
      </c>
      <c r="F5552" s="29" t="s">
        <v>24</v>
      </c>
      <c r="G5552" s="29">
        <v>1.3388199999999999</v>
      </c>
      <c r="H5552" s="29" t="s">
        <v>25</v>
      </c>
      <c r="I5552" s="29" t="s">
        <v>26</v>
      </c>
      <c r="J5552" s="29">
        <v>10.708</v>
      </c>
      <c r="K5552" s="29" t="s">
        <v>25</v>
      </c>
      <c r="L5552" s="29" t="s">
        <v>22</v>
      </c>
      <c r="M5552" s="29" t="s">
        <v>22</v>
      </c>
    </row>
    <row r="5553" spans="1:13" ht="15" customHeight="1">
      <c r="A5553" s="29" t="s">
        <v>19</v>
      </c>
      <c r="B5553" s="29" t="s">
        <v>20</v>
      </c>
      <c r="C5553" s="29" t="s">
        <v>2308</v>
      </c>
      <c r="D5553" s="29" t="s">
        <v>2956</v>
      </c>
      <c r="E5553" s="29">
        <v>0.17931712999999999</v>
      </c>
      <c r="F5553" s="29" t="s">
        <v>24</v>
      </c>
      <c r="G5553" s="29">
        <v>1.3774999999999999</v>
      </c>
      <c r="H5553" s="29" t="s">
        <v>25</v>
      </c>
      <c r="I5553" s="29" t="s">
        <v>26</v>
      </c>
      <c r="J5553" s="29">
        <v>12.804</v>
      </c>
      <c r="K5553" s="29" t="s">
        <v>25</v>
      </c>
      <c r="L5553" s="29" t="s">
        <v>22</v>
      </c>
      <c r="M5553" s="29" t="s">
        <v>22</v>
      </c>
    </row>
    <row r="5554" spans="1:13" ht="15" customHeight="1">
      <c r="A5554" s="29" t="s">
        <v>19</v>
      </c>
      <c r="B5554" s="29" t="s">
        <v>20</v>
      </c>
      <c r="C5554" s="29" t="s">
        <v>2309</v>
      </c>
      <c r="D5554" s="29" t="s">
        <v>2957</v>
      </c>
      <c r="E5554" s="29">
        <v>0.179548611</v>
      </c>
      <c r="F5554" s="29" t="s">
        <v>24</v>
      </c>
      <c r="G5554" s="29">
        <v>1.4243699999999999</v>
      </c>
      <c r="H5554" s="29" t="s">
        <v>25</v>
      </c>
      <c r="I5554" s="29" t="s">
        <v>26</v>
      </c>
      <c r="J5554" s="29">
        <v>16.821000000000002</v>
      </c>
      <c r="K5554" s="29" t="s">
        <v>25</v>
      </c>
      <c r="L5554" s="29" t="s">
        <v>22</v>
      </c>
      <c r="M5554" s="29" t="s">
        <v>22</v>
      </c>
    </row>
    <row r="5555" spans="1:13" ht="15" customHeight="1">
      <c r="A5555" s="29" t="s">
        <v>19</v>
      </c>
      <c r="B5555" s="29" t="s">
        <v>20</v>
      </c>
      <c r="C5555" s="29" t="s">
        <v>2310</v>
      </c>
      <c r="D5555" s="29" t="s">
        <v>2958</v>
      </c>
      <c r="E5555" s="29">
        <v>0.18498842600000001</v>
      </c>
      <c r="F5555" s="29" t="s">
        <v>24</v>
      </c>
      <c r="G5555" s="29">
        <v>1.38445</v>
      </c>
      <c r="H5555" s="29" t="s">
        <v>25</v>
      </c>
      <c r="I5555" s="29" t="s">
        <v>26</v>
      </c>
      <c r="J5555" s="29">
        <v>21.63</v>
      </c>
      <c r="K5555" s="29" t="s">
        <v>25</v>
      </c>
      <c r="L5555" s="29" t="s">
        <v>22</v>
      </c>
      <c r="M5555" s="29" t="s">
        <v>22</v>
      </c>
    </row>
    <row r="5556" spans="1:13" ht="15" customHeight="1">
      <c r="A5556" s="29" t="s">
        <v>19</v>
      </c>
      <c r="B5556" s="29" t="s">
        <v>20</v>
      </c>
      <c r="C5556" s="29" t="s">
        <v>2311</v>
      </c>
      <c r="D5556" s="29" t="s">
        <v>2959</v>
      </c>
      <c r="E5556" s="29">
        <v>0.18232638900000001</v>
      </c>
      <c r="F5556" s="29" t="s">
        <v>24</v>
      </c>
      <c r="G5556" s="29">
        <v>1.54077</v>
      </c>
      <c r="H5556" s="29" t="s">
        <v>25</v>
      </c>
      <c r="I5556" s="29" t="s">
        <v>26</v>
      </c>
      <c r="J5556" s="29">
        <v>26.079000000000001</v>
      </c>
      <c r="K5556" s="29" t="s">
        <v>25</v>
      </c>
      <c r="L5556" s="29" t="s">
        <v>22</v>
      </c>
      <c r="M5556" s="29" t="s">
        <v>22</v>
      </c>
    </row>
    <row r="5557" spans="1:13" ht="15" customHeight="1">
      <c r="A5557" s="29" t="s">
        <v>19</v>
      </c>
      <c r="B5557" s="29" t="s">
        <v>20</v>
      </c>
      <c r="C5557" s="29" t="s">
        <v>2312</v>
      </c>
      <c r="D5557" s="29" t="s">
        <v>2960</v>
      </c>
      <c r="E5557" s="29" t="s">
        <v>2313</v>
      </c>
      <c r="F5557" s="29" t="s">
        <v>24</v>
      </c>
      <c r="G5557" s="29">
        <v>1.3712299999999999</v>
      </c>
      <c r="H5557" s="29" t="s">
        <v>25</v>
      </c>
      <c r="I5557" s="29" t="s">
        <v>26</v>
      </c>
      <c r="J5557" s="29">
        <v>9.4640000000000004</v>
      </c>
      <c r="K5557" s="29" t="s">
        <v>25</v>
      </c>
      <c r="L5557" s="29" t="s">
        <v>22</v>
      </c>
      <c r="M5557" s="29" t="s">
        <v>22</v>
      </c>
    </row>
    <row r="5558" spans="1:13" ht="15" customHeight="1">
      <c r="A5558" s="29" t="s">
        <v>19</v>
      </c>
      <c r="B5558" s="29" t="s">
        <v>20</v>
      </c>
      <c r="C5558" s="29" t="s">
        <v>2314</v>
      </c>
      <c r="D5558" s="29" t="s">
        <v>2961</v>
      </c>
      <c r="E5558" s="29">
        <v>0.187071759</v>
      </c>
      <c r="F5558" s="29" t="s">
        <v>24</v>
      </c>
      <c r="G5558" s="29">
        <v>1.23245</v>
      </c>
      <c r="H5558" s="29" t="s">
        <v>25</v>
      </c>
      <c r="I5558" s="29" t="s">
        <v>26</v>
      </c>
      <c r="J5558" s="29">
        <v>10.231999999999999</v>
      </c>
      <c r="K5558" s="29" t="s">
        <v>25</v>
      </c>
      <c r="L5558" s="29" t="s">
        <v>22</v>
      </c>
      <c r="M5558" s="29" t="s">
        <v>22</v>
      </c>
    </row>
    <row r="5559" spans="1:13" ht="15" customHeight="1">
      <c r="A5559" s="29" t="s">
        <v>19</v>
      </c>
      <c r="B5559" s="29" t="s">
        <v>20</v>
      </c>
      <c r="C5559" s="29" t="s">
        <v>2315</v>
      </c>
      <c r="D5559" s="29" t="s">
        <v>2962</v>
      </c>
      <c r="E5559" s="29">
        <v>0.18533564799999999</v>
      </c>
      <c r="F5559" s="29" t="s">
        <v>24</v>
      </c>
      <c r="G5559" s="29">
        <v>1.0106599999999999</v>
      </c>
      <c r="H5559" s="29" t="s">
        <v>25</v>
      </c>
      <c r="I5559" s="29" t="s">
        <v>26</v>
      </c>
      <c r="J5559" s="29">
        <v>29.981000000000002</v>
      </c>
      <c r="K5559" s="29" t="s">
        <v>25</v>
      </c>
      <c r="L5559" s="29" t="s">
        <v>22</v>
      </c>
      <c r="M5559" s="29" t="s">
        <v>22</v>
      </c>
    </row>
    <row r="5560" spans="1:13" ht="15" customHeight="1">
      <c r="A5560" s="29" t="s">
        <v>19</v>
      </c>
      <c r="B5560" s="29" t="s">
        <v>20</v>
      </c>
      <c r="C5560" s="29" t="s">
        <v>2316</v>
      </c>
      <c r="D5560" s="29" t="s">
        <v>2963</v>
      </c>
      <c r="E5560" s="29">
        <v>0.18660879599999999</v>
      </c>
      <c r="F5560" s="29" t="s">
        <v>24</v>
      </c>
      <c r="G5560" s="29">
        <v>1.7713399999999999</v>
      </c>
      <c r="H5560" s="29" t="s">
        <v>25</v>
      </c>
      <c r="I5560" s="29" t="s">
        <v>26</v>
      </c>
      <c r="J5560" s="29">
        <v>29.14</v>
      </c>
      <c r="K5560" s="29" t="s">
        <v>25</v>
      </c>
      <c r="L5560" s="29" t="s">
        <v>22</v>
      </c>
      <c r="M5560" s="29" t="s">
        <v>22</v>
      </c>
    </row>
    <row r="5561" spans="1:13" ht="15" customHeight="1">
      <c r="A5561" s="29" t="s">
        <v>19</v>
      </c>
      <c r="B5561" s="29" t="s">
        <v>20</v>
      </c>
      <c r="C5561" s="29" t="s">
        <v>2317</v>
      </c>
      <c r="D5561" s="29" t="s">
        <v>2964</v>
      </c>
      <c r="E5561" s="29">
        <v>0.18556713</v>
      </c>
      <c r="F5561" s="29" t="s">
        <v>24</v>
      </c>
      <c r="G5561" s="29">
        <v>1.47244</v>
      </c>
      <c r="H5561" s="29" t="s">
        <v>25</v>
      </c>
      <c r="I5561" s="29" t="s">
        <v>26</v>
      </c>
      <c r="J5561" s="29">
        <v>9.3710000000000004</v>
      </c>
      <c r="K5561" s="29" t="s">
        <v>25</v>
      </c>
      <c r="L5561" s="29" t="s">
        <v>22</v>
      </c>
      <c r="M5561" s="29" t="s">
        <v>22</v>
      </c>
    </row>
    <row r="5562" spans="1:13" ht="15" customHeight="1">
      <c r="A5562" s="29" t="s">
        <v>19</v>
      </c>
      <c r="B5562" s="29" t="s">
        <v>20</v>
      </c>
      <c r="C5562" s="29" t="s">
        <v>2318</v>
      </c>
      <c r="D5562" s="29" t="s">
        <v>2965</v>
      </c>
      <c r="E5562" s="29">
        <v>0.1903125</v>
      </c>
      <c r="F5562" s="29" t="s">
        <v>24</v>
      </c>
      <c r="G5562" s="29">
        <v>1.09185</v>
      </c>
      <c r="H5562" s="29" t="s">
        <v>25</v>
      </c>
      <c r="I5562" s="29" t="s">
        <v>26</v>
      </c>
      <c r="J5562" s="29">
        <v>11.206</v>
      </c>
      <c r="K5562" s="29" t="s">
        <v>25</v>
      </c>
      <c r="L5562" s="29" t="s">
        <v>22</v>
      </c>
      <c r="M5562" s="29" t="s">
        <v>22</v>
      </c>
    </row>
    <row r="5563" spans="1:13" ht="15" customHeight="1">
      <c r="A5563" s="29" t="s">
        <v>19</v>
      </c>
      <c r="B5563" s="29" t="s">
        <v>20</v>
      </c>
      <c r="C5563" s="29" t="s">
        <v>2319</v>
      </c>
      <c r="D5563" s="29" t="s">
        <v>2966</v>
      </c>
      <c r="E5563" s="29">
        <v>0.18984953700000001</v>
      </c>
      <c r="F5563" s="29" t="s">
        <v>24</v>
      </c>
      <c r="G5563" s="29">
        <v>0.60795999999999994</v>
      </c>
      <c r="H5563" s="29" t="s">
        <v>25</v>
      </c>
      <c r="I5563" s="29" t="s">
        <v>26</v>
      </c>
      <c r="J5563" s="29">
        <v>31.972999999999999</v>
      </c>
      <c r="K5563" s="29" t="s">
        <v>25</v>
      </c>
      <c r="L5563" s="29" t="s">
        <v>22</v>
      </c>
      <c r="M5563" s="29" t="s">
        <v>22</v>
      </c>
    </row>
    <row r="5564" spans="1:13" ht="15" customHeight="1">
      <c r="A5564" s="29" t="s">
        <v>19</v>
      </c>
      <c r="B5564" s="29" t="s">
        <v>20</v>
      </c>
      <c r="C5564" s="29" t="s">
        <v>2320</v>
      </c>
      <c r="D5564" s="29" t="s">
        <v>2967</v>
      </c>
      <c r="E5564" s="29">
        <v>0.19135416699999999</v>
      </c>
      <c r="F5564" s="29" t="s">
        <v>24</v>
      </c>
      <c r="G5564" s="29">
        <v>1.87157</v>
      </c>
      <c r="H5564" s="29" t="s">
        <v>25</v>
      </c>
      <c r="I5564" s="29" t="s">
        <v>26</v>
      </c>
      <c r="J5564" s="29">
        <v>20.673999999999999</v>
      </c>
      <c r="K5564" s="29" t="s">
        <v>25</v>
      </c>
      <c r="L5564" s="29" t="s">
        <v>22</v>
      </c>
      <c r="M5564" s="29" t="s">
        <v>22</v>
      </c>
    </row>
    <row r="5565" spans="1:13" ht="15" customHeight="1">
      <c r="A5565" s="29" t="s">
        <v>19</v>
      </c>
      <c r="B5565" s="29" t="s">
        <v>20</v>
      </c>
      <c r="C5565" s="29" t="s">
        <v>2321</v>
      </c>
      <c r="D5565" s="29" t="s">
        <v>2968</v>
      </c>
      <c r="E5565" s="29">
        <v>0.19262731499999999</v>
      </c>
      <c r="F5565" s="29" t="s">
        <v>24</v>
      </c>
      <c r="G5565" s="29">
        <v>0.73619999999999997</v>
      </c>
      <c r="H5565" s="29" t="s">
        <v>25</v>
      </c>
      <c r="I5565" s="29" t="s">
        <v>26</v>
      </c>
      <c r="J5565" s="29">
        <v>18.667999999999999</v>
      </c>
      <c r="K5565" s="29" t="s">
        <v>25</v>
      </c>
      <c r="L5565" s="29" t="s">
        <v>22</v>
      </c>
      <c r="M5565" s="29" t="s">
        <v>22</v>
      </c>
    </row>
    <row r="5566" spans="1:13" ht="15" customHeight="1">
      <c r="A5566" s="29" t="s">
        <v>19</v>
      </c>
      <c r="B5566" s="29" t="s">
        <v>20</v>
      </c>
      <c r="C5566" s="29" t="s">
        <v>2325</v>
      </c>
      <c r="D5566" s="29">
        <v>712001</v>
      </c>
      <c r="E5566" s="29">
        <v>0.117858796</v>
      </c>
      <c r="F5566" s="29" t="s">
        <v>24</v>
      </c>
      <c r="G5566" s="29">
        <v>1.13923</v>
      </c>
      <c r="H5566" s="29" t="s">
        <v>25</v>
      </c>
      <c r="I5566" s="29" t="s">
        <v>26</v>
      </c>
      <c r="J5566" s="29">
        <v>30.085000000000001</v>
      </c>
      <c r="K5566" s="29" t="s">
        <v>25</v>
      </c>
      <c r="L5566" s="29" t="s">
        <v>22</v>
      </c>
      <c r="M5566" s="29" t="s">
        <v>22</v>
      </c>
    </row>
    <row r="5567" spans="1:13" ht="15" customHeight="1">
      <c r="A5567" s="29" t="s">
        <v>19</v>
      </c>
      <c r="B5567" s="29" t="s">
        <v>20</v>
      </c>
      <c r="C5567" s="29" t="s">
        <v>2326</v>
      </c>
      <c r="D5567" s="29" t="s">
        <v>2327</v>
      </c>
      <c r="F5567" s="29" t="s">
        <v>22</v>
      </c>
      <c r="I5567" s="29" t="s">
        <v>22</v>
      </c>
      <c r="L5567" s="29" t="s">
        <v>22</v>
      </c>
      <c r="M5567" s="29" t="s">
        <v>22</v>
      </c>
    </row>
    <row r="5568" spans="1:13" ht="15" customHeight="1">
      <c r="A5568" s="29" t="s">
        <v>19</v>
      </c>
      <c r="B5568" s="29" t="s">
        <v>20</v>
      </c>
      <c r="C5568" s="29" t="s">
        <v>2328</v>
      </c>
      <c r="D5568" s="29">
        <v>712002</v>
      </c>
      <c r="E5568" s="29">
        <v>0.119710648</v>
      </c>
      <c r="F5568" s="29" t="s">
        <v>24</v>
      </c>
      <c r="G5568" s="29">
        <v>1.27742</v>
      </c>
      <c r="H5568" s="29" t="s">
        <v>25</v>
      </c>
      <c r="I5568" s="29" t="s">
        <v>26</v>
      </c>
      <c r="J5568" s="29">
        <v>10.363</v>
      </c>
      <c r="K5568" s="29" t="s">
        <v>25</v>
      </c>
      <c r="L5568" s="29" t="s">
        <v>22</v>
      </c>
      <c r="M5568" s="29" t="s">
        <v>22</v>
      </c>
    </row>
    <row r="5569" spans="1:13" ht="15" customHeight="1">
      <c r="A5569" s="29" t="s">
        <v>19</v>
      </c>
      <c r="B5569" s="29" t="s">
        <v>20</v>
      </c>
      <c r="C5569" s="29" t="s">
        <v>2329</v>
      </c>
      <c r="D5569" s="29">
        <v>712003</v>
      </c>
      <c r="E5569" s="29">
        <v>0.123877315</v>
      </c>
      <c r="F5569" s="29" t="s">
        <v>24</v>
      </c>
      <c r="G5569" s="29">
        <v>1.40706</v>
      </c>
      <c r="H5569" s="29" t="s">
        <v>25</v>
      </c>
      <c r="I5569" s="29" t="s">
        <v>26</v>
      </c>
      <c r="J5569" s="29">
        <v>10.217000000000001</v>
      </c>
      <c r="K5569" s="29" t="s">
        <v>25</v>
      </c>
      <c r="L5569" s="29" t="s">
        <v>22</v>
      </c>
      <c r="M5569" s="29" t="s">
        <v>22</v>
      </c>
    </row>
    <row r="5570" spans="1:13" ht="15" customHeight="1">
      <c r="A5570" s="29" t="s">
        <v>19</v>
      </c>
      <c r="B5570" s="29" t="s">
        <v>20</v>
      </c>
      <c r="C5570" s="29" t="s">
        <v>2330</v>
      </c>
      <c r="D5570" s="29">
        <v>712004</v>
      </c>
      <c r="E5570" s="29">
        <v>0.122025463</v>
      </c>
      <c r="F5570" s="29" t="s">
        <v>24</v>
      </c>
      <c r="G5570" s="29">
        <v>1.5382899999999999</v>
      </c>
      <c r="H5570" s="29" t="s">
        <v>25</v>
      </c>
      <c r="I5570" s="29" t="s">
        <v>26</v>
      </c>
      <c r="J5570" s="29">
        <v>29.99</v>
      </c>
      <c r="K5570" s="29" t="s">
        <v>25</v>
      </c>
      <c r="L5570" s="29" t="s">
        <v>22</v>
      </c>
      <c r="M5570" s="29" t="s">
        <v>22</v>
      </c>
    </row>
    <row r="5571" spans="1:13" ht="15" customHeight="1">
      <c r="A5571" s="29" t="s">
        <v>19</v>
      </c>
      <c r="B5571" s="29" t="s">
        <v>20</v>
      </c>
      <c r="C5571" s="29" t="s">
        <v>2331</v>
      </c>
      <c r="D5571" s="29">
        <v>712005</v>
      </c>
      <c r="E5571" s="29" t="s">
        <v>2332</v>
      </c>
      <c r="F5571" s="29" t="s">
        <v>24</v>
      </c>
      <c r="G5571" s="29">
        <v>0.98119999999999996</v>
      </c>
      <c r="H5571" s="29" t="s">
        <v>25</v>
      </c>
      <c r="I5571" s="29" t="s">
        <v>26</v>
      </c>
      <c r="J5571" s="29">
        <v>31.274999999999999</v>
      </c>
      <c r="K5571" s="29" t="s">
        <v>25</v>
      </c>
      <c r="L5571" s="29" t="s">
        <v>22</v>
      </c>
      <c r="M5571" s="29" t="s">
        <v>22</v>
      </c>
    </row>
    <row r="5572" spans="1:13" ht="15" customHeight="1">
      <c r="A5572" s="29" t="s">
        <v>19</v>
      </c>
      <c r="B5572" s="29" t="s">
        <v>20</v>
      </c>
      <c r="C5572" s="29" t="s">
        <v>2333</v>
      </c>
      <c r="D5572" s="29">
        <v>712006</v>
      </c>
      <c r="E5572" s="29">
        <v>0.12642361099999999</v>
      </c>
      <c r="F5572" s="29" t="s">
        <v>24</v>
      </c>
      <c r="G5572" s="29">
        <v>1.10849</v>
      </c>
      <c r="H5572" s="29" t="s">
        <v>25</v>
      </c>
      <c r="I5572" s="29" t="s">
        <v>26</v>
      </c>
      <c r="J5572" s="29">
        <v>11.491</v>
      </c>
      <c r="K5572" s="29" t="s">
        <v>25</v>
      </c>
      <c r="L5572" s="29" t="s">
        <v>22</v>
      </c>
      <c r="M5572" s="29" t="s">
        <v>22</v>
      </c>
    </row>
    <row r="5573" spans="1:13" ht="15" customHeight="1">
      <c r="A5573" s="29" t="s">
        <v>19</v>
      </c>
      <c r="B5573" s="29" t="s">
        <v>20</v>
      </c>
      <c r="C5573" s="29" t="s">
        <v>2334</v>
      </c>
      <c r="D5573" s="29">
        <v>712007</v>
      </c>
      <c r="E5573" s="29">
        <v>0.12607638900000001</v>
      </c>
      <c r="F5573" s="29" t="s">
        <v>24</v>
      </c>
      <c r="G5573" s="29">
        <v>1.2766599999999999</v>
      </c>
      <c r="H5573" s="29" t="s">
        <v>25</v>
      </c>
      <c r="I5573" s="29" t="s">
        <v>26</v>
      </c>
      <c r="J5573" s="29">
        <v>14.081</v>
      </c>
      <c r="K5573" s="29" t="s">
        <v>25</v>
      </c>
      <c r="L5573" s="29" t="s">
        <v>22</v>
      </c>
      <c r="M5573" s="29" t="s">
        <v>22</v>
      </c>
    </row>
    <row r="5574" spans="1:13" ht="15" customHeight="1">
      <c r="A5574" s="29" t="s">
        <v>19</v>
      </c>
      <c r="B5574" s="29" t="s">
        <v>20</v>
      </c>
      <c r="C5574" s="29" t="s">
        <v>2335</v>
      </c>
      <c r="D5574" s="29">
        <v>712008</v>
      </c>
      <c r="E5574" s="29">
        <v>0.12410879599999999</v>
      </c>
      <c r="F5574" s="29" t="s">
        <v>24</v>
      </c>
      <c r="G5574" s="29">
        <v>1.0281</v>
      </c>
      <c r="H5574" s="29" t="s">
        <v>25</v>
      </c>
      <c r="I5574" s="29" t="s">
        <v>26</v>
      </c>
      <c r="J5574" s="29">
        <v>31.14</v>
      </c>
      <c r="K5574" s="29" t="s">
        <v>25</v>
      </c>
      <c r="L5574" s="29" t="s">
        <v>22</v>
      </c>
      <c r="M5574" s="29" t="s">
        <v>22</v>
      </c>
    </row>
    <row r="5575" spans="1:13" ht="15" customHeight="1">
      <c r="A5575" s="29" t="s">
        <v>19</v>
      </c>
      <c r="B5575" s="29" t="s">
        <v>20</v>
      </c>
      <c r="C5575" s="29" t="s">
        <v>2336</v>
      </c>
      <c r="D5575" s="29">
        <v>712009</v>
      </c>
      <c r="E5575" s="29" t="s">
        <v>1215</v>
      </c>
      <c r="F5575" s="29" t="s">
        <v>24</v>
      </c>
      <c r="G5575" s="29">
        <v>1.1333800000000001</v>
      </c>
      <c r="H5575" s="29" t="s">
        <v>25</v>
      </c>
      <c r="I5575" s="29" t="s">
        <v>26</v>
      </c>
      <c r="J5575" s="29">
        <v>16.263999999999999</v>
      </c>
      <c r="K5575" s="29" t="s">
        <v>25</v>
      </c>
      <c r="L5575" s="29" t="s">
        <v>22</v>
      </c>
      <c r="M5575" s="29" t="s">
        <v>22</v>
      </c>
    </row>
    <row r="5576" spans="1:13" ht="15" customHeight="1">
      <c r="A5576" s="29" t="s">
        <v>19</v>
      </c>
      <c r="B5576" s="29" t="s">
        <v>20</v>
      </c>
      <c r="C5576" s="29" t="s">
        <v>2337</v>
      </c>
      <c r="D5576" s="29">
        <v>712010</v>
      </c>
      <c r="E5576" s="29">
        <v>0.12862268499999999</v>
      </c>
      <c r="F5576" s="29" t="s">
        <v>24</v>
      </c>
      <c r="G5576" s="29">
        <v>1.28007</v>
      </c>
      <c r="H5576" s="29" t="s">
        <v>25</v>
      </c>
      <c r="I5576" s="29" t="s">
        <v>26</v>
      </c>
      <c r="J5576" s="29">
        <v>4.6980000000000004</v>
      </c>
      <c r="K5576" s="29" t="s">
        <v>25</v>
      </c>
      <c r="L5576" s="29" t="s">
        <v>22</v>
      </c>
      <c r="M5576" s="29" t="s">
        <v>22</v>
      </c>
    </row>
    <row r="5577" spans="1:13" ht="15" customHeight="1">
      <c r="A5577" s="29" t="s">
        <v>19</v>
      </c>
      <c r="B5577" s="29" t="s">
        <v>20</v>
      </c>
      <c r="C5577" s="29" t="s">
        <v>2338</v>
      </c>
      <c r="D5577" s="29">
        <v>712011</v>
      </c>
      <c r="E5577" s="29">
        <v>0.12711805600000001</v>
      </c>
      <c r="F5577" s="29" t="s">
        <v>24</v>
      </c>
      <c r="G5577" s="29">
        <v>1.43157</v>
      </c>
      <c r="H5577" s="29" t="s">
        <v>25</v>
      </c>
      <c r="I5577" s="29" t="s">
        <v>26</v>
      </c>
      <c r="J5577" s="29">
        <v>24.045000000000002</v>
      </c>
      <c r="K5577" s="29" t="s">
        <v>25</v>
      </c>
      <c r="L5577" s="29" t="s">
        <v>22</v>
      </c>
      <c r="M5577" s="29" t="s">
        <v>22</v>
      </c>
    </row>
    <row r="5578" spans="1:13" ht="15" customHeight="1">
      <c r="A5578" s="29" t="s">
        <v>19</v>
      </c>
      <c r="B5578" s="29" t="s">
        <v>20</v>
      </c>
      <c r="C5578" s="29" t="s">
        <v>2339</v>
      </c>
      <c r="D5578" s="29">
        <v>712012</v>
      </c>
      <c r="E5578" s="29" t="s">
        <v>2340</v>
      </c>
      <c r="F5578" s="29" t="s">
        <v>24</v>
      </c>
      <c r="G5578" s="29">
        <v>1.0834699999999999</v>
      </c>
      <c r="H5578" s="29" t="s">
        <v>25</v>
      </c>
      <c r="I5578" s="29" t="s">
        <v>26</v>
      </c>
      <c r="J5578" s="29">
        <v>30.69</v>
      </c>
      <c r="K5578" s="29" t="s">
        <v>25</v>
      </c>
      <c r="L5578" s="29" t="s">
        <v>22</v>
      </c>
      <c r="M5578" s="29" t="s">
        <v>22</v>
      </c>
    </row>
    <row r="5579" spans="1:13" ht="15" customHeight="1">
      <c r="A5579" s="29" t="s">
        <v>19</v>
      </c>
      <c r="B5579" s="29" t="s">
        <v>20</v>
      </c>
      <c r="C5579" s="29" t="s">
        <v>2341</v>
      </c>
      <c r="D5579" s="29">
        <v>712013</v>
      </c>
      <c r="E5579" s="29">
        <v>0.13070601900000001</v>
      </c>
      <c r="F5579" s="29" t="s">
        <v>24</v>
      </c>
      <c r="G5579" s="29">
        <v>1.2375799999999999</v>
      </c>
      <c r="H5579" s="29" t="s">
        <v>25</v>
      </c>
      <c r="I5579" s="29" t="s">
        <v>26</v>
      </c>
      <c r="J5579" s="29">
        <v>10.241</v>
      </c>
      <c r="K5579" s="29" t="s">
        <v>25</v>
      </c>
      <c r="L5579" s="29" t="s">
        <v>22</v>
      </c>
      <c r="M5579" s="29" t="s">
        <v>22</v>
      </c>
    </row>
    <row r="5580" spans="1:13" ht="15" customHeight="1">
      <c r="A5580" s="29" t="s">
        <v>19</v>
      </c>
      <c r="B5580" s="29" t="s">
        <v>20</v>
      </c>
      <c r="C5580" s="29" t="s">
        <v>2342</v>
      </c>
      <c r="D5580" s="29">
        <v>712014</v>
      </c>
      <c r="E5580" s="29">
        <v>0.129201389</v>
      </c>
      <c r="F5580" s="29" t="s">
        <v>24</v>
      </c>
      <c r="G5580" s="29">
        <v>1.3830800000000001</v>
      </c>
      <c r="H5580" s="29" t="s">
        <v>25</v>
      </c>
      <c r="I5580" s="29" t="s">
        <v>26</v>
      </c>
      <c r="J5580" s="29">
        <v>9.8019999999999996</v>
      </c>
      <c r="K5580" s="29" t="s">
        <v>25</v>
      </c>
      <c r="L5580" s="29" t="s">
        <v>22</v>
      </c>
      <c r="M5580" s="29" t="s">
        <v>22</v>
      </c>
    </row>
    <row r="5581" spans="1:13" ht="15" customHeight="1">
      <c r="A5581" s="29" t="s">
        <v>19</v>
      </c>
      <c r="B5581" s="29" t="s">
        <v>20</v>
      </c>
      <c r="C5581" s="29" t="s">
        <v>2343</v>
      </c>
      <c r="D5581" s="29">
        <v>712015</v>
      </c>
      <c r="E5581" s="29">
        <v>0.128043981</v>
      </c>
      <c r="F5581" s="29" t="s">
        <v>24</v>
      </c>
      <c r="G5581" s="29">
        <v>1.5271399999999999</v>
      </c>
      <c r="H5581" s="29" t="s">
        <v>25</v>
      </c>
      <c r="I5581" s="29" t="s">
        <v>26</v>
      </c>
      <c r="J5581" s="29">
        <v>29.423999999999999</v>
      </c>
      <c r="K5581" s="29" t="s">
        <v>25</v>
      </c>
      <c r="L5581" s="29" t="s">
        <v>22</v>
      </c>
      <c r="M5581" s="29" t="s">
        <v>22</v>
      </c>
    </row>
    <row r="5582" spans="1:13" ht="15" customHeight="1">
      <c r="A5582" s="29" t="s">
        <v>19</v>
      </c>
      <c r="B5582" s="29" t="s">
        <v>20</v>
      </c>
      <c r="C5582" s="29" t="s">
        <v>2344</v>
      </c>
      <c r="D5582" s="29">
        <v>712016</v>
      </c>
      <c r="E5582" s="29" t="s">
        <v>2345</v>
      </c>
      <c r="F5582" s="29" t="s">
        <v>24</v>
      </c>
      <c r="G5582" s="29">
        <v>1.1520900000000001</v>
      </c>
      <c r="H5582" s="29" t="s">
        <v>25</v>
      </c>
      <c r="I5582" s="29" t="s">
        <v>26</v>
      </c>
      <c r="J5582" s="29">
        <v>30.120999999999999</v>
      </c>
      <c r="K5582" s="29" t="s">
        <v>25</v>
      </c>
      <c r="L5582" s="29" t="s">
        <v>22</v>
      </c>
      <c r="M5582" s="29" t="s">
        <v>22</v>
      </c>
    </row>
    <row r="5583" spans="1:13" ht="15" customHeight="1">
      <c r="A5583" s="29" t="s">
        <v>19</v>
      </c>
      <c r="B5583" s="29" t="s">
        <v>20</v>
      </c>
      <c r="C5583" s="29" t="s">
        <v>2346</v>
      </c>
      <c r="D5583" s="29">
        <v>712017</v>
      </c>
      <c r="E5583" s="29">
        <v>0.13221064799999999</v>
      </c>
      <c r="F5583" s="29" t="s">
        <v>24</v>
      </c>
      <c r="G5583" s="29">
        <v>1.2963199999999999</v>
      </c>
      <c r="H5583" s="29" t="s">
        <v>25</v>
      </c>
      <c r="I5583" s="29" t="s">
        <v>26</v>
      </c>
      <c r="J5583" s="29">
        <v>9.7159999999999993</v>
      </c>
      <c r="K5583" s="29" t="s">
        <v>25</v>
      </c>
      <c r="L5583" s="29" t="s">
        <v>22</v>
      </c>
      <c r="M5583" s="29" t="s">
        <v>22</v>
      </c>
    </row>
    <row r="5584" spans="1:13" ht="15" customHeight="1">
      <c r="A5584" s="29" t="s">
        <v>19</v>
      </c>
      <c r="B5584" s="29" t="s">
        <v>20</v>
      </c>
      <c r="C5584" s="29" t="s">
        <v>2347</v>
      </c>
      <c r="D5584" s="29">
        <v>712018</v>
      </c>
      <c r="E5584" s="29">
        <v>0.134178241</v>
      </c>
      <c r="F5584" s="29" t="s">
        <v>24</v>
      </c>
      <c r="G5584" s="29">
        <v>1.43632</v>
      </c>
      <c r="H5584" s="29" t="s">
        <v>25</v>
      </c>
      <c r="I5584" s="29" t="s">
        <v>26</v>
      </c>
      <c r="J5584" s="29">
        <v>10.877000000000001</v>
      </c>
      <c r="K5584" s="29" t="s">
        <v>25</v>
      </c>
      <c r="L5584" s="29" t="s">
        <v>22</v>
      </c>
      <c r="M5584" s="29" t="s">
        <v>22</v>
      </c>
    </row>
    <row r="5585" spans="1:13" ht="15" customHeight="1">
      <c r="A5585" s="29" t="s">
        <v>19</v>
      </c>
      <c r="B5585" s="29" t="s">
        <v>20</v>
      </c>
      <c r="C5585" s="29" t="s">
        <v>2348</v>
      </c>
      <c r="D5585" s="29">
        <v>712019</v>
      </c>
      <c r="E5585" s="29">
        <v>0.13232638899999999</v>
      </c>
      <c r="F5585" s="29" t="s">
        <v>24</v>
      </c>
      <c r="G5585" s="29">
        <v>1.54861</v>
      </c>
      <c r="H5585" s="29" t="s">
        <v>25</v>
      </c>
      <c r="I5585" s="29" t="s">
        <v>26</v>
      </c>
      <c r="J5585" s="29">
        <v>30.677</v>
      </c>
      <c r="K5585" s="29" t="s">
        <v>25</v>
      </c>
      <c r="L5585" s="29" t="s">
        <v>22</v>
      </c>
      <c r="M5585" s="29" t="s">
        <v>22</v>
      </c>
    </row>
    <row r="5586" spans="1:13" ht="15" customHeight="1">
      <c r="A5586" s="29" t="s">
        <v>19</v>
      </c>
      <c r="B5586" s="29" t="s">
        <v>20</v>
      </c>
      <c r="C5586" s="29" t="s">
        <v>2349</v>
      </c>
      <c r="D5586" s="29">
        <v>712020</v>
      </c>
      <c r="E5586" s="29" t="s">
        <v>2221</v>
      </c>
      <c r="F5586" s="29" t="s">
        <v>24</v>
      </c>
      <c r="G5586" s="29">
        <v>1.33257</v>
      </c>
      <c r="H5586" s="29" t="s">
        <v>25</v>
      </c>
      <c r="I5586" s="29" t="s">
        <v>26</v>
      </c>
      <c r="J5586" s="29">
        <v>30.995000000000001</v>
      </c>
      <c r="K5586" s="29" t="s">
        <v>25</v>
      </c>
      <c r="L5586" s="29" t="s">
        <v>22</v>
      </c>
      <c r="M5586" s="29" t="s">
        <v>22</v>
      </c>
    </row>
    <row r="5587" spans="1:13" ht="15" customHeight="1">
      <c r="A5587" s="29" t="s">
        <v>19</v>
      </c>
      <c r="B5587" s="29" t="s">
        <v>20</v>
      </c>
      <c r="C5587" s="29" t="s">
        <v>2350</v>
      </c>
      <c r="D5587" s="29">
        <v>712021</v>
      </c>
      <c r="E5587" s="29">
        <v>0.136377315</v>
      </c>
      <c r="F5587" s="29" t="s">
        <v>24</v>
      </c>
      <c r="G5587" s="29">
        <v>1.3704499999999999</v>
      </c>
      <c r="H5587" s="29" t="s">
        <v>25</v>
      </c>
      <c r="I5587" s="29" t="s">
        <v>26</v>
      </c>
      <c r="J5587" s="29">
        <v>13.278</v>
      </c>
      <c r="K5587" s="29" t="s">
        <v>25</v>
      </c>
      <c r="L5587" s="29" t="s">
        <v>22</v>
      </c>
      <c r="M5587" s="29" t="s">
        <v>22</v>
      </c>
    </row>
    <row r="5588" spans="1:13" ht="15" customHeight="1">
      <c r="A5588" s="29" t="s">
        <v>19</v>
      </c>
      <c r="B5588" s="29" t="s">
        <v>20</v>
      </c>
      <c r="C5588" s="29" t="s">
        <v>2351</v>
      </c>
      <c r="D5588" s="29">
        <v>712022</v>
      </c>
      <c r="E5588" s="29">
        <v>0.13556713000000001</v>
      </c>
      <c r="F5588" s="29" t="s">
        <v>24</v>
      </c>
      <c r="G5588" s="29">
        <v>1.3349500000000001</v>
      </c>
      <c r="H5588" s="29" t="s">
        <v>25</v>
      </c>
      <c r="I5588" s="29" t="s">
        <v>26</v>
      </c>
      <c r="J5588" s="29">
        <v>7.4569999999999999</v>
      </c>
      <c r="K5588" s="29" t="s">
        <v>25</v>
      </c>
      <c r="L5588" s="29" t="s">
        <v>22</v>
      </c>
      <c r="M5588" s="29" t="s">
        <v>22</v>
      </c>
    </row>
    <row r="5589" spans="1:13" ht="15" customHeight="1">
      <c r="A5589" s="29" t="s">
        <v>19</v>
      </c>
      <c r="B5589" s="29" t="s">
        <v>20</v>
      </c>
      <c r="C5589" s="29" t="s">
        <v>2352</v>
      </c>
      <c r="D5589" s="29">
        <v>712023</v>
      </c>
      <c r="E5589" s="29">
        <v>0.13336805600000001</v>
      </c>
      <c r="F5589" s="29" t="s">
        <v>24</v>
      </c>
      <c r="G5589" s="29">
        <v>1.2720400000000001</v>
      </c>
      <c r="H5589" s="29" t="s">
        <v>25</v>
      </c>
      <c r="I5589" s="29" t="s">
        <v>26</v>
      </c>
      <c r="J5589" s="29">
        <v>27.116</v>
      </c>
      <c r="K5589" s="29" t="s">
        <v>25</v>
      </c>
      <c r="L5589" s="29" t="s">
        <v>22</v>
      </c>
      <c r="M5589" s="29" t="s">
        <v>22</v>
      </c>
    </row>
    <row r="5590" spans="1:13" ht="15" customHeight="1">
      <c r="A5590" s="29" t="s">
        <v>19</v>
      </c>
      <c r="B5590" s="29" t="s">
        <v>20</v>
      </c>
      <c r="C5590" s="29" t="s">
        <v>2353</v>
      </c>
      <c r="D5590" s="29">
        <v>712024</v>
      </c>
      <c r="E5590" s="29">
        <v>0.136261574</v>
      </c>
      <c r="F5590" s="29" t="s">
        <v>24</v>
      </c>
      <c r="G5590" s="29">
        <v>1.4353100000000001</v>
      </c>
      <c r="H5590" s="29" t="s">
        <v>25</v>
      </c>
      <c r="I5590" s="29" t="s">
        <v>26</v>
      </c>
      <c r="J5590" s="29">
        <v>28.584</v>
      </c>
      <c r="K5590" s="29" t="s">
        <v>25</v>
      </c>
      <c r="L5590" s="29" t="s">
        <v>22</v>
      </c>
      <c r="M5590" s="29" t="s">
        <v>22</v>
      </c>
    </row>
    <row r="5591" spans="1:13" ht="15" customHeight="1">
      <c r="A5591" s="29" t="s">
        <v>19</v>
      </c>
      <c r="B5591" s="29" t="s">
        <v>20</v>
      </c>
      <c r="C5591" s="29" t="s">
        <v>2354</v>
      </c>
      <c r="D5591" s="29">
        <v>712025</v>
      </c>
      <c r="E5591" s="29" t="s">
        <v>2355</v>
      </c>
      <c r="F5591" s="29" t="s">
        <v>24</v>
      </c>
      <c r="G5591" s="29">
        <v>1.37096</v>
      </c>
      <c r="H5591" s="29" t="s">
        <v>25</v>
      </c>
      <c r="I5591" s="29" t="s">
        <v>26</v>
      </c>
      <c r="J5591" s="29">
        <v>8.8610000000000007</v>
      </c>
      <c r="K5591" s="29" t="s">
        <v>25</v>
      </c>
      <c r="L5591" s="29" t="s">
        <v>22</v>
      </c>
      <c r="M5591" s="29" t="s">
        <v>22</v>
      </c>
    </row>
    <row r="5592" spans="1:13" ht="15" customHeight="1">
      <c r="A5592" s="29" t="s">
        <v>19</v>
      </c>
      <c r="B5592" s="29" t="s">
        <v>20</v>
      </c>
      <c r="C5592" s="29" t="s">
        <v>2356</v>
      </c>
      <c r="D5592" s="29">
        <v>712026</v>
      </c>
      <c r="E5592" s="29">
        <v>0.13915509300000001</v>
      </c>
      <c r="F5592" s="29" t="s">
        <v>24</v>
      </c>
      <c r="G5592" s="29">
        <v>1.2957700000000001</v>
      </c>
      <c r="H5592" s="29" t="s">
        <v>25</v>
      </c>
      <c r="I5592" s="29" t="s">
        <v>26</v>
      </c>
      <c r="J5592" s="29">
        <v>13.821</v>
      </c>
      <c r="K5592" s="29" t="s">
        <v>25</v>
      </c>
      <c r="L5592" s="29" t="s">
        <v>22</v>
      </c>
      <c r="M5592" s="29" t="s">
        <v>22</v>
      </c>
    </row>
    <row r="5593" spans="1:13" ht="15" customHeight="1">
      <c r="A5593" s="29" t="s">
        <v>19</v>
      </c>
      <c r="B5593" s="29" t="s">
        <v>20</v>
      </c>
      <c r="C5593" s="29" t="s">
        <v>2357</v>
      </c>
      <c r="D5593" s="29">
        <v>712027</v>
      </c>
      <c r="E5593" s="29">
        <v>0.136493056</v>
      </c>
      <c r="F5593" s="29" t="s">
        <v>24</v>
      </c>
      <c r="G5593" s="29">
        <v>1.2403999999999999</v>
      </c>
      <c r="H5593" s="29" t="s">
        <v>25</v>
      </c>
      <c r="I5593" s="29" t="s">
        <v>26</v>
      </c>
      <c r="J5593" s="29">
        <v>31.602</v>
      </c>
      <c r="K5593" s="29" t="s">
        <v>25</v>
      </c>
      <c r="L5593" s="29" t="s">
        <v>22</v>
      </c>
      <c r="M5593" s="29" t="s">
        <v>22</v>
      </c>
    </row>
    <row r="5594" spans="1:13" ht="15" customHeight="1">
      <c r="A5594" s="29" t="s">
        <v>19</v>
      </c>
      <c r="B5594" s="29" t="s">
        <v>20</v>
      </c>
      <c r="C5594" s="29" t="s">
        <v>2358</v>
      </c>
      <c r="D5594" s="29">
        <v>712028</v>
      </c>
      <c r="E5594" s="29">
        <v>0.14077546299999999</v>
      </c>
      <c r="F5594" s="29" t="s">
        <v>24</v>
      </c>
      <c r="G5594" s="29">
        <v>1.4157299999999999</v>
      </c>
      <c r="H5594" s="29" t="s">
        <v>25</v>
      </c>
      <c r="I5594" s="29" t="s">
        <v>26</v>
      </c>
      <c r="J5594" s="29">
        <v>30.510999999999999</v>
      </c>
      <c r="K5594" s="29" t="s">
        <v>25</v>
      </c>
      <c r="L5594" s="29" t="s">
        <v>22</v>
      </c>
      <c r="M5594" s="29" t="s">
        <v>22</v>
      </c>
    </row>
    <row r="5595" spans="1:13" ht="15" customHeight="1">
      <c r="A5595" s="29" t="s">
        <v>19</v>
      </c>
      <c r="B5595" s="29" t="s">
        <v>20</v>
      </c>
      <c r="C5595" s="29" t="s">
        <v>2359</v>
      </c>
      <c r="D5595" s="29">
        <v>712029</v>
      </c>
      <c r="E5595" s="29">
        <v>0.14181713000000001</v>
      </c>
      <c r="F5595" s="29" t="s">
        <v>24</v>
      </c>
      <c r="G5595" s="29">
        <v>1.3609500000000001</v>
      </c>
      <c r="H5595" s="29" t="s">
        <v>25</v>
      </c>
      <c r="I5595" s="29" t="s">
        <v>26</v>
      </c>
      <c r="J5595" s="29">
        <v>10.696999999999999</v>
      </c>
      <c r="K5595" s="29" t="s">
        <v>25</v>
      </c>
      <c r="L5595" s="29" t="s">
        <v>22</v>
      </c>
      <c r="M5595" s="29" t="s">
        <v>22</v>
      </c>
    </row>
    <row r="5596" spans="1:13" ht="15" customHeight="1">
      <c r="A5596" s="29" t="s">
        <v>19</v>
      </c>
      <c r="B5596" s="29" t="s">
        <v>20</v>
      </c>
      <c r="C5596" s="29" t="s">
        <v>2360</v>
      </c>
      <c r="D5596" s="29">
        <v>712030</v>
      </c>
      <c r="E5596" s="29">
        <v>0.142511574</v>
      </c>
      <c r="F5596" s="29" t="s">
        <v>24</v>
      </c>
      <c r="G5596" s="29">
        <v>1.25634</v>
      </c>
      <c r="H5596" s="29" t="s">
        <v>25</v>
      </c>
      <c r="I5596" s="29" t="s">
        <v>26</v>
      </c>
      <c r="J5596" s="29">
        <v>29.667000000000002</v>
      </c>
      <c r="K5596" s="29" t="s">
        <v>25</v>
      </c>
      <c r="L5596" s="29" t="s">
        <v>22</v>
      </c>
      <c r="M5596" s="29" t="s">
        <v>22</v>
      </c>
    </row>
    <row r="5597" spans="1:13" ht="15" customHeight="1">
      <c r="A5597" s="29" t="s">
        <v>19</v>
      </c>
      <c r="B5597" s="29" t="s">
        <v>20</v>
      </c>
      <c r="C5597" s="29" t="s">
        <v>2361</v>
      </c>
      <c r="D5597" s="29">
        <v>712031</v>
      </c>
      <c r="E5597" s="29">
        <v>0.14089120399999999</v>
      </c>
      <c r="F5597" s="29" t="s">
        <v>24</v>
      </c>
      <c r="G5597" s="29">
        <v>1.44693</v>
      </c>
      <c r="H5597" s="29" t="s">
        <v>25</v>
      </c>
      <c r="I5597" s="29" t="s">
        <v>26</v>
      </c>
      <c r="J5597" s="29">
        <v>30.138000000000002</v>
      </c>
      <c r="K5597" s="29" t="s">
        <v>25</v>
      </c>
      <c r="L5597" s="29" t="s">
        <v>22</v>
      </c>
      <c r="M5597" s="29" t="s">
        <v>22</v>
      </c>
    </row>
    <row r="5598" spans="1:13" ht="15" customHeight="1">
      <c r="A5598" s="29" t="s">
        <v>19</v>
      </c>
      <c r="B5598" s="29" t="s">
        <v>20</v>
      </c>
      <c r="C5598" s="29" t="s">
        <v>2362</v>
      </c>
      <c r="D5598" s="29">
        <v>712032</v>
      </c>
      <c r="E5598" s="29">
        <v>0.140196759</v>
      </c>
      <c r="F5598" s="29" t="s">
        <v>24</v>
      </c>
      <c r="G5598" s="29">
        <v>1.3846700000000001</v>
      </c>
      <c r="H5598" s="29" t="s">
        <v>25</v>
      </c>
      <c r="I5598" s="29" t="s">
        <v>26</v>
      </c>
      <c r="J5598" s="29">
        <v>9.3529999999999998</v>
      </c>
      <c r="K5598" s="29" t="s">
        <v>25</v>
      </c>
      <c r="L5598" s="29" t="s">
        <v>22</v>
      </c>
      <c r="M5598" s="29" t="s">
        <v>22</v>
      </c>
    </row>
    <row r="5599" spans="1:13" ht="15" customHeight="1">
      <c r="A5599" s="29" t="s">
        <v>19</v>
      </c>
      <c r="B5599" s="29" t="s">
        <v>20</v>
      </c>
      <c r="C5599" s="29" t="s">
        <v>2363</v>
      </c>
      <c r="D5599" s="29">
        <v>712033</v>
      </c>
      <c r="E5599" s="29" t="s">
        <v>2364</v>
      </c>
      <c r="F5599" s="29" t="s">
        <v>24</v>
      </c>
      <c r="G5599" s="29">
        <v>1.3251900000000001</v>
      </c>
      <c r="H5599" s="29" t="s">
        <v>25</v>
      </c>
      <c r="I5599" s="29" t="s">
        <v>26</v>
      </c>
      <c r="J5599" s="29">
        <v>10.015000000000001</v>
      </c>
      <c r="K5599" s="29" t="s">
        <v>25</v>
      </c>
      <c r="L5599" s="29" t="s">
        <v>22</v>
      </c>
      <c r="M5599" s="29" t="s">
        <v>22</v>
      </c>
    </row>
    <row r="5600" spans="1:13" ht="15" customHeight="1">
      <c r="A5600" s="29" t="s">
        <v>19</v>
      </c>
      <c r="B5600" s="29" t="s">
        <v>20</v>
      </c>
      <c r="C5600" s="29" t="s">
        <v>2365</v>
      </c>
      <c r="D5600" s="29">
        <v>712034</v>
      </c>
      <c r="E5600" s="29">
        <v>0.14528935200000001</v>
      </c>
      <c r="F5600" s="29" t="s">
        <v>24</v>
      </c>
      <c r="G5600" s="29">
        <v>1.2600100000000001</v>
      </c>
      <c r="H5600" s="29" t="s">
        <v>25</v>
      </c>
      <c r="I5600" s="29" t="s">
        <v>26</v>
      </c>
      <c r="J5600" s="29">
        <v>29.954999999999998</v>
      </c>
      <c r="K5600" s="29" t="s">
        <v>25</v>
      </c>
      <c r="L5600" s="29" t="s">
        <v>22</v>
      </c>
      <c r="M5600" s="29" t="s">
        <v>22</v>
      </c>
    </row>
    <row r="5601" spans="1:13" ht="15" customHeight="1">
      <c r="A5601" s="29" t="s">
        <v>19</v>
      </c>
      <c r="B5601" s="29" t="s">
        <v>20</v>
      </c>
      <c r="C5601" s="29" t="s">
        <v>2366</v>
      </c>
      <c r="D5601" s="29">
        <v>712035</v>
      </c>
      <c r="E5601" s="29">
        <v>0.1434375</v>
      </c>
      <c r="F5601" s="29" t="s">
        <v>24</v>
      </c>
      <c r="G5601" s="29">
        <v>1.4573799999999999</v>
      </c>
      <c r="H5601" s="29" t="s">
        <v>25</v>
      </c>
      <c r="I5601" s="29" t="s">
        <v>26</v>
      </c>
      <c r="J5601" s="29">
        <v>29.995000000000001</v>
      </c>
      <c r="K5601" s="29" t="s">
        <v>25</v>
      </c>
      <c r="L5601" s="29" t="s">
        <v>22</v>
      </c>
      <c r="M5601" s="29" t="s">
        <v>22</v>
      </c>
    </row>
    <row r="5602" spans="1:13" ht="15" customHeight="1">
      <c r="A5602" s="29" t="s">
        <v>19</v>
      </c>
      <c r="B5602" s="29" t="s">
        <v>20</v>
      </c>
      <c r="C5602" s="29" t="s">
        <v>2367</v>
      </c>
      <c r="D5602" s="29">
        <v>712036</v>
      </c>
      <c r="E5602" s="29">
        <v>0.14783564799999999</v>
      </c>
      <c r="F5602" s="29" t="s">
        <v>24</v>
      </c>
      <c r="G5602" s="29">
        <v>1.39757</v>
      </c>
      <c r="H5602" s="29" t="s">
        <v>25</v>
      </c>
      <c r="I5602" s="29" t="s">
        <v>26</v>
      </c>
      <c r="J5602" s="29">
        <v>10.326000000000001</v>
      </c>
      <c r="K5602" s="29" t="s">
        <v>25</v>
      </c>
      <c r="L5602" s="29" t="s">
        <v>22</v>
      </c>
      <c r="M5602" s="29" t="s">
        <v>22</v>
      </c>
    </row>
    <row r="5603" spans="1:13" ht="15" customHeight="1">
      <c r="A5603" s="29" t="s">
        <v>19</v>
      </c>
      <c r="B5603" s="29" t="s">
        <v>20</v>
      </c>
      <c r="C5603" s="29" t="s">
        <v>2368</v>
      </c>
      <c r="D5603" s="29">
        <v>712037</v>
      </c>
      <c r="E5603" s="29">
        <v>0.145868056</v>
      </c>
      <c r="F5603" s="29" t="s">
        <v>24</v>
      </c>
      <c r="G5603" s="29">
        <v>1.33449</v>
      </c>
      <c r="H5603" s="29" t="s">
        <v>25</v>
      </c>
      <c r="I5603" s="29" t="s">
        <v>26</v>
      </c>
      <c r="J5603" s="29">
        <v>10.513</v>
      </c>
      <c r="K5603" s="29" t="s">
        <v>25</v>
      </c>
      <c r="L5603" s="29" t="s">
        <v>22</v>
      </c>
      <c r="M5603" s="29" t="s">
        <v>22</v>
      </c>
    </row>
    <row r="5604" spans="1:13" ht="15" customHeight="1">
      <c r="A5604" s="29" t="s">
        <v>19</v>
      </c>
      <c r="B5604" s="29" t="s">
        <v>20</v>
      </c>
      <c r="C5604" s="29" t="s">
        <v>2369</v>
      </c>
      <c r="D5604" s="29">
        <v>712038</v>
      </c>
      <c r="E5604" s="29">
        <v>0.15003472200000001</v>
      </c>
      <c r="F5604" s="29" t="s">
        <v>24</v>
      </c>
      <c r="G5604" s="29">
        <v>1.2696400000000001</v>
      </c>
      <c r="H5604" s="29" t="s">
        <v>25</v>
      </c>
      <c r="I5604" s="29" t="s">
        <v>26</v>
      </c>
      <c r="J5604" s="29">
        <v>32.325000000000003</v>
      </c>
      <c r="K5604" s="29" t="s">
        <v>25</v>
      </c>
      <c r="L5604" s="29" t="s">
        <v>22</v>
      </c>
      <c r="M5604" s="29" t="s">
        <v>22</v>
      </c>
    </row>
    <row r="5605" spans="1:13" ht="15" customHeight="1">
      <c r="A5605" s="29" t="s">
        <v>19</v>
      </c>
      <c r="B5605" s="29" t="s">
        <v>20</v>
      </c>
      <c r="C5605" s="29" t="s">
        <v>2370</v>
      </c>
      <c r="D5605" s="29">
        <v>712039</v>
      </c>
      <c r="E5605" s="29">
        <v>0.14806712999999999</v>
      </c>
      <c r="F5605" s="29" t="s">
        <v>24</v>
      </c>
      <c r="G5605" s="29">
        <v>1.42103</v>
      </c>
      <c r="H5605" s="29" t="s">
        <v>25</v>
      </c>
      <c r="I5605" s="29" t="s">
        <v>26</v>
      </c>
      <c r="J5605" s="29">
        <v>31.666</v>
      </c>
      <c r="K5605" s="29" t="s">
        <v>25</v>
      </c>
      <c r="L5605" s="29" t="s">
        <v>22</v>
      </c>
      <c r="M5605" s="29" t="s">
        <v>22</v>
      </c>
    </row>
    <row r="5606" spans="1:13" ht="15" customHeight="1">
      <c r="A5606" s="29" t="s">
        <v>19</v>
      </c>
      <c r="B5606" s="29" t="s">
        <v>20</v>
      </c>
      <c r="C5606" s="29" t="s">
        <v>2371</v>
      </c>
      <c r="D5606" s="29">
        <v>712040</v>
      </c>
      <c r="E5606" s="29" t="s">
        <v>1186</v>
      </c>
      <c r="F5606" s="29" t="s">
        <v>24</v>
      </c>
      <c r="G5606" s="29">
        <v>1.37117</v>
      </c>
      <c r="H5606" s="29" t="s">
        <v>25</v>
      </c>
      <c r="I5606" s="29" t="s">
        <v>26</v>
      </c>
      <c r="J5606" s="29">
        <v>13.987</v>
      </c>
      <c r="K5606" s="29" t="s">
        <v>25</v>
      </c>
      <c r="L5606" s="29" t="s">
        <v>22</v>
      </c>
      <c r="M5606" s="29" t="s">
        <v>22</v>
      </c>
    </row>
    <row r="5607" spans="1:13" ht="15" customHeight="1">
      <c r="A5607" s="29" t="s">
        <v>19</v>
      </c>
      <c r="B5607" s="29" t="s">
        <v>20</v>
      </c>
      <c r="C5607" s="29" t="s">
        <v>2372</v>
      </c>
      <c r="D5607" s="29">
        <v>712041</v>
      </c>
      <c r="E5607" s="29">
        <v>0.15038194399999999</v>
      </c>
      <c r="F5607" s="29" t="s">
        <v>24</v>
      </c>
      <c r="G5607" s="29">
        <v>1.31515</v>
      </c>
      <c r="H5607" s="29" t="s">
        <v>25</v>
      </c>
      <c r="I5607" s="29" t="s">
        <v>26</v>
      </c>
      <c r="J5607" s="29">
        <v>6.359</v>
      </c>
      <c r="K5607" s="29" t="s">
        <v>25</v>
      </c>
      <c r="L5607" s="29" t="s">
        <v>22</v>
      </c>
      <c r="M5607" s="29" t="s">
        <v>22</v>
      </c>
    </row>
    <row r="5608" spans="1:13" ht="15" customHeight="1">
      <c r="A5608" s="29" t="s">
        <v>19</v>
      </c>
      <c r="B5608" s="29" t="s">
        <v>20</v>
      </c>
      <c r="C5608" s="29" t="s">
        <v>2373</v>
      </c>
      <c r="D5608" s="29">
        <v>712042</v>
      </c>
      <c r="E5608" s="29">
        <v>0.150844907</v>
      </c>
      <c r="F5608" s="29" t="s">
        <v>24</v>
      </c>
      <c r="G5608" s="29">
        <v>1.4446099999999999</v>
      </c>
      <c r="H5608" s="29" t="s">
        <v>25</v>
      </c>
      <c r="I5608" s="29" t="s">
        <v>26</v>
      </c>
      <c r="J5608" s="29">
        <v>29.364999999999998</v>
      </c>
      <c r="K5608" s="29" t="s">
        <v>25</v>
      </c>
      <c r="L5608" s="29" t="s">
        <v>22</v>
      </c>
      <c r="M5608" s="29" t="s">
        <v>22</v>
      </c>
    </row>
    <row r="5609" spans="1:13" ht="15" customHeight="1">
      <c r="A5609" s="29" t="s">
        <v>19</v>
      </c>
      <c r="B5609" s="29" t="s">
        <v>20</v>
      </c>
      <c r="C5609" s="29" t="s">
        <v>2374</v>
      </c>
      <c r="D5609" s="29">
        <v>712043</v>
      </c>
      <c r="E5609" s="29" t="s">
        <v>2375</v>
      </c>
      <c r="F5609" s="29" t="s">
        <v>24</v>
      </c>
      <c r="G5609" s="29">
        <v>1.3780300000000001</v>
      </c>
      <c r="H5609" s="29" t="s">
        <v>25</v>
      </c>
      <c r="I5609" s="29" t="s">
        <v>26</v>
      </c>
      <c r="J5609" s="29">
        <v>7.5960000000000001</v>
      </c>
      <c r="K5609" s="29" t="s">
        <v>25</v>
      </c>
      <c r="L5609" s="29" t="s">
        <v>22</v>
      </c>
      <c r="M5609" s="29" t="s">
        <v>22</v>
      </c>
    </row>
    <row r="5610" spans="1:13" ht="15" customHeight="1">
      <c r="A5610" s="29" t="s">
        <v>19</v>
      </c>
      <c r="B5610" s="29" t="s">
        <v>20</v>
      </c>
      <c r="C5610" s="29" t="s">
        <v>2376</v>
      </c>
      <c r="D5610" s="29">
        <v>712044</v>
      </c>
      <c r="E5610" s="29">
        <v>0.153275463</v>
      </c>
      <c r="F5610" s="29" t="s">
        <v>24</v>
      </c>
      <c r="G5610" s="29">
        <v>1.3192699999999999</v>
      </c>
      <c r="H5610" s="29" t="s">
        <v>25</v>
      </c>
      <c r="I5610" s="29" t="s">
        <v>26</v>
      </c>
      <c r="J5610" s="29">
        <v>13.11</v>
      </c>
      <c r="K5610" s="29" t="s">
        <v>25</v>
      </c>
      <c r="L5610" s="29" t="s">
        <v>22</v>
      </c>
      <c r="M5610" s="29" t="s">
        <v>22</v>
      </c>
    </row>
    <row r="5611" spans="1:13" ht="15" customHeight="1">
      <c r="A5611" s="29" t="s">
        <v>19</v>
      </c>
      <c r="B5611" s="29" t="s">
        <v>20</v>
      </c>
      <c r="C5611" s="29" t="s">
        <v>2377</v>
      </c>
      <c r="D5611" s="29">
        <v>712045</v>
      </c>
      <c r="E5611" s="29">
        <v>0.15142361100000001</v>
      </c>
      <c r="F5611" s="29" t="s">
        <v>24</v>
      </c>
      <c r="G5611" s="29">
        <v>1.24631</v>
      </c>
      <c r="H5611" s="29" t="s">
        <v>25</v>
      </c>
      <c r="I5611" s="29" t="s">
        <v>26</v>
      </c>
      <c r="J5611" s="29">
        <v>32.927999999999997</v>
      </c>
      <c r="K5611" s="29" t="s">
        <v>25</v>
      </c>
      <c r="L5611" s="29" t="s">
        <v>22</v>
      </c>
      <c r="M5611" s="29" t="s">
        <v>22</v>
      </c>
    </row>
    <row r="5612" spans="1:13" ht="15" customHeight="1">
      <c r="A5612" s="29" t="s">
        <v>19</v>
      </c>
      <c r="B5612" s="29" t="s">
        <v>20</v>
      </c>
      <c r="C5612" s="29" t="s">
        <v>2378</v>
      </c>
      <c r="D5612" s="29">
        <v>712046</v>
      </c>
      <c r="E5612" s="29">
        <v>0.154548611</v>
      </c>
      <c r="F5612" s="29" t="s">
        <v>24</v>
      </c>
      <c r="G5612" s="29">
        <v>1.6060700000000001</v>
      </c>
      <c r="H5612" s="29" t="s">
        <v>25</v>
      </c>
      <c r="I5612" s="29" t="s">
        <v>26</v>
      </c>
      <c r="J5612" s="29">
        <v>30.492999999999999</v>
      </c>
      <c r="K5612" s="29" t="s">
        <v>25</v>
      </c>
      <c r="L5612" s="29" t="s">
        <v>22</v>
      </c>
      <c r="M5612" s="29" t="s">
        <v>22</v>
      </c>
    </row>
    <row r="5613" spans="1:13" ht="15" customHeight="1">
      <c r="A5613" s="29" t="s">
        <v>19</v>
      </c>
      <c r="B5613" s="29" t="s">
        <v>20</v>
      </c>
      <c r="C5613" s="29" t="s">
        <v>2379</v>
      </c>
      <c r="D5613" s="29">
        <v>712047</v>
      </c>
      <c r="E5613" s="29">
        <v>0.15350694400000001</v>
      </c>
      <c r="F5613" s="29" t="s">
        <v>24</v>
      </c>
      <c r="G5613" s="29">
        <v>1.4703900000000001</v>
      </c>
      <c r="H5613" s="29" t="s">
        <v>25</v>
      </c>
      <c r="I5613" s="29" t="s">
        <v>26</v>
      </c>
      <c r="J5613" s="29">
        <v>11.638</v>
      </c>
      <c r="K5613" s="29" t="s">
        <v>25</v>
      </c>
      <c r="L5613" s="29" t="s">
        <v>22</v>
      </c>
      <c r="M5613" s="29" t="s">
        <v>22</v>
      </c>
    </row>
    <row r="5614" spans="1:13" ht="15" customHeight="1">
      <c r="A5614" s="29" t="s">
        <v>19</v>
      </c>
      <c r="B5614" s="29" t="s">
        <v>20</v>
      </c>
      <c r="C5614" s="29" t="s">
        <v>2380</v>
      </c>
      <c r="D5614" s="29">
        <v>712048</v>
      </c>
      <c r="E5614" s="29" t="s">
        <v>2381</v>
      </c>
      <c r="F5614" s="29" t="s">
        <v>24</v>
      </c>
      <c r="G5614" s="29">
        <v>1.24942</v>
      </c>
      <c r="H5614" s="29" t="s">
        <v>25</v>
      </c>
      <c r="I5614" s="29" t="s">
        <v>26</v>
      </c>
      <c r="J5614" s="29">
        <v>9.0120000000000005</v>
      </c>
      <c r="K5614" s="29" t="s">
        <v>25</v>
      </c>
      <c r="L5614" s="29" t="s">
        <v>22</v>
      </c>
      <c r="M5614" s="29" t="s">
        <v>22</v>
      </c>
    </row>
    <row r="5615" spans="1:13" ht="15" customHeight="1">
      <c r="A5615" s="29" t="s">
        <v>19</v>
      </c>
      <c r="B5615" s="29" t="s">
        <v>20</v>
      </c>
      <c r="C5615" s="29" t="s">
        <v>2382</v>
      </c>
      <c r="D5615" s="29">
        <v>712049</v>
      </c>
      <c r="E5615" s="29">
        <v>0.15640046299999999</v>
      </c>
      <c r="F5615" s="29" t="s">
        <v>24</v>
      </c>
      <c r="G5615" s="29">
        <v>0.94923000000000002</v>
      </c>
      <c r="H5615" s="29" t="s">
        <v>25</v>
      </c>
      <c r="I5615" s="29" t="s">
        <v>26</v>
      </c>
      <c r="J5615" s="29">
        <v>28.722000000000001</v>
      </c>
      <c r="K5615" s="29" t="s">
        <v>25</v>
      </c>
      <c r="L5615" s="29" t="s">
        <v>22</v>
      </c>
      <c r="M5615" s="29" t="s">
        <v>22</v>
      </c>
    </row>
    <row r="5616" spans="1:13" ht="15" customHeight="1">
      <c r="A5616" s="29" t="s">
        <v>19</v>
      </c>
      <c r="B5616" s="29" t="s">
        <v>20</v>
      </c>
      <c r="C5616" s="29" t="s">
        <v>2383</v>
      </c>
      <c r="D5616" s="29">
        <v>712050</v>
      </c>
      <c r="E5616" s="29">
        <v>0.15721064800000001</v>
      </c>
      <c r="F5616" s="29" t="s">
        <v>24</v>
      </c>
      <c r="G5616" s="29">
        <v>1.8392900000000001</v>
      </c>
      <c r="H5616" s="29" t="s">
        <v>25</v>
      </c>
      <c r="I5616" s="29" t="s">
        <v>26</v>
      </c>
      <c r="J5616" s="29">
        <v>25.183</v>
      </c>
      <c r="K5616" s="29" t="s">
        <v>25</v>
      </c>
      <c r="L5616" s="29" t="s">
        <v>22</v>
      </c>
      <c r="M5616" s="29" t="s">
        <v>22</v>
      </c>
    </row>
    <row r="5617" spans="1:13" ht="15" customHeight="1">
      <c r="A5617" s="29" t="s">
        <v>19</v>
      </c>
      <c r="B5617" s="29" t="s">
        <v>20</v>
      </c>
      <c r="C5617" s="29" t="s">
        <v>2384</v>
      </c>
      <c r="D5617" s="29">
        <v>712051</v>
      </c>
      <c r="E5617" s="29">
        <v>0.15651620399999999</v>
      </c>
      <c r="F5617" s="29" t="s">
        <v>24</v>
      </c>
      <c r="G5617" s="29">
        <v>1.46126</v>
      </c>
      <c r="H5617" s="29" t="s">
        <v>25</v>
      </c>
      <c r="I5617" s="29" t="s">
        <v>26</v>
      </c>
      <c r="J5617" s="29">
        <v>5.657</v>
      </c>
      <c r="K5617" s="29" t="s">
        <v>25</v>
      </c>
      <c r="L5617" s="29" t="s">
        <v>22</v>
      </c>
      <c r="M5617" s="29" t="s">
        <v>22</v>
      </c>
    </row>
    <row r="5618" spans="1:13" ht="15" customHeight="1">
      <c r="A5618" s="29" t="s">
        <v>19</v>
      </c>
      <c r="B5618" s="29" t="s">
        <v>20</v>
      </c>
      <c r="C5618" s="29" t="s">
        <v>2385</v>
      </c>
      <c r="D5618" s="29">
        <v>712052</v>
      </c>
      <c r="E5618" s="29">
        <v>0.15478009300000001</v>
      </c>
      <c r="F5618" s="29" t="s">
        <v>24</v>
      </c>
      <c r="G5618" s="29">
        <v>0.97511000000000003</v>
      </c>
      <c r="H5618" s="29" t="s">
        <v>25</v>
      </c>
      <c r="I5618" s="29" t="s">
        <v>26</v>
      </c>
      <c r="J5618" s="29">
        <v>16.082000000000001</v>
      </c>
      <c r="K5618" s="29" t="s">
        <v>25</v>
      </c>
      <c r="L5618" s="29" t="s">
        <v>22</v>
      </c>
      <c r="M5618" s="29" t="s">
        <v>22</v>
      </c>
    </row>
    <row r="5619" spans="1:13" ht="15" customHeight="1">
      <c r="A5619" s="29" t="s">
        <v>19</v>
      </c>
      <c r="B5619" s="29" t="s">
        <v>20</v>
      </c>
      <c r="C5619" s="29" t="s">
        <v>2386</v>
      </c>
      <c r="D5619" s="29">
        <v>712053</v>
      </c>
      <c r="E5619" s="29" t="s">
        <v>2270</v>
      </c>
      <c r="F5619" s="29" t="s">
        <v>24</v>
      </c>
      <c r="G5619" s="29">
        <v>0.60091000000000006</v>
      </c>
      <c r="H5619" s="29" t="s">
        <v>25</v>
      </c>
      <c r="I5619" s="29" t="s">
        <v>26</v>
      </c>
      <c r="J5619" s="29">
        <v>30.052</v>
      </c>
      <c r="K5619" s="29" t="s">
        <v>25</v>
      </c>
      <c r="L5619" s="29" t="s">
        <v>22</v>
      </c>
      <c r="M5619" s="29" t="s">
        <v>22</v>
      </c>
    </row>
    <row r="5620" spans="1:13" ht="15" customHeight="1">
      <c r="A5620" s="29" t="s">
        <v>19</v>
      </c>
      <c r="B5620" s="29" t="s">
        <v>20</v>
      </c>
      <c r="C5620" s="29" t="s">
        <v>2387</v>
      </c>
      <c r="D5620" s="29">
        <v>712054</v>
      </c>
      <c r="E5620" s="29">
        <v>0.159178241</v>
      </c>
      <c r="F5620" s="29" t="s">
        <v>24</v>
      </c>
      <c r="G5620" s="29">
        <v>1.81942</v>
      </c>
      <c r="H5620" s="29" t="s">
        <v>25</v>
      </c>
      <c r="I5620" s="29" t="s">
        <v>26</v>
      </c>
      <c r="J5620" s="29">
        <v>15.276</v>
      </c>
      <c r="K5620" s="29" t="s">
        <v>25</v>
      </c>
      <c r="L5620" s="29" t="s">
        <v>22</v>
      </c>
      <c r="M5620" s="29" t="s">
        <v>22</v>
      </c>
    </row>
    <row r="5621" spans="1:13" ht="15" customHeight="1">
      <c r="A5621" s="29" t="s">
        <v>19</v>
      </c>
      <c r="B5621" s="29" t="s">
        <v>20</v>
      </c>
      <c r="C5621" s="29" t="s">
        <v>2388</v>
      </c>
      <c r="D5621" s="29">
        <v>712055</v>
      </c>
      <c r="E5621" s="29">
        <v>0.16010416699999999</v>
      </c>
      <c r="F5621" s="29" t="s">
        <v>24</v>
      </c>
      <c r="G5621" s="29">
        <v>0.71748999999999996</v>
      </c>
      <c r="H5621" s="29" t="s">
        <v>25</v>
      </c>
      <c r="I5621" s="29" t="s">
        <v>26</v>
      </c>
      <c r="J5621" s="29">
        <v>20.058</v>
      </c>
      <c r="K5621" s="29" t="s">
        <v>25</v>
      </c>
      <c r="L5621" s="29" t="s">
        <v>22</v>
      </c>
      <c r="M5621" s="29" t="s">
        <v>22</v>
      </c>
    </row>
    <row r="5622" spans="1:13" ht="15" customHeight="1">
      <c r="A5622" s="29" t="s">
        <v>19</v>
      </c>
      <c r="B5622" s="29" t="s">
        <v>20</v>
      </c>
      <c r="C5622" s="29" t="s">
        <v>2389</v>
      </c>
      <c r="D5622" s="29">
        <v>712056</v>
      </c>
      <c r="E5622" s="29">
        <v>0.16322916700000001</v>
      </c>
      <c r="F5622" s="29" t="s">
        <v>24</v>
      </c>
      <c r="G5622" s="29">
        <v>1.8953899999999999</v>
      </c>
      <c r="H5622" s="29" t="s">
        <v>25</v>
      </c>
      <c r="I5622" s="29" t="s">
        <v>26</v>
      </c>
      <c r="J5622" s="29">
        <v>14.738</v>
      </c>
      <c r="K5622" s="29" t="s">
        <v>25</v>
      </c>
      <c r="L5622" s="29" t="s">
        <v>22</v>
      </c>
      <c r="M5622" s="29" t="s">
        <v>22</v>
      </c>
    </row>
    <row r="5623" spans="1:13" ht="15" customHeight="1">
      <c r="A5623" s="29" t="s">
        <v>19</v>
      </c>
      <c r="B5623" s="29" t="s">
        <v>20</v>
      </c>
      <c r="C5623" s="29" t="s">
        <v>2390</v>
      </c>
      <c r="D5623" s="29">
        <v>712057</v>
      </c>
      <c r="E5623" s="29">
        <v>0.161724537</v>
      </c>
      <c r="F5623" s="29" t="s">
        <v>24</v>
      </c>
      <c r="G5623" s="29">
        <v>0.76073999999999997</v>
      </c>
      <c r="H5623" s="29" t="s">
        <v>25</v>
      </c>
      <c r="I5623" s="29" t="s">
        <v>26</v>
      </c>
      <c r="J5623" s="29">
        <v>16.59</v>
      </c>
      <c r="K5623" s="29" t="s">
        <v>25</v>
      </c>
      <c r="L5623" s="29" t="s">
        <v>22</v>
      </c>
      <c r="M5623" s="29" t="s">
        <v>22</v>
      </c>
    </row>
    <row r="5624" spans="1:13" ht="15" customHeight="1">
      <c r="A5624" s="29" t="s">
        <v>19</v>
      </c>
      <c r="B5624" s="29" t="s">
        <v>20</v>
      </c>
      <c r="C5624" s="29" t="s">
        <v>2391</v>
      </c>
      <c r="D5624" s="29">
        <v>712058</v>
      </c>
      <c r="E5624" s="29">
        <v>0.16230324099999999</v>
      </c>
      <c r="F5624" s="29" t="s">
        <v>24</v>
      </c>
      <c r="G5624" s="29">
        <v>1.8368</v>
      </c>
      <c r="H5624" s="29" t="s">
        <v>25</v>
      </c>
      <c r="I5624" s="29" t="s">
        <v>26</v>
      </c>
      <c r="J5624" s="29">
        <v>13.608000000000001</v>
      </c>
      <c r="K5624" s="29" t="s">
        <v>25</v>
      </c>
      <c r="L5624" s="29" t="s">
        <v>22</v>
      </c>
      <c r="M5624" s="29" t="s">
        <v>22</v>
      </c>
    </row>
    <row r="5625" spans="1:13" ht="15" customHeight="1">
      <c r="A5625" s="29" t="s">
        <v>19</v>
      </c>
      <c r="B5625" s="29" t="s">
        <v>20</v>
      </c>
      <c r="C5625" s="29" t="s">
        <v>2392</v>
      </c>
      <c r="D5625" s="29">
        <v>712059</v>
      </c>
      <c r="E5625" s="29">
        <v>0.160335648</v>
      </c>
      <c r="F5625" s="29" t="s">
        <v>24</v>
      </c>
      <c r="G5625" s="29">
        <v>1.09761</v>
      </c>
      <c r="H5625" s="29" t="s">
        <v>25</v>
      </c>
      <c r="I5625" s="29" t="s">
        <v>26</v>
      </c>
      <c r="J5625" s="29">
        <v>7.0570000000000004</v>
      </c>
      <c r="K5625" s="29" t="s">
        <v>25</v>
      </c>
      <c r="L5625" s="29" t="s">
        <v>22</v>
      </c>
      <c r="M5625" s="29" t="s">
        <v>22</v>
      </c>
    </row>
    <row r="5626" spans="1:13" ht="15" customHeight="1">
      <c r="A5626" s="29" t="s">
        <v>19</v>
      </c>
      <c r="B5626" s="29" t="s">
        <v>20</v>
      </c>
      <c r="C5626" s="29" t="s">
        <v>2393</v>
      </c>
      <c r="D5626" s="29">
        <v>712060</v>
      </c>
      <c r="E5626" s="29" t="s">
        <v>2394</v>
      </c>
      <c r="F5626" s="29" t="s">
        <v>24</v>
      </c>
      <c r="G5626" s="29">
        <v>0.35598999999999997</v>
      </c>
      <c r="H5626" s="29" t="s">
        <v>25</v>
      </c>
      <c r="I5626" s="29" t="s">
        <v>26</v>
      </c>
      <c r="J5626" s="29">
        <v>26.728000000000002</v>
      </c>
      <c r="K5626" s="29" t="s">
        <v>25</v>
      </c>
      <c r="L5626" s="29" t="s">
        <v>22</v>
      </c>
      <c r="M5626" s="29" t="s">
        <v>22</v>
      </c>
    </row>
    <row r="5627" spans="1:13" ht="15" customHeight="1">
      <c r="A5627" s="29" t="s">
        <v>19</v>
      </c>
      <c r="B5627" s="29" t="s">
        <v>20</v>
      </c>
      <c r="C5627" s="29" t="s">
        <v>2395</v>
      </c>
      <c r="D5627" s="29">
        <v>712061</v>
      </c>
      <c r="E5627" s="29">
        <v>0.163923611</v>
      </c>
      <c r="F5627" s="29" t="s">
        <v>24</v>
      </c>
      <c r="G5627" s="29">
        <v>1.8524</v>
      </c>
      <c r="H5627" s="29" t="s">
        <v>25</v>
      </c>
      <c r="I5627" s="29" t="s">
        <v>26</v>
      </c>
      <c r="J5627" s="29">
        <v>14.218</v>
      </c>
      <c r="K5627" s="29" t="s">
        <v>25</v>
      </c>
      <c r="L5627" s="29" t="s">
        <v>22</v>
      </c>
      <c r="M5627" s="29" t="s">
        <v>22</v>
      </c>
    </row>
    <row r="5628" spans="1:13" ht="15" customHeight="1">
      <c r="A5628" s="29" t="s">
        <v>19</v>
      </c>
      <c r="B5628" s="29" t="s">
        <v>20</v>
      </c>
      <c r="C5628" s="29" t="s">
        <v>2396</v>
      </c>
      <c r="D5628" s="29">
        <v>712062</v>
      </c>
      <c r="E5628" s="29">
        <v>0.164155093</v>
      </c>
      <c r="F5628" s="29" t="s">
        <v>24</v>
      </c>
      <c r="G5628" s="29">
        <v>0.37186999999999998</v>
      </c>
      <c r="H5628" s="29" t="s">
        <v>25</v>
      </c>
      <c r="I5628" s="29" t="s">
        <v>26</v>
      </c>
      <c r="J5628" s="29">
        <v>26.114000000000001</v>
      </c>
      <c r="K5628" s="29" t="s">
        <v>25</v>
      </c>
      <c r="L5628" s="29" t="s">
        <v>22</v>
      </c>
      <c r="M5628" s="29" t="s">
        <v>22</v>
      </c>
    </row>
    <row r="5629" spans="1:13" ht="15" customHeight="1">
      <c r="A5629" s="29" t="s">
        <v>19</v>
      </c>
      <c r="B5629" s="29" t="s">
        <v>20</v>
      </c>
      <c r="C5629" s="29" t="s">
        <v>2397</v>
      </c>
      <c r="D5629" s="29">
        <v>712063</v>
      </c>
      <c r="E5629" s="29">
        <v>0.167743056</v>
      </c>
      <c r="F5629" s="29" t="s">
        <v>24</v>
      </c>
      <c r="G5629" s="29">
        <v>1.8567199999999999</v>
      </c>
      <c r="H5629" s="29" t="s">
        <v>25</v>
      </c>
      <c r="I5629" s="29" t="s">
        <v>26</v>
      </c>
      <c r="J5629" s="29">
        <v>13.451000000000001</v>
      </c>
      <c r="K5629" s="29" t="s">
        <v>25</v>
      </c>
      <c r="L5629" s="29" t="s">
        <v>22</v>
      </c>
      <c r="M5629" s="29" t="s">
        <v>22</v>
      </c>
    </row>
    <row r="5630" spans="1:13" ht="15" customHeight="1">
      <c r="A5630" s="29" t="s">
        <v>19</v>
      </c>
      <c r="B5630" s="29" t="s">
        <v>20</v>
      </c>
      <c r="C5630" s="29" t="s">
        <v>2398</v>
      </c>
      <c r="D5630" s="29">
        <v>712064</v>
      </c>
      <c r="E5630" s="29">
        <v>0.1653125</v>
      </c>
      <c r="F5630" s="29" t="s">
        <v>24</v>
      </c>
      <c r="G5630" s="29">
        <v>1.11582</v>
      </c>
      <c r="H5630" s="29" t="s">
        <v>25</v>
      </c>
      <c r="I5630" s="29" t="s">
        <v>26</v>
      </c>
      <c r="J5630" s="29">
        <v>7.2210000000000001</v>
      </c>
      <c r="K5630" s="29" t="s">
        <v>25</v>
      </c>
      <c r="L5630" s="29" t="s">
        <v>22</v>
      </c>
      <c r="M5630" s="29" t="s">
        <v>22</v>
      </c>
    </row>
    <row r="5631" spans="1:13" ht="15" customHeight="1">
      <c r="A5631" s="29" t="s">
        <v>19</v>
      </c>
      <c r="B5631" s="29" t="s">
        <v>20</v>
      </c>
      <c r="C5631" s="29" t="s">
        <v>2399</v>
      </c>
      <c r="D5631" s="29">
        <v>712065</v>
      </c>
      <c r="E5631" s="29" t="s">
        <v>2400</v>
      </c>
      <c r="F5631" s="29" t="s">
        <v>24</v>
      </c>
      <c r="G5631" s="29">
        <v>0.37722</v>
      </c>
      <c r="H5631" s="29" t="s">
        <v>25</v>
      </c>
      <c r="I5631" s="29" t="s">
        <v>26</v>
      </c>
      <c r="J5631" s="29">
        <v>26.876000000000001</v>
      </c>
      <c r="K5631" s="29" t="s">
        <v>25</v>
      </c>
      <c r="L5631" s="29" t="s">
        <v>22</v>
      </c>
      <c r="M5631" s="29" t="s">
        <v>22</v>
      </c>
    </row>
    <row r="5632" spans="1:13" ht="15" customHeight="1">
      <c r="A5632" s="29" t="s">
        <v>19</v>
      </c>
      <c r="B5632" s="29" t="s">
        <v>20</v>
      </c>
      <c r="C5632" s="29" t="s">
        <v>2401</v>
      </c>
      <c r="D5632" s="29">
        <v>712066</v>
      </c>
      <c r="E5632" s="29">
        <v>0.16554398100000001</v>
      </c>
      <c r="F5632" s="29" t="s">
        <v>24</v>
      </c>
      <c r="G5632" s="29">
        <v>1.8616200000000001</v>
      </c>
      <c r="H5632" s="29" t="s">
        <v>25</v>
      </c>
      <c r="I5632" s="29" t="s">
        <v>26</v>
      </c>
      <c r="J5632" s="29">
        <v>14.067</v>
      </c>
      <c r="K5632" s="29" t="s">
        <v>25</v>
      </c>
      <c r="L5632" s="29" t="s">
        <v>22</v>
      </c>
      <c r="M5632" s="29" t="s">
        <v>22</v>
      </c>
    </row>
    <row r="5633" spans="1:13" ht="15" customHeight="1">
      <c r="A5633" s="29" t="s">
        <v>19</v>
      </c>
      <c r="B5633" s="29" t="s">
        <v>20</v>
      </c>
      <c r="C5633" s="29" t="s">
        <v>2402</v>
      </c>
      <c r="D5633" s="29">
        <v>712067</v>
      </c>
      <c r="E5633" s="29">
        <v>0.17005787</v>
      </c>
      <c r="F5633" s="29" t="s">
        <v>24</v>
      </c>
      <c r="G5633" s="29">
        <v>1.12182</v>
      </c>
      <c r="H5633" s="29" t="s">
        <v>25</v>
      </c>
      <c r="I5633" s="29" t="s">
        <v>26</v>
      </c>
      <c r="J5633" s="29">
        <v>6.6379999999999999</v>
      </c>
      <c r="K5633" s="29" t="s">
        <v>25</v>
      </c>
      <c r="L5633" s="29" t="s">
        <v>22</v>
      </c>
      <c r="M5633" s="29" t="s">
        <v>22</v>
      </c>
    </row>
    <row r="5634" spans="1:13" ht="15" customHeight="1">
      <c r="A5634" s="29" t="s">
        <v>19</v>
      </c>
      <c r="B5634" s="29" t="s">
        <v>20</v>
      </c>
      <c r="C5634" s="29" t="s">
        <v>2403</v>
      </c>
      <c r="D5634" s="29">
        <v>712068</v>
      </c>
      <c r="E5634" s="29">
        <v>0.167858796</v>
      </c>
      <c r="F5634" s="29" t="s">
        <v>24</v>
      </c>
      <c r="G5634" s="29">
        <v>0.38112000000000001</v>
      </c>
      <c r="H5634" s="29" t="s">
        <v>25</v>
      </c>
      <c r="I5634" s="29" t="s">
        <v>26</v>
      </c>
      <c r="J5634" s="29">
        <v>26.238</v>
      </c>
      <c r="K5634" s="29" t="s">
        <v>25</v>
      </c>
      <c r="L5634" s="29" t="s">
        <v>22</v>
      </c>
      <c r="M5634" s="29" t="s">
        <v>22</v>
      </c>
    </row>
    <row r="5635" spans="1:13" ht="15" customHeight="1">
      <c r="A5635" s="29" t="s">
        <v>19</v>
      </c>
      <c r="B5635" s="29" t="s">
        <v>20</v>
      </c>
      <c r="C5635" s="29" t="s">
        <v>2404</v>
      </c>
      <c r="D5635" s="29">
        <v>712069</v>
      </c>
      <c r="E5635" s="29">
        <v>0.16994213</v>
      </c>
      <c r="F5635" s="29" t="s">
        <v>24</v>
      </c>
      <c r="G5635" s="29">
        <v>1.8727799999999999</v>
      </c>
      <c r="H5635" s="29" t="s">
        <v>25</v>
      </c>
      <c r="I5635" s="29" t="s">
        <v>26</v>
      </c>
      <c r="J5635" s="29">
        <v>14.092000000000001</v>
      </c>
      <c r="K5635" s="29" t="s">
        <v>25</v>
      </c>
      <c r="L5635" s="29" t="s">
        <v>22</v>
      </c>
      <c r="M5635" s="29" t="s">
        <v>22</v>
      </c>
    </row>
    <row r="5636" spans="1:13" ht="15" customHeight="1">
      <c r="A5636" s="29" t="s">
        <v>19</v>
      </c>
      <c r="B5636" s="29" t="s">
        <v>20</v>
      </c>
      <c r="C5636" s="29" t="s">
        <v>2405</v>
      </c>
      <c r="D5636" s="29">
        <v>712070</v>
      </c>
      <c r="E5636" s="29">
        <v>0.16855324099999999</v>
      </c>
      <c r="F5636" s="29" t="s">
        <v>24</v>
      </c>
      <c r="G5636" s="29">
        <v>1.11921</v>
      </c>
      <c r="H5636" s="29" t="s">
        <v>25</v>
      </c>
      <c r="I5636" s="29" t="s">
        <v>26</v>
      </c>
      <c r="J5636" s="29">
        <v>7.5259999999999998</v>
      </c>
      <c r="K5636" s="29" t="s">
        <v>25</v>
      </c>
      <c r="L5636" s="29" t="s">
        <v>22</v>
      </c>
      <c r="M5636" s="29" t="s">
        <v>22</v>
      </c>
    </row>
    <row r="5637" spans="1:13" ht="15" customHeight="1">
      <c r="A5637" s="29" t="s">
        <v>19</v>
      </c>
      <c r="B5637" s="29" t="s">
        <v>20</v>
      </c>
      <c r="C5637" s="29" t="s">
        <v>2406</v>
      </c>
      <c r="D5637" s="29">
        <v>712071</v>
      </c>
      <c r="E5637" s="29">
        <v>0.172488426</v>
      </c>
      <c r="F5637" s="29" t="s">
        <v>24</v>
      </c>
      <c r="G5637" s="29">
        <v>0.52737999999999996</v>
      </c>
      <c r="H5637" s="29" t="s">
        <v>25</v>
      </c>
      <c r="I5637" s="29" t="s">
        <v>26</v>
      </c>
      <c r="J5637" s="29">
        <v>27.158999999999999</v>
      </c>
      <c r="K5637" s="29" t="s">
        <v>25</v>
      </c>
      <c r="L5637" s="29" t="s">
        <v>22</v>
      </c>
      <c r="M5637" s="29" t="s">
        <v>22</v>
      </c>
    </row>
    <row r="5638" spans="1:13" ht="15" customHeight="1">
      <c r="A5638" s="29" t="s">
        <v>19</v>
      </c>
      <c r="B5638" s="29" t="s">
        <v>20</v>
      </c>
      <c r="C5638" s="29" t="s">
        <v>2407</v>
      </c>
      <c r="D5638" s="29">
        <v>712072</v>
      </c>
      <c r="E5638" s="29">
        <v>0.17179398100000001</v>
      </c>
      <c r="F5638" s="29" t="s">
        <v>24</v>
      </c>
      <c r="G5638" s="29">
        <v>1.92601</v>
      </c>
      <c r="H5638" s="29" t="s">
        <v>25</v>
      </c>
      <c r="I5638" s="29" t="s">
        <v>26</v>
      </c>
      <c r="J5638" s="29">
        <v>26.117000000000001</v>
      </c>
      <c r="K5638" s="29" t="s">
        <v>25</v>
      </c>
      <c r="L5638" s="29" t="s">
        <v>22</v>
      </c>
      <c r="M5638" s="29" t="s">
        <v>22</v>
      </c>
    </row>
    <row r="5639" spans="1:13" ht="15" customHeight="1">
      <c r="A5639" s="29" t="s">
        <v>19</v>
      </c>
      <c r="B5639" s="29" t="s">
        <v>20</v>
      </c>
      <c r="C5639" s="29" t="s">
        <v>2408</v>
      </c>
      <c r="D5639" s="29">
        <v>712073</v>
      </c>
      <c r="E5639" s="29">
        <v>0.16971064799999999</v>
      </c>
      <c r="F5639" s="29" t="s">
        <v>24</v>
      </c>
      <c r="G5639" s="29">
        <v>1.48695</v>
      </c>
      <c r="H5639" s="29" t="s">
        <v>25</v>
      </c>
      <c r="I5639" s="29" t="s">
        <v>26</v>
      </c>
      <c r="J5639" s="29">
        <v>7.4359999999999999</v>
      </c>
      <c r="K5639" s="29" t="s">
        <v>25</v>
      </c>
      <c r="L5639" s="29" t="s">
        <v>22</v>
      </c>
      <c r="M5639" s="29" t="s">
        <v>22</v>
      </c>
    </row>
    <row r="5640" spans="1:13" ht="15" customHeight="1">
      <c r="A5640" s="29" t="s">
        <v>19</v>
      </c>
      <c r="B5640" s="29" t="s">
        <v>20</v>
      </c>
      <c r="C5640" s="29" t="s">
        <v>2409</v>
      </c>
      <c r="D5640" s="29">
        <v>712074</v>
      </c>
      <c r="E5640" s="29">
        <v>0.17399305600000001</v>
      </c>
      <c r="F5640" s="29" t="s">
        <v>24</v>
      </c>
      <c r="G5640" s="29">
        <v>1.20909</v>
      </c>
      <c r="H5640" s="29" t="s">
        <v>25</v>
      </c>
      <c r="I5640" s="29" t="s">
        <v>26</v>
      </c>
      <c r="J5640" s="29">
        <v>9.3049999999999997</v>
      </c>
      <c r="K5640" s="29" t="s">
        <v>25</v>
      </c>
      <c r="L5640" s="29" t="s">
        <v>22</v>
      </c>
      <c r="M5640" s="29" t="s">
        <v>22</v>
      </c>
    </row>
    <row r="5641" spans="1:13" ht="15" customHeight="1">
      <c r="A5641" s="29" t="s">
        <v>19</v>
      </c>
      <c r="B5641" s="29" t="s">
        <v>20</v>
      </c>
      <c r="C5641" s="29" t="s">
        <v>2410</v>
      </c>
      <c r="D5641" s="29">
        <v>712075</v>
      </c>
      <c r="E5641" s="29">
        <v>0.17445601899999999</v>
      </c>
      <c r="F5641" s="29" t="s">
        <v>24</v>
      </c>
      <c r="G5641" s="29">
        <v>0.98248999999999997</v>
      </c>
      <c r="H5641" s="29" t="s">
        <v>25</v>
      </c>
      <c r="I5641" s="29" t="s">
        <v>26</v>
      </c>
      <c r="J5641" s="29">
        <v>29.056000000000001</v>
      </c>
      <c r="K5641" s="29" t="s">
        <v>25</v>
      </c>
      <c r="L5641" s="29" t="s">
        <v>22</v>
      </c>
      <c r="M5641" s="29" t="s">
        <v>22</v>
      </c>
    </row>
    <row r="5642" spans="1:13" ht="15" customHeight="1">
      <c r="A5642" s="29" t="s">
        <v>19</v>
      </c>
      <c r="B5642" s="29" t="s">
        <v>20</v>
      </c>
      <c r="C5642" s="29" t="s">
        <v>2411</v>
      </c>
      <c r="D5642" s="29">
        <v>712076</v>
      </c>
      <c r="E5642" s="29" t="s">
        <v>2412</v>
      </c>
      <c r="F5642" s="29" t="s">
        <v>24</v>
      </c>
      <c r="G5642" s="29">
        <v>1.48933</v>
      </c>
      <c r="H5642" s="29" t="s">
        <v>25</v>
      </c>
      <c r="I5642" s="29" t="s">
        <v>26</v>
      </c>
      <c r="J5642" s="29">
        <v>29.545000000000002</v>
      </c>
      <c r="K5642" s="29" t="s">
        <v>25</v>
      </c>
      <c r="L5642" s="29" t="s">
        <v>22</v>
      </c>
      <c r="M5642" s="29" t="s">
        <v>22</v>
      </c>
    </row>
    <row r="5643" spans="1:13" ht="15" customHeight="1">
      <c r="A5643" s="29" t="s">
        <v>19</v>
      </c>
      <c r="B5643" s="29" t="s">
        <v>20</v>
      </c>
      <c r="C5643" s="29" t="s">
        <v>2413</v>
      </c>
      <c r="D5643" s="29">
        <v>712077</v>
      </c>
      <c r="E5643" s="29">
        <v>0.175960648</v>
      </c>
      <c r="F5643" s="29" t="s">
        <v>24</v>
      </c>
      <c r="G5643" s="29">
        <v>1.3800399999999999</v>
      </c>
      <c r="H5643" s="29" t="s">
        <v>25</v>
      </c>
      <c r="I5643" s="29" t="s">
        <v>26</v>
      </c>
      <c r="J5643" s="29">
        <v>6.0039999999999996</v>
      </c>
      <c r="K5643" s="29" t="s">
        <v>25</v>
      </c>
      <c r="L5643" s="29" t="s">
        <v>22</v>
      </c>
      <c r="M5643" s="29" t="s">
        <v>22</v>
      </c>
    </row>
    <row r="5644" spans="1:13" ht="15" customHeight="1">
      <c r="A5644" s="29" t="s">
        <v>19</v>
      </c>
      <c r="B5644" s="29" t="s">
        <v>20</v>
      </c>
      <c r="C5644" s="29" t="s">
        <v>2414</v>
      </c>
      <c r="D5644" s="29">
        <v>712078</v>
      </c>
      <c r="E5644" s="29">
        <v>0.173877315</v>
      </c>
      <c r="F5644" s="29" t="s">
        <v>24</v>
      </c>
      <c r="G5644" s="29">
        <v>1.31881</v>
      </c>
      <c r="H5644" s="29" t="s">
        <v>25</v>
      </c>
      <c r="I5644" s="29" t="s">
        <v>26</v>
      </c>
      <c r="J5644" s="29">
        <v>14.721</v>
      </c>
      <c r="K5644" s="29" t="s">
        <v>25</v>
      </c>
      <c r="L5644" s="29" t="s">
        <v>22</v>
      </c>
      <c r="M5644" s="29" t="s">
        <v>22</v>
      </c>
    </row>
    <row r="5645" spans="1:13" ht="15" customHeight="1">
      <c r="A5645" s="29" t="s">
        <v>19</v>
      </c>
      <c r="B5645" s="29" t="s">
        <v>20</v>
      </c>
      <c r="C5645" s="29" t="s">
        <v>2415</v>
      </c>
      <c r="D5645" s="29">
        <v>712079</v>
      </c>
      <c r="E5645" s="29" t="s">
        <v>2416</v>
      </c>
      <c r="F5645" s="29" t="s">
        <v>24</v>
      </c>
      <c r="G5645" s="29">
        <v>1.2612399999999999</v>
      </c>
      <c r="H5645" s="29" t="s">
        <v>25</v>
      </c>
      <c r="I5645" s="29" t="s">
        <v>26</v>
      </c>
      <c r="J5645" s="29">
        <v>34.588000000000001</v>
      </c>
      <c r="K5645" s="29" t="s">
        <v>25</v>
      </c>
      <c r="L5645" s="29" t="s">
        <v>22</v>
      </c>
      <c r="M5645" s="29" t="s">
        <v>22</v>
      </c>
    </row>
    <row r="5646" spans="1:13" ht="15" customHeight="1">
      <c r="A5646" s="29" t="s">
        <v>19</v>
      </c>
      <c r="B5646" s="29" t="s">
        <v>20</v>
      </c>
      <c r="C5646" s="29" t="s">
        <v>2417</v>
      </c>
      <c r="D5646" s="29">
        <v>712080</v>
      </c>
      <c r="E5646" s="29">
        <v>0.17538194400000001</v>
      </c>
      <c r="F5646" s="29" t="s">
        <v>24</v>
      </c>
      <c r="G5646" s="29">
        <v>1.4488700000000001</v>
      </c>
      <c r="H5646" s="29" t="s">
        <v>25</v>
      </c>
      <c r="I5646" s="29" t="s">
        <v>26</v>
      </c>
      <c r="J5646" s="29">
        <v>29.373999999999999</v>
      </c>
      <c r="K5646" s="29" t="s">
        <v>25</v>
      </c>
      <c r="L5646" s="29" t="s">
        <v>22</v>
      </c>
      <c r="M5646" s="29" t="s">
        <v>22</v>
      </c>
    </row>
    <row r="5647" spans="1:13" ht="15" customHeight="1">
      <c r="A5647" s="29" t="s">
        <v>19</v>
      </c>
      <c r="B5647" s="29" t="s">
        <v>20</v>
      </c>
      <c r="C5647" s="29" t="s">
        <v>2418</v>
      </c>
      <c r="D5647" s="29">
        <v>712081</v>
      </c>
      <c r="E5647" s="29" t="s">
        <v>2419</v>
      </c>
      <c r="F5647" s="29" t="s">
        <v>24</v>
      </c>
      <c r="G5647" s="29">
        <v>1.3879300000000001</v>
      </c>
      <c r="H5647" s="29" t="s">
        <v>25</v>
      </c>
      <c r="I5647" s="29" t="s">
        <v>26</v>
      </c>
      <c r="J5647" s="29">
        <v>9.57</v>
      </c>
      <c r="K5647" s="29" t="s">
        <v>25</v>
      </c>
      <c r="L5647" s="29" t="s">
        <v>22</v>
      </c>
      <c r="M5647" s="29" t="s">
        <v>22</v>
      </c>
    </row>
    <row r="5648" spans="1:13" ht="15" customHeight="1">
      <c r="A5648" s="29" t="s">
        <v>19</v>
      </c>
      <c r="B5648" s="29" t="s">
        <v>20</v>
      </c>
      <c r="C5648" s="29" t="s">
        <v>2420</v>
      </c>
      <c r="D5648" s="29">
        <v>712082</v>
      </c>
      <c r="E5648" s="29">
        <v>0.179780093</v>
      </c>
      <c r="F5648" s="29" t="s">
        <v>24</v>
      </c>
      <c r="G5648" s="29">
        <v>1.3279399999999999</v>
      </c>
      <c r="H5648" s="29" t="s">
        <v>25</v>
      </c>
      <c r="I5648" s="29" t="s">
        <v>26</v>
      </c>
      <c r="J5648" s="29">
        <v>10.983000000000001</v>
      </c>
      <c r="K5648" s="29" t="s">
        <v>25</v>
      </c>
      <c r="L5648" s="29" t="s">
        <v>22</v>
      </c>
      <c r="M5648" s="29" t="s">
        <v>22</v>
      </c>
    </row>
    <row r="5649" spans="1:13" ht="15" customHeight="1">
      <c r="A5649" s="29" t="s">
        <v>19</v>
      </c>
      <c r="B5649" s="29" t="s">
        <v>20</v>
      </c>
      <c r="C5649" s="29" t="s">
        <v>2421</v>
      </c>
      <c r="D5649" s="29">
        <v>712083</v>
      </c>
      <c r="E5649" s="29">
        <v>0.17873842600000001</v>
      </c>
      <c r="F5649" s="29" t="s">
        <v>24</v>
      </c>
      <c r="G5649" s="29">
        <v>1.3743099999999999</v>
      </c>
      <c r="H5649" s="29" t="s">
        <v>25</v>
      </c>
      <c r="I5649" s="29" t="s">
        <v>26</v>
      </c>
      <c r="J5649" s="29">
        <v>30.834</v>
      </c>
      <c r="K5649" s="29" t="s">
        <v>25</v>
      </c>
      <c r="L5649" s="29" t="s">
        <v>22</v>
      </c>
      <c r="M5649" s="29" t="s">
        <v>22</v>
      </c>
    </row>
    <row r="5650" spans="1:13" ht="15" customHeight="1">
      <c r="A5650" s="29" t="s">
        <v>19</v>
      </c>
      <c r="B5650" s="29" t="s">
        <v>20</v>
      </c>
      <c r="C5650" s="29" t="s">
        <v>2422</v>
      </c>
      <c r="D5650" s="29">
        <v>712084</v>
      </c>
      <c r="E5650" s="29" t="s">
        <v>2423</v>
      </c>
      <c r="F5650" s="29" t="s">
        <v>24</v>
      </c>
      <c r="G5650" s="29">
        <v>1.5698700000000001</v>
      </c>
      <c r="H5650" s="29" t="s">
        <v>25</v>
      </c>
      <c r="I5650" s="29" t="s">
        <v>26</v>
      </c>
      <c r="J5650" s="29">
        <v>29.966999999999999</v>
      </c>
      <c r="K5650" s="29" t="s">
        <v>25</v>
      </c>
      <c r="L5650" s="29" t="s">
        <v>22</v>
      </c>
      <c r="M5650" s="29" t="s">
        <v>22</v>
      </c>
    </row>
    <row r="5651" spans="1:13" ht="15" customHeight="1">
      <c r="A5651" s="29" t="s">
        <v>19</v>
      </c>
      <c r="B5651" s="29" t="s">
        <v>20</v>
      </c>
      <c r="C5651" s="29" t="s">
        <v>2424</v>
      </c>
      <c r="D5651" s="29">
        <v>712085</v>
      </c>
      <c r="E5651" s="29">
        <v>0.179548611</v>
      </c>
      <c r="F5651" s="29" t="s">
        <v>24</v>
      </c>
      <c r="G5651" s="29">
        <v>1.4021600000000001</v>
      </c>
      <c r="H5651" s="29" t="s">
        <v>25</v>
      </c>
      <c r="I5651" s="29" t="s">
        <v>26</v>
      </c>
      <c r="J5651" s="29">
        <v>10.33</v>
      </c>
      <c r="K5651" s="29" t="s">
        <v>25</v>
      </c>
      <c r="L5651" s="29" t="s">
        <v>22</v>
      </c>
      <c r="M5651" s="29" t="s">
        <v>22</v>
      </c>
    </row>
    <row r="5652" spans="1:13" ht="15" customHeight="1">
      <c r="A5652" s="29" t="s">
        <v>19</v>
      </c>
      <c r="B5652" s="29" t="s">
        <v>20</v>
      </c>
      <c r="C5652" s="29" t="s">
        <v>2425</v>
      </c>
      <c r="D5652" s="29">
        <v>712086</v>
      </c>
      <c r="E5652" s="29">
        <v>0.177233796</v>
      </c>
      <c r="F5652" s="29" t="s">
        <v>24</v>
      </c>
      <c r="G5652" s="29">
        <v>1.34494</v>
      </c>
      <c r="H5652" s="29" t="s">
        <v>25</v>
      </c>
      <c r="I5652" s="29" t="s">
        <v>26</v>
      </c>
      <c r="J5652" s="29">
        <v>10.227</v>
      </c>
      <c r="K5652" s="29" t="s">
        <v>25</v>
      </c>
      <c r="L5652" s="29" t="s">
        <v>22</v>
      </c>
      <c r="M5652" s="29" t="s">
        <v>22</v>
      </c>
    </row>
    <row r="5653" spans="1:13" ht="15" customHeight="1">
      <c r="A5653" s="29" t="s">
        <v>19</v>
      </c>
      <c r="B5653" s="29" t="s">
        <v>20</v>
      </c>
      <c r="C5653" s="29" t="s">
        <v>2426</v>
      </c>
      <c r="D5653" s="29">
        <v>712087</v>
      </c>
      <c r="E5653" s="29">
        <v>0.18128472200000001</v>
      </c>
      <c r="F5653" s="29" t="s">
        <v>24</v>
      </c>
      <c r="G5653" s="29">
        <v>1.28498</v>
      </c>
      <c r="H5653" s="29" t="s">
        <v>25</v>
      </c>
      <c r="I5653" s="29" t="s">
        <v>26</v>
      </c>
      <c r="J5653" s="29">
        <v>30.029</v>
      </c>
      <c r="K5653" s="29" t="s">
        <v>25</v>
      </c>
      <c r="L5653" s="29" t="s">
        <v>22</v>
      </c>
      <c r="M5653" s="29" t="s">
        <v>22</v>
      </c>
    </row>
    <row r="5654" spans="1:13" ht="15" customHeight="1">
      <c r="A5654" s="29" t="s">
        <v>19</v>
      </c>
      <c r="B5654" s="29" t="s">
        <v>20</v>
      </c>
      <c r="C5654" s="29" t="s">
        <v>2427</v>
      </c>
      <c r="D5654" s="29">
        <v>712088</v>
      </c>
      <c r="E5654" s="29" t="s">
        <v>2428</v>
      </c>
      <c r="F5654" s="29" t="s">
        <v>24</v>
      </c>
      <c r="G5654" s="29">
        <v>1.45655</v>
      </c>
      <c r="H5654" s="29" t="s">
        <v>25</v>
      </c>
      <c r="I5654" s="29" t="s">
        <v>26</v>
      </c>
      <c r="J5654" s="29">
        <v>30.196999999999999</v>
      </c>
      <c r="K5654" s="29" t="s">
        <v>25</v>
      </c>
      <c r="L5654" s="29" t="s">
        <v>22</v>
      </c>
      <c r="M5654" s="29" t="s">
        <v>22</v>
      </c>
    </row>
    <row r="5655" spans="1:13" ht="15" customHeight="1">
      <c r="A5655" s="29" t="s">
        <v>19</v>
      </c>
      <c r="B5655" s="29" t="s">
        <v>20</v>
      </c>
      <c r="C5655" s="29" t="s">
        <v>2429</v>
      </c>
      <c r="D5655" s="29">
        <v>712089</v>
      </c>
      <c r="E5655" s="29">
        <v>0.182210648</v>
      </c>
      <c r="F5655" s="29" t="s">
        <v>24</v>
      </c>
      <c r="G5655" s="29">
        <v>1.39439</v>
      </c>
      <c r="H5655" s="29" t="s">
        <v>25</v>
      </c>
      <c r="I5655" s="29" t="s">
        <v>26</v>
      </c>
      <c r="J5655" s="29">
        <v>10.39</v>
      </c>
      <c r="K5655" s="29" t="s">
        <v>25</v>
      </c>
      <c r="L5655" s="29" t="s">
        <v>22</v>
      </c>
      <c r="M5655" s="29" t="s">
        <v>22</v>
      </c>
    </row>
    <row r="5656" spans="1:13" ht="15" customHeight="1">
      <c r="A5656" s="29" t="s">
        <v>19</v>
      </c>
      <c r="B5656" s="29" t="s">
        <v>20</v>
      </c>
      <c r="C5656" s="29" t="s">
        <v>2430</v>
      </c>
      <c r="D5656" s="29">
        <v>712090</v>
      </c>
      <c r="E5656" s="29">
        <v>0.18012731500000001</v>
      </c>
      <c r="F5656" s="29" t="s">
        <v>24</v>
      </c>
      <c r="G5656" s="29">
        <v>1.3372900000000001</v>
      </c>
      <c r="H5656" s="29" t="s">
        <v>25</v>
      </c>
      <c r="I5656" s="29" t="s">
        <v>26</v>
      </c>
      <c r="J5656" s="29">
        <v>10.134</v>
      </c>
      <c r="K5656" s="29" t="s">
        <v>25</v>
      </c>
      <c r="L5656" s="29" t="s">
        <v>22</v>
      </c>
      <c r="M5656" s="29" t="s">
        <v>22</v>
      </c>
    </row>
    <row r="5657" spans="1:13" ht="15" customHeight="1">
      <c r="A5657" s="29" t="s">
        <v>19</v>
      </c>
      <c r="B5657" s="29" t="s">
        <v>20</v>
      </c>
      <c r="C5657" s="29" t="s">
        <v>2431</v>
      </c>
      <c r="D5657" s="29">
        <v>712091</v>
      </c>
      <c r="E5657" s="29">
        <v>0.18417824099999999</v>
      </c>
      <c r="F5657" s="29" t="s">
        <v>24</v>
      </c>
      <c r="G5657" s="29">
        <v>1.27912</v>
      </c>
      <c r="H5657" s="29" t="s">
        <v>25</v>
      </c>
      <c r="I5657" s="29" t="s">
        <v>26</v>
      </c>
      <c r="J5657" s="29">
        <v>29.942</v>
      </c>
      <c r="K5657" s="29" t="s">
        <v>25</v>
      </c>
      <c r="L5657" s="29" t="s">
        <v>22</v>
      </c>
      <c r="M5657" s="29" t="s">
        <v>22</v>
      </c>
    </row>
    <row r="5658" spans="1:13" ht="15" customHeight="1">
      <c r="A5658" s="29" t="s">
        <v>19</v>
      </c>
      <c r="B5658" s="29" t="s">
        <v>20</v>
      </c>
      <c r="C5658" s="29" t="s">
        <v>2432</v>
      </c>
      <c r="D5658" s="29">
        <v>712092</v>
      </c>
      <c r="E5658" s="29">
        <v>0.18290509299999999</v>
      </c>
      <c r="F5658" s="29" t="s">
        <v>24</v>
      </c>
      <c r="G5658" s="29">
        <v>1.4696100000000001</v>
      </c>
      <c r="H5658" s="29" t="s">
        <v>25</v>
      </c>
      <c r="I5658" s="29" t="s">
        <v>26</v>
      </c>
      <c r="J5658" s="29">
        <v>29.747</v>
      </c>
      <c r="K5658" s="29" t="s">
        <v>25</v>
      </c>
      <c r="L5658" s="29" t="s">
        <v>22</v>
      </c>
      <c r="M5658" s="29" t="s">
        <v>22</v>
      </c>
    </row>
    <row r="5659" spans="1:13" ht="15" customHeight="1">
      <c r="A5659" s="29" t="s">
        <v>19</v>
      </c>
      <c r="B5659" s="29" t="s">
        <v>20</v>
      </c>
      <c r="C5659" s="29" t="s">
        <v>2433</v>
      </c>
      <c r="D5659" s="29">
        <v>712093</v>
      </c>
      <c r="E5659" s="29">
        <v>0.18255787000000001</v>
      </c>
      <c r="F5659" s="29" t="s">
        <v>24</v>
      </c>
      <c r="G5659" s="29">
        <v>1.4078599999999999</v>
      </c>
      <c r="H5659" s="29" t="s">
        <v>25</v>
      </c>
      <c r="I5659" s="29" t="s">
        <v>26</v>
      </c>
      <c r="J5659" s="29">
        <v>9.9280000000000008</v>
      </c>
      <c r="K5659" s="29" t="s">
        <v>25</v>
      </c>
      <c r="L5659" s="29" t="s">
        <v>22</v>
      </c>
      <c r="M5659" s="29" t="s">
        <v>22</v>
      </c>
    </row>
    <row r="5660" spans="1:13" ht="15" customHeight="1">
      <c r="A5660" s="29" t="s">
        <v>19</v>
      </c>
      <c r="B5660" s="29" t="s">
        <v>20</v>
      </c>
      <c r="C5660" s="29" t="s">
        <v>2434</v>
      </c>
      <c r="D5660" s="29">
        <v>712094</v>
      </c>
      <c r="E5660" s="29">
        <v>0.18718750000000001</v>
      </c>
      <c r="F5660" s="29" t="s">
        <v>24</v>
      </c>
      <c r="G5660" s="29">
        <v>1.34711</v>
      </c>
      <c r="H5660" s="29" t="s">
        <v>25</v>
      </c>
      <c r="I5660" s="29" t="s">
        <v>26</v>
      </c>
      <c r="J5660" s="29">
        <v>10.602</v>
      </c>
      <c r="K5660" s="29" t="s">
        <v>25</v>
      </c>
      <c r="L5660" s="29" t="s">
        <v>22</v>
      </c>
      <c r="M5660" s="29" t="s">
        <v>22</v>
      </c>
    </row>
    <row r="5661" spans="1:13" ht="15" customHeight="1">
      <c r="A5661" s="29" t="s">
        <v>19</v>
      </c>
      <c r="B5661" s="29" t="s">
        <v>20</v>
      </c>
      <c r="C5661" s="29" t="s">
        <v>2435</v>
      </c>
      <c r="D5661" s="29">
        <v>712095</v>
      </c>
      <c r="E5661" s="29">
        <v>0.18568287</v>
      </c>
      <c r="F5661" s="29" t="s">
        <v>24</v>
      </c>
      <c r="G5661" s="29">
        <v>1.2866200000000001</v>
      </c>
      <c r="H5661" s="29" t="s">
        <v>25</v>
      </c>
      <c r="I5661" s="29" t="s">
        <v>26</v>
      </c>
      <c r="J5661" s="29">
        <v>30.420999999999999</v>
      </c>
      <c r="K5661" s="29" t="s">
        <v>25</v>
      </c>
      <c r="L5661" s="29" t="s">
        <v>22</v>
      </c>
      <c r="M5661" s="29" t="s">
        <v>22</v>
      </c>
    </row>
    <row r="5662" spans="1:13" ht="15" customHeight="1">
      <c r="A5662" s="29" t="s">
        <v>19</v>
      </c>
      <c r="B5662" s="29" t="s">
        <v>20</v>
      </c>
      <c r="C5662" s="29" t="s">
        <v>2436</v>
      </c>
      <c r="D5662" s="29">
        <v>712096</v>
      </c>
      <c r="E5662" s="29">
        <v>0.18545138899999999</v>
      </c>
      <c r="F5662" s="29" t="s">
        <v>24</v>
      </c>
      <c r="G5662" s="29">
        <v>1.4486300000000001</v>
      </c>
      <c r="H5662" s="29" t="s">
        <v>25</v>
      </c>
      <c r="I5662" s="29" t="s">
        <v>26</v>
      </c>
      <c r="J5662" s="29">
        <v>30.859000000000002</v>
      </c>
      <c r="K5662" s="29" t="s">
        <v>25</v>
      </c>
      <c r="L5662" s="29" t="s">
        <v>22</v>
      </c>
      <c r="M5662" s="29" t="s">
        <v>22</v>
      </c>
    </row>
    <row r="5663" spans="1:13" ht="15" customHeight="1">
      <c r="A5663" s="29" t="s">
        <v>19</v>
      </c>
      <c r="B5663" s="29" t="s">
        <v>20</v>
      </c>
      <c r="C5663" s="29" t="s">
        <v>2437</v>
      </c>
      <c r="D5663" s="29">
        <v>712097</v>
      </c>
      <c r="E5663" s="29">
        <v>0.189502315</v>
      </c>
      <c r="F5663" s="29" t="s">
        <v>24</v>
      </c>
      <c r="G5663" s="29">
        <v>1.38923</v>
      </c>
      <c r="H5663" s="29" t="s">
        <v>25</v>
      </c>
      <c r="I5663" s="29" t="s">
        <v>26</v>
      </c>
      <c r="J5663" s="29">
        <v>11.045</v>
      </c>
      <c r="K5663" s="29" t="s">
        <v>25</v>
      </c>
      <c r="L5663" s="29" t="s">
        <v>22</v>
      </c>
      <c r="M5663" s="29" t="s">
        <v>22</v>
      </c>
    </row>
    <row r="5664" spans="1:13" ht="15" customHeight="1">
      <c r="A5664" s="29" t="s">
        <v>19</v>
      </c>
      <c r="B5664" s="29" t="s">
        <v>20</v>
      </c>
      <c r="C5664" s="29" t="s">
        <v>2438</v>
      </c>
      <c r="D5664" s="29">
        <v>712098</v>
      </c>
      <c r="E5664" s="29">
        <v>0.18892361099999999</v>
      </c>
      <c r="F5664" s="29" t="s">
        <v>24</v>
      </c>
      <c r="G5664" s="29">
        <v>1.3323</v>
      </c>
      <c r="H5664" s="29" t="s">
        <v>25</v>
      </c>
      <c r="I5664" s="29" t="s">
        <v>26</v>
      </c>
      <c r="J5664" s="29">
        <v>9.5220000000000002</v>
      </c>
      <c r="K5664" s="29" t="s">
        <v>25</v>
      </c>
      <c r="L5664" s="29" t="s">
        <v>22</v>
      </c>
      <c r="M5664" s="29" t="s">
        <v>22</v>
      </c>
    </row>
    <row r="5665" spans="1:13" ht="15" customHeight="1">
      <c r="A5665" s="29" t="s">
        <v>19</v>
      </c>
      <c r="B5665" s="29" t="s">
        <v>20</v>
      </c>
      <c r="C5665" s="29" t="s">
        <v>2439</v>
      </c>
      <c r="D5665" s="29">
        <v>712099</v>
      </c>
      <c r="E5665" s="29">
        <v>0.190543981</v>
      </c>
      <c r="F5665" s="29" t="s">
        <v>24</v>
      </c>
      <c r="G5665" s="29">
        <v>1.39723</v>
      </c>
      <c r="H5665" s="29" t="s">
        <v>25</v>
      </c>
      <c r="I5665" s="29" t="s">
        <v>26</v>
      </c>
      <c r="J5665" s="29">
        <v>23.132999999999999</v>
      </c>
      <c r="K5665" s="29" t="s">
        <v>25</v>
      </c>
      <c r="L5665" s="29" t="s">
        <v>22</v>
      </c>
      <c r="M5665" s="29" t="s">
        <v>22</v>
      </c>
    </row>
    <row r="5666" spans="1:13" ht="15" customHeight="1">
      <c r="A5666" s="29" t="s">
        <v>19</v>
      </c>
      <c r="B5666" s="29" t="s">
        <v>20</v>
      </c>
      <c r="C5666" s="29" t="s">
        <v>2440</v>
      </c>
      <c r="D5666" s="29">
        <v>712100</v>
      </c>
      <c r="E5666" s="29">
        <v>0.189386574</v>
      </c>
      <c r="F5666" s="29" t="s">
        <v>24</v>
      </c>
      <c r="G5666" s="29">
        <v>1.21566</v>
      </c>
      <c r="H5666" s="29" t="s">
        <v>25</v>
      </c>
      <c r="I5666" s="29" t="s">
        <v>26</v>
      </c>
      <c r="J5666" s="29">
        <v>37.054000000000002</v>
      </c>
      <c r="K5666" s="29" t="s">
        <v>25</v>
      </c>
      <c r="L5666" s="29" t="s">
        <v>22</v>
      </c>
      <c r="M5666" s="29" t="s">
        <v>22</v>
      </c>
    </row>
    <row r="5667" spans="1:13" ht="15" customHeight="1">
      <c r="A5667" s="29" t="s">
        <v>19</v>
      </c>
      <c r="B5667" s="29" t="s">
        <v>20</v>
      </c>
      <c r="C5667" s="29" t="s">
        <v>2441</v>
      </c>
      <c r="D5667" s="29" t="s">
        <v>135</v>
      </c>
      <c r="F5667" s="29" t="s">
        <v>136</v>
      </c>
      <c r="G5667" s="29">
        <v>-55.1</v>
      </c>
      <c r="H5667" s="29" t="s">
        <v>137</v>
      </c>
      <c r="I5667" s="29" t="s">
        <v>138</v>
      </c>
      <c r="L5667" s="29" t="s">
        <v>22</v>
      </c>
      <c r="M5667" s="29" t="s">
        <v>22</v>
      </c>
    </row>
    <row r="5668" spans="1:13" ht="15" customHeight="1">
      <c r="A5668" s="29" t="s">
        <v>19</v>
      </c>
      <c r="B5668" s="29" t="s">
        <v>20</v>
      </c>
      <c r="C5668" s="29" t="s">
        <v>2442</v>
      </c>
      <c r="D5668" s="29" t="s">
        <v>2756</v>
      </c>
      <c r="E5668" s="31">
        <v>9.5231481481481486E-2</v>
      </c>
      <c r="F5668" s="29" t="s">
        <v>22</v>
      </c>
      <c r="I5668" s="29" t="s">
        <v>22</v>
      </c>
      <c r="L5668" s="29" t="s">
        <v>22</v>
      </c>
      <c r="M5668" s="29" t="s">
        <v>22</v>
      </c>
    </row>
    <row r="5669" spans="1:13" ht="15" customHeight="1">
      <c r="A5669" s="29" t="s">
        <v>19</v>
      </c>
      <c r="B5669" s="29" t="s">
        <v>20</v>
      </c>
      <c r="C5669" s="29" t="s">
        <v>2443</v>
      </c>
      <c r="D5669" s="29" t="s">
        <v>1018</v>
      </c>
      <c r="E5669" s="29" t="s">
        <v>1019</v>
      </c>
      <c r="F5669" s="29" t="s">
        <v>22</v>
      </c>
      <c r="I5669" s="29" t="s">
        <v>22</v>
      </c>
      <c r="L5669" s="29" t="s">
        <v>22</v>
      </c>
      <c r="M5669" s="29" t="s">
        <v>22</v>
      </c>
    </row>
    <row r="5670" spans="1:13" ht="15" customHeight="1">
      <c r="A5670" s="29" t="s">
        <v>19</v>
      </c>
      <c r="B5670" s="29" t="s">
        <v>20</v>
      </c>
      <c r="C5670" s="29" t="s">
        <v>2444</v>
      </c>
      <c r="D5670" s="29" t="s">
        <v>135</v>
      </c>
      <c r="F5670" s="29" t="s">
        <v>136</v>
      </c>
      <c r="G5670" s="29">
        <v>-54.5</v>
      </c>
      <c r="H5670" s="29" t="s">
        <v>137</v>
      </c>
      <c r="I5670" s="29" t="s">
        <v>138</v>
      </c>
      <c r="L5670" s="29" t="s">
        <v>22</v>
      </c>
      <c r="M5670" s="29" t="s">
        <v>22</v>
      </c>
    </row>
    <row r="5671" spans="1:13" ht="15" customHeight="1">
      <c r="A5671" s="29" t="s">
        <v>19</v>
      </c>
      <c r="B5671" s="29" t="s">
        <v>20</v>
      </c>
      <c r="C5671" s="29" t="s">
        <v>2445</v>
      </c>
      <c r="D5671" s="29" t="s">
        <v>2756</v>
      </c>
      <c r="E5671" s="31">
        <v>9.8437499999999997E-2</v>
      </c>
      <c r="F5671" s="29" t="s">
        <v>22</v>
      </c>
      <c r="I5671" s="29" t="s">
        <v>22</v>
      </c>
      <c r="L5671" s="29" t="s">
        <v>22</v>
      </c>
      <c r="M5671" s="29" t="s">
        <v>22</v>
      </c>
    </row>
    <row r="5672" spans="1:13" ht="15" customHeight="1">
      <c r="A5672" s="29" t="s">
        <v>19</v>
      </c>
      <c r="B5672" s="29" t="s">
        <v>20</v>
      </c>
      <c r="C5672" s="29" t="s">
        <v>2446</v>
      </c>
      <c r="D5672" s="29" t="s">
        <v>1018</v>
      </c>
      <c r="E5672" s="29" t="s">
        <v>1019</v>
      </c>
      <c r="F5672" s="29" t="s">
        <v>22</v>
      </c>
      <c r="I5672" s="29" t="s">
        <v>22</v>
      </c>
      <c r="L5672" s="29" t="s">
        <v>22</v>
      </c>
      <c r="M5672" s="29" t="s">
        <v>22</v>
      </c>
    </row>
    <row r="5673" spans="1:13" ht="15" customHeight="1">
      <c r="A5673" s="29" t="s">
        <v>19</v>
      </c>
      <c r="B5673" s="29" t="s">
        <v>20</v>
      </c>
      <c r="C5673" s="29" t="s">
        <v>2447</v>
      </c>
      <c r="D5673" s="29">
        <v>716001</v>
      </c>
      <c r="E5673" s="29">
        <v>0.11809027800000001</v>
      </c>
      <c r="F5673" s="29" t="s">
        <v>24</v>
      </c>
      <c r="G5673" s="29">
        <v>1.25498</v>
      </c>
      <c r="H5673" s="29" t="s">
        <v>25</v>
      </c>
      <c r="I5673" s="29" t="s">
        <v>26</v>
      </c>
      <c r="J5673" s="29">
        <v>30.687000000000001</v>
      </c>
      <c r="K5673" s="29" t="s">
        <v>25</v>
      </c>
      <c r="L5673" s="29" t="s">
        <v>22</v>
      </c>
      <c r="M5673" s="29" t="s">
        <v>22</v>
      </c>
    </row>
    <row r="5674" spans="1:13" ht="15" customHeight="1">
      <c r="A5674" s="29" t="s">
        <v>19</v>
      </c>
      <c r="B5674" s="29" t="s">
        <v>20</v>
      </c>
      <c r="C5674" s="29" t="s">
        <v>2448</v>
      </c>
      <c r="D5674" s="29">
        <v>716002</v>
      </c>
      <c r="E5674" s="29">
        <v>0.116469907</v>
      </c>
      <c r="F5674" s="29" t="s">
        <v>24</v>
      </c>
      <c r="G5674" s="29">
        <v>1.4678800000000001</v>
      </c>
      <c r="H5674" s="29" t="s">
        <v>25</v>
      </c>
      <c r="I5674" s="29" t="s">
        <v>26</v>
      </c>
      <c r="J5674" s="29">
        <v>45.573999999999998</v>
      </c>
      <c r="K5674" s="29" t="s">
        <v>25</v>
      </c>
      <c r="L5674" s="29" t="s">
        <v>22</v>
      </c>
      <c r="M5674" s="29" t="s">
        <v>22</v>
      </c>
    </row>
    <row r="5675" spans="1:13" ht="15" customHeight="1">
      <c r="A5675" s="29" t="s">
        <v>19</v>
      </c>
      <c r="B5675" s="29" t="s">
        <v>20</v>
      </c>
      <c r="C5675" s="29" t="s">
        <v>2449</v>
      </c>
      <c r="D5675" s="29">
        <v>716003</v>
      </c>
      <c r="E5675" s="29">
        <v>0.116469907</v>
      </c>
      <c r="F5675" s="29" t="s">
        <v>24</v>
      </c>
      <c r="G5675" s="29">
        <v>1.23319</v>
      </c>
      <c r="H5675" s="29" t="s">
        <v>25</v>
      </c>
      <c r="I5675" s="29" t="s">
        <v>26</v>
      </c>
      <c r="J5675" s="29">
        <v>35.991</v>
      </c>
      <c r="K5675" s="29" t="s">
        <v>25</v>
      </c>
      <c r="L5675" s="29" t="s">
        <v>22</v>
      </c>
      <c r="M5675" s="29" t="s">
        <v>22</v>
      </c>
    </row>
    <row r="5676" spans="1:13" ht="15" customHeight="1">
      <c r="A5676" s="29" t="s">
        <v>19</v>
      </c>
      <c r="B5676" s="29" t="s">
        <v>20</v>
      </c>
      <c r="C5676" s="29" t="s">
        <v>2450</v>
      </c>
      <c r="D5676" s="29">
        <v>716004</v>
      </c>
      <c r="E5676" s="29">
        <v>0.121909722</v>
      </c>
      <c r="F5676" s="29" t="s">
        <v>24</v>
      </c>
      <c r="G5676" s="29">
        <v>1.38941</v>
      </c>
      <c r="H5676" s="29" t="s">
        <v>25</v>
      </c>
      <c r="I5676" s="29" t="s">
        <v>26</v>
      </c>
      <c r="J5676" s="29">
        <v>30.446999999999999</v>
      </c>
      <c r="K5676" s="29" t="s">
        <v>25</v>
      </c>
      <c r="L5676" s="29" t="s">
        <v>22</v>
      </c>
      <c r="M5676" s="29" t="s">
        <v>22</v>
      </c>
    </row>
    <row r="5677" spans="1:13" ht="15" customHeight="1">
      <c r="A5677" s="29" t="s">
        <v>19</v>
      </c>
      <c r="B5677" s="29" t="s">
        <v>20</v>
      </c>
      <c r="C5677" s="29" t="s">
        <v>2451</v>
      </c>
      <c r="D5677" s="29">
        <v>716005</v>
      </c>
      <c r="E5677" s="29">
        <v>0.121215278</v>
      </c>
      <c r="F5677" s="29" t="s">
        <v>24</v>
      </c>
      <c r="G5677" s="29">
        <v>1.24868</v>
      </c>
      <c r="H5677" s="29" t="s">
        <v>25</v>
      </c>
      <c r="I5677" s="29" t="s">
        <v>26</v>
      </c>
      <c r="J5677" s="29">
        <v>29.635000000000002</v>
      </c>
      <c r="K5677" s="29" t="s">
        <v>25</v>
      </c>
      <c r="L5677" s="29" t="s">
        <v>22</v>
      </c>
      <c r="M5677" s="29" t="s">
        <v>22</v>
      </c>
    </row>
    <row r="5678" spans="1:13" ht="15" customHeight="1">
      <c r="A5678" s="29" t="s">
        <v>19</v>
      </c>
      <c r="B5678" s="29" t="s">
        <v>20</v>
      </c>
      <c r="C5678" s="29" t="s">
        <v>2452</v>
      </c>
      <c r="D5678" s="29">
        <v>716006</v>
      </c>
      <c r="E5678" s="29">
        <v>0.120636574</v>
      </c>
      <c r="F5678" s="29" t="s">
        <v>24</v>
      </c>
      <c r="G5678" s="29">
        <v>1.2592300000000001</v>
      </c>
      <c r="H5678" s="29" t="s">
        <v>25</v>
      </c>
      <c r="I5678" s="29" t="s">
        <v>26</v>
      </c>
      <c r="J5678" s="29">
        <v>23.405999999999999</v>
      </c>
      <c r="K5678" s="29" t="s">
        <v>25</v>
      </c>
      <c r="L5678" s="29" t="s">
        <v>22</v>
      </c>
      <c r="M5678" s="29" t="s">
        <v>22</v>
      </c>
    </row>
    <row r="5679" spans="1:13" ht="15" customHeight="1">
      <c r="A5679" s="29" t="s">
        <v>19</v>
      </c>
      <c r="B5679" s="29" t="s">
        <v>20</v>
      </c>
      <c r="C5679" s="29" t="s">
        <v>2453</v>
      </c>
      <c r="D5679" s="29">
        <v>716007</v>
      </c>
      <c r="E5679" s="29">
        <v>0.124224537</v>
      </c>
      <c r="F5679" s="29" t="s">
        <v>24</v>
      </c>
      <c r="G5679" s="29">
        <v>1.3163899999999999</v>
      </c>
      <c r="H5679" s="29" t="s">
        <v>25</v>
      </c>
      <c r="I5679" s="29" t="s">
        <v>26</v>
      </c>
      <c r="J5679" s="29">
        <v>3.7189999999999999</v>
      </c>
      <c r="K5679" s="29" t="s">
        <v>25</v>
      </c>
      <c r="L5679" s="29" t="s">
        <v>22</v>
      </c>
      <c r="M5679" s="29" t="s">
        <v>22</v>
      </c>
    </row>
    <row r="5680" spans="1:13" ht="15" customHeight="1">
      <c r="A5680" s="29" t="s">
        <v>19</v>
      </c>
      <c r="B5680" s="29" t="s">
        <v>20</v>
      </c>
      <c r="C5680" s="29" t="s">
        <v>2454</v>
      </c>
      <c r="D5680" s="29">
        <v>716008</v>
      </c>
      <c r="E5680" s="29">
        <v>0.121909722</v>
      </c>
      <c r="F5680" s="29" t="s">
        <v>24</v>
      </c>
      <c r="G5680" s="29">
        <v>1.3766700000000001</v>
      </c>
      <c r="H5680" s="29" t="s">
        <v>25</v>
      </c>
      <c r="I5680" s="29" t="s">
        <v>26</v>
      </c>
      <c r="J5680" s="29">
        <v>16.84</v>
      </c>
      <c r="K5680" s="29" t="s">
        <v>25</v>
      </c>
      <c r="L5680" s="29" t="s">
        <v>22</v>
      </c>
      <c r="M5680" s="29" t="s">
        <v>22</v>
      </c>
    </row>
    <row r="5681" spans="1:13" ht="15" customHeight="1">
      <c r="A5681" s="29" t="s">
        <v>19</v>
      </c>
      <c r="B5681" s="29" t="s">
        <v>20</v>
      </c>
      <c r="C5681" s="29" t="s">
        <v>2455</v>
      </c>
      <c r="D5681" s="29">
        <v>716009</v>
      </c>
      <c r="E5681" s="29">
        <v>0.12619213000000001</v>
      </c>
      <c r="F5681" s="29" t="s">
        <v>24</v>
      </c>
      <c r="G5681" s="29">
        <v>1.4353199999999999</v>
      </c>
      <c r="H5681" s="29" t="s">
        <v>25</v>
      </c>
      <c r="I5681" s="29" t="s">
        <v>26</v>
      </c>
      <c r="J5681" s="29">
        <v>36.81</v>
      </c>
      <c r="K5681" s="29" t="s">
        <v>25</v>
      </c>
      <c r="L5681" s="29" t="s">
        <v>22</v>
      </c>
      <c r="M5681" s="29" t="s">
        <v>22</v>
      </c>
    </row>
    <row r="5682" spans="1:13" ht="15" customHeight="1">
      <c r="A5682" s="29" t="s">
        <v>19</v>
      </c>
      <c r="B5682" s="29" t="s">
        <v>20</v>
      </c>
      <c r="C5682" s="29" t="s">
        <v>2456</v>
      </c>
      <c r="D5682" s="29">
        <v>716010</v>
      </c>
      <c r="E5682" s="29">
        <v>0.123993056</v>
      </c>
      <c r="F5682" s="29" t="s">
        <v>24</v>
      </c>
      <c r="G5682" s="29">
        <v>1.2823500000000001</v>
      </c>
      <c r="H5682" s="29" t="s">
        <v>25</v>
      </c>
      <c r="I5682" s="29" t="s">
        <v>26</v>
      </c>
      <c r="J5682" s="29">
        <v>30.53</v>
      </c>
      <c r="K5682" s="29" t="s">
        <v>25</v>
      </c>
      <c r="L5682" s="29" t="s">
        <v>22</v>
      </c>
      <c r="M5682" s="29" t="s">
        <v>22</v>
      </c>
    </row>
    <row r="5683" spans="1:13" ht="15" customHeight="1">
      <c r="A5683" s="29" t="s">
        <v>19</v>
      </c>
      <c r="B5683" s="29" t="s">
        <v>20</v>
      </c>
      <c r="C5683" s="29" t="s">
        <v>2457</v>
      </c>
      <c r="D5683" s="29">
        <v>716011</v>
      </c>
      <c r="E5683" s="29">
        <v>0.12769675899999999</v>
      </c>
      <c r="F5683" s="29" t="s">
        <v>24</v>
      </c>
      <c r="G5683" s="29">
        <v>1.34511</v>
      </c>
      <c r="H5683" s="29" t="s">
        <v>25</v>
      </c>
      <c r="I5683" s="29" t="s">
        <v>26</v>
      </c>
      <c r="J5683" s="29">
        <v>10.542999999999999</v>
      </c>
      <c r="K5683" s="29" t="s">
        <v>25</v>
      </c>
      <c r="L5683" s="29" t="s">
        <v>22</v>
      </c>
      <c r="M5683" s="29" t="s">
        <v>22</v>
      </c>
    </row>
    <row r="5684" spans="1:13" ht="15" customHeight="1">
      <c r="A5684" s="29" t="s">
        <v>19</v>
      </c>
      <c r="B5684" s="29" t="s">
        <v>20</v>
      </c>
      <c r="C5684" s="29" t="s">
        <v>2458</v>
      </c>
      <c r="D5684" s="29">
        <v>716012</v>
      </c>
      <c r="E5684" s="29">
        <v>0.12746527799999999</v>
      </c>
      <c r="F5684" s="29" t="s">
        <v>24</v>
      </c>
      <c r="G5684" s="29">
        <v>1.40052</v>
      </c>
      <c r="H5684" s="29" t="s">
        <v>25</v>
      </c>
      <c r="I5684" s="29" t="s">
        <v>26</v>
      </c>
      <c r="J5684" s="29">
        <v>9.4689999999999994</v>
      </c>
      <c r="K5684" s="29" t="s">
        <v>25</v>
      </c>
      <c r="L5684" s="29" t="s">
        <v>22</v>
      </c>
      <c r="M5684" s="29" t="s">
        <v>22</v>
      </c>
    </row>
    <row r="5685" spans="1:13" ht="15" customHeight="1">
      <c r="A5685" s="29" t="s">
        <v>19</v>
      </c>
      <c r="B5685" s="29" t="s">
        <v>20</v>
      </c>
      <c r="C5685" s="29" t="s">
        <v>2459</v>
      </c>
      <c r="D5685" s="29">
        <v>716013</v>
      </c>
      <c r="E5685" s="29">
        <v>0.12503472199999999</v>
      </c>
      <c r="F5685" s="29" t="s">
        <v>24</v>
      </c>
      <c r="G5685" s="29">
        <v>1.4610000000000001</v>
      </c>
      <c r="H5685" s="29" t="s">
        <v>25</v>
      </c>
      <c r="I5685" s="29" t="s">
        <v>26</v>
      </c>
      <c r="J5685" s="29">
        <v>29.396999999999998</v>
      </c>
      <c r="K5685" s="29" t="s">
        <v>25</v>
      </c>
      <c r="L5685" s="29" t="s">
        <v>22</v>
      </c>
      <c r="M5685" s="29" t="s">
        <v>22</v>
      </c>
    </row>
    <row r="5686" spans="1:13" ht="15" customHeight="1">
      <c r="A5686" s="29" t="s">
        <v>19</v>
      </c>
      <c r="B5686" s="29" t="s">
        <v>20</v>
      </c>
      <c r="C5686" s="29" t="s">
        <v>2460</v>
      </c>
      <c r="D5686" s="29">
        <v>716014</v>
      </c>
      <c r="E5686" s="29">
        <v>0.12734953700000001</v>
      </c>
      <c r="F5686" s="29" t="s">
        <v>24</v>
      </c>
      <c r="G5686" s="29">
        <v>1.2959700000000001</v>
      </c>
      <c r="H5686" s="29" t="s">
        <v>25</v>
      </c>
      <c r="I5686" s="29" t="s">
        <v>26</v>
      </c>
      <c r="J5686" s="29">
        <v>30.009</v>
      </c>
      <c r="K5686" s="29" t="s">
        <v>25</v>
      </c>
      <c r="L5686" s="29" t="s">
        <v>22</v>
      </c>
      <c r="M5686" s="29" t="s">
        <v>22</v>
      </c>
    </row>
    <row r="5687" spans="1:13" ht="15" customHeight="1">
      <c r="A5687" s="29" t="s">
        <v>19</v>
      </c>
      <c r="B5687" s="29" t="s">
        <v>20</v>
      </c>
      <c r="C5687" s="29" t="s">
        <v>2461</v>
      </c>
      <c r="D5687" s="29">
        <v>716015</v>
      </c>
      <c r="E5687" s="29">
        <v>0.12723379600000001</v>
      </c>
      <c r="F5687" s="29" t="s">
        <v>24</v>
      </c>
      <c r="G5687" s="29">
        <v>1.3548800000000001</v>
      </c>
      <c r="H5687" s="29" t="s">
        <v>25</v>
      </c>
      <c r="I5687" s="29" t="s">
        <v>26</v>
      </c>
      <c r="J5687" s="29">
        <v>10.042999999999999</v>
      </c>
      <c r="K5687" s="29" t="s">
        <v>25</v>
      </c>
      <c r="L5687" s="29" t="s">
        <v>22</v>
      </c>
      <c r="M5687" s="29" t="s">
        <v>22</v>
      </c>
    </row>
    <row r="5688" spans="1:13" ht="15" customHeight="1">
      <c r="A5688" s="29" t="s">
        <v>19</v>
      </c>
      <c r="B5688" s="29" t="s">
        <v>20</v>
      </c>
      <c r="C5688" s="29" t="s">
        <v>2462</v>
      </c>
      <c r="D5688" s="29">
        <v>716016</v>
      </c>
      <c r="E5688" s="29">
        <v>0.128043981</v>
      </c>
      <c r="F5688" s="29" t="s">
        <v>24</v>
      </c>
      <c r="G5688" s="29">
        <v>1.4099600000000001</v>
      </c>
      <c r="H5688" s="29" t="s">
        <v>25</v>
      </c>
      <c r="I5688" s="29" t="s">
        <v>26</v>
      </c>
      <c r="J5688" s="29">
        <v>10.004</v>
      </c>
      <c r="K5688" s="29" t="s">
        <v>25</v>
      </c>
      <c r="L5688" s="29" t="s">
        <v>22</v>
      </c>
      <c r="M5688" s="29" t="s">
        <v>22</v>
      </c>
    </row>
    <row r="5689" spans="1:13" ht="15" customHeight="1">
      <c r="A5689" s="29" t="s">
        <v>19</v>
      </c>
      <c r="B5689" s="29" t="s">
        <v>20</v>
      </c>
      <c r="C5689" s="29" t="s">
        <v>2463</v>
      </c>
      <c r="D5689" s="29">
        <v>716017</v>
      </c>
      <c r="E5689" s="29">
        <v>0.13001157399999999</v>
      </c>
      <c r="F5689" s="29" t="s">
        <v>24</v>
      </c>
      <c r="G5689" s="29">
        <v>1.5825199999999999</v>
      </c>
      <c r="H5689" s="29" t="s">
        <v>25</v>
      </c>
      <c r="I5689" s="29" t="s">
        <v>26</v>
      </c>
      <c r="J5689" s="29">
        <v>29.695</v>
      </c>
      <c r="K5689" s="29" t="s">
        <v>25</v>
      </c>
      <c r="L5689" s="29" t="s">
        <v>22</v>
      </c>
      <c r="M5689" s="29" t="s">
        <v>22</v>
      </c>
    </row>
    <row r="5690" spans="1:13" ht="15" customHeight="1">
      <c r="A5690" s="29" t="s">
        <v>19</v>
      </c>
      <c r="B5690" s="29" t="s">
        <v>20</v>
      </c>
      <c r="C5690" s="29" t="s">
        <v>2464</v>
      </c>
      <c r="D5690" s="29">
        <v>716018</v>
      </c>
      <c r="E5690" s="29">
        <v>0.12862268499999999</v>
      </c>
      <c r="F5690" s="29" t="s">
        <v>24</v>
      </c>
      <c r="G5690" s="29">
        <v>1.31806</v>
      </c>
      <c r="H5690" s="29" t="s">
        <v>25</v>
      </c>
      <c r="I5690" s="29" t="s">
        <v>26</v>
      </c>
      <c r="J5690" s="29">
        <v>28.992000000000001</v>
      </c>
      <c r="K5690" s="29" t="s">
        <v>25</v>
      </c>
      <c r="L5690" s="29" t="s">
        <v>22</v>
      </c>
      <c r="M5690" s="29" t="s">
        <v>22</v>
      </c>
    </row>
    <row r="5691" spans="1:13" ht="15" customHeight="1">
      <c r="A5691" s="29" t="s">
        <v>19</v>
      </c>
      <c r="B5691" s="29" t="s">
        <v>20</v>
      </c>
      <c r="C5691" s="29" t="s">
        <v>2465</v>
      </c>
      <c r="D5691" s="29">
        <v>716019</v>
      </c>
      <c r="E5691" s="29">
        <v>0.13012731499999999</v>
      </c>
      <c r="F5691" s="29" t="s">
        <v>24</v>
      </c>
      <c r="G5691" s="29">
        <v>1.32778</v>
      </c>
      <c r="H5691" s="29" t="s">
        <v>25</v>
      </c>
      <c r="I5691" s="29" t="s">
        <v>26</v>
      </c>
      <c r="J5691" s="29">
        <v>8.8379999999999992</v>
      </c>
      <c r="K5691" s="29" t="s">
        <v>25</v>
      </c>
      <c r="L5691" s="29" t="s">
        <v>22</v>
      </c>
      <c r="M5691" s="29" t="s">
        <v>22</v>
      </c>
    </row>
    <row r="5692" spans="1:13" ht="15" customHeight="1">
      <c r="A5692" s="29" t="s">
        <v>19</v>
      </c>
      <c r="B5692" s="29" t="s">
        <v>20</v>
      </c>
      <c r="C5692" s="29" t="s">
        <v>2466</v>
      </c>
      <c r="D5692" s="29">
        <v>716020</v>
      </c>
      <c r="E5692" s="29" t="s">
        <v>2467</v>
      </c>
      <c r="F5692" s="29" t="s">
        <v>24</v>
      </c>
      <c r="G5692" s="29">
        <v>1.48807</v>
      </c>
      <c r="H5692" s="29" t="s">
        <v>25</v>
      </c>
      <c r="I5692" s="29" t="s">
        <v>26</v>
      </c>
      <c r="J5692" s="29">
        <v>28.802</v>
      </c>
      <c r="K5692" s="29" t="s">
        <v>25</v>
      </c>
      <c r="L5692" s="29" t="s">
        <v>22</v>
      </c>
      <c r="M5692" s="29" t="s">
        <v>22</v>
      </c>
    </row>
    <row r="5693" spans="1:13" ht="15" customHeight="1">
      <c r="A5693" s="29" t="s">
        <v>19</v>
      </c>
      <c r="B5693" s="29" t="s">
        <v>20</v>
      </c>
      <c r="C5693" s="29" t="s">
        <v>2468</v>
      </c>
      <c r="D5693" s="29">
        <v>716021</v>
      </c>
      <c r="E5693" s="29">
        <v>0.13313657400000001</v>
      </c>
      <c r="F5693" s="29" t="s">
        <v>24</v>
      </c>
      <c r="G5693" s="29">
        <v>0.86548999999999998</v>
      </c>
      <c r="H5693" s="29" t="s">
        <v>25</v>
      </c>
      <c r="I5693" s="29" t="s">
        <v>26</v>
      </c>
      <c r="J5693" s="29">
        <v>29.119</v>
      </c>
      <c r="K5693" s="29" t="s">
        <v>25</v>
      </c>
      <c r="L5693" s="29" t="s">
        <v>22</v>
      </c>
      <c r="M5693" s="29" t="s">
        <v>22</v>
      </c>
    </row>
    <row r="5694" spans="1:13" ht="15" customHeight="1">
      <c r="A5694" s="29" t="s">
        <v>19</v>
      </c>
      <c r="B5694" s="29" t="s">
        <v>20</v>
      </c>
      <c r="C5694" s="29" t="s">
        <v>2469</v>
      </c>
      <c r="D5694" s="29">
        <v>716022</v>
      </c>
      <c r="E5694" s="29">
        <v>0.132673611</v>
      </c>
      <c r="F5694" s="29" t="s">
        <v>24</v>
      </c>
      <c r="G5694" s="29">
        <v>1.5827800000000001</v>
      </c>
      <c r="H5694" s="29" t="s">
        <v>25</v>
      </c>
      <c r="I5694" s="29" t="s">
        <v>26</v>
      </c>
      <c r="J5694" s="29">
        <v>11.281000000000001</v>
      </c>
      <c r="K5694" s="29" t="s">
        <v>25</v>
      </c>
      <c r="L5694" s="29" t="s">
        <v>22</v>
      </c>
      <c r="M5694" s="29" t="s">
        <v>22</v>
      </c>
    </row>
    <row r="5695" spans="1:13" ht="15" customHeight="1">
      <c r="A5695" s="29" t="s">
        <v>19</v>
      </c>
      <c r="B5695" s="29" t="s">
        <v>20</v>
      </c>
      <c r="C5695" s="29" t="s">
        <v>2470</v>
      </c>
      <c r="D5695" s="29">
        <v>716023</v>
      </c>
      <c r="E5695" s="29">
        <v>0.13718749999999999</v>
      </c>
      <c r="F5695" s="29" t="s">
        <v>24</v>
      </c>
      <c r="G5695" s="29">
        <v>0.46288000000000001</v>
      </c>
      <c r="H5695" s="29" t="s">
        <v>25</v>
      </c>
      <c r="I5695" s="29" t="s">
        <v>26</v>
      </c>
      <c r="J5695" s="29">
        <v>30.513999999999999</v>
      </c>
      <c r="K5695" s="29" t="s">
        <v>25</v>
      </c>
      <c r="L5695" s="29" t="s">
        <v>22</v>
      </c>
      <c r="M5695" s="29" t="s">
        <v>22</v>
      </c>
    </row>
    <row r="5696" spans="1:13" ht="15" customHeight="1">
      <c r="A5696" s="29" t="s">
        <v>19</v>
      </c>
      <c r="B5696" s="29" t="s">
        <v>20</v>
      </c>
      <c r="C5696" s="29" t="s">
        <v>2471</v>
      </c>
      <c r="D5696" s="29">
        <v>716024</v>
      </c>
      <c r="E5696" s="29">
        <v>0.13603009299999999</v>
      </c>
      <c r="F5696" s="29" t="s">
        <v>24</v>
      </c>
      <c r="G5696" s="29">
        <v>1.0912500000000001</v>
      </c>
      <c r="H5696" s="29" t="s">
        <v>25</v>
      </c>
      <c r="I5696" s="29" t="s">
        <v>26</v>
      </c>
      <c r="J5696" s="29">
        <v>8.4109999999999996</v>
      </c>
      <c r="K5696" s="29" t="s">
        <v>25</v>
      </c>
      <c r="L5696" s="29" t="s">
        <v>22</v>
      </c>
      <c r="M5696" s="29" t="s">
        <v>22</v>
      </c>
    </row>
    <row r="5697" spans="1:13" ht="15" customHeight="1">
      <c r="A5697" s="29" t="s">
        <v>19</v>
      </c>
      <c r="B5697" s="29" t="s">
        <v>20</v>
      </c>
      <c r="C5697" s="29" t="s">
        <v>2472</v>
      </c>
      <c r="D5697" s="29">
        <v>716025</v>
      </c>
      <c r="E5697" s="29">
        <v>0.13452546300000001</v>
      </c>
      <c r="F5697" s="29" t="s">
        <v>24</v>
      </c>
      <c r="G5697" s="29">
        <v>1.9048400000000001</v>
      </c>
      <c r="H5697" s="29" t="s">
        <v>25</v>
      </c>
      <c r="I5697" s="29" t="s">
        <v>26</v>
      </c>
      <c r="J5697" s="29">
        <v>14.843</v>
      </c>
      <c r="K5697" s="29" t="s">
        <v>25</v>
      </c>
      <c r="L5697" s="29" t="s">
        <v>22</v>
      </c>
      <c r="M5697" s="29" t="s">
        <v>22</v>
      </c>
    </row>
    <row r="5698" spans="1:13" ht="15" customHeight="1">
      <c r="A5698" s="29" t="s">
        <v>19</v>
      </c>
      <c r="B5698" s="29" t="s">
        <v>20</v>
      </c>
      <c r="C5698" s="29" t="s">
        <v>2473</v>
      </c>
      <c r="D5698" s="29">
        <v>716026</v>
      </c>
      <c r="E5698" s="29">
        <v>0.13672453700000001</v>
      </c>
      <c r="F5698" s="29" t="s">
        <v>24</v>
      </c>
      <c r="G5698" s="29">
        <v>0.12653</v>
      </c>
      <c r="H5698" s="29" t="s">
        <v>25</v>
      </c>
      <c r="I5698" s="29" t="s">
        <v>26</v>
      </c>
      <c r="J5698" s="29">
        <v>28.818999999999999</v>
      </c>
      <c r="K5698" s="29" t="s">
        <v>25</v>
      </c>
      <c r="L5698" s="29" t="s">
        <v>22</v>
      </c>
      <c r="M5698" s="29" t="s">
        <v>22</v>
      </c>
    </row>
    <row r="5699" spans="1:13" ht="15" customHeight="1">
      <c r="A5699" s="29" t="s">
        <v>19</v>
      </c>
      <c r="B5699" s="29" t="s">
        <v>20</v>
      </c>
      <c r="C5699" s="29" t="s">
        <v>2474</v>
      </c>
      <c r="D5699" s="29">
        <v>716027</v>
      </c>
      <c r="E5699" s="29" t="s">
        <v>2475</v>
      </c>
      <c r="F5699" s="29" t="s">
        <v>24</v>
      </c>
      <c r="G5699" s="29">
        <v>0.85040000000000004</v>
      </c>
      <c r="H5699" s="29" t="s">
        <v>25</v>
      </c>
      <c r="I5699" s="29" t="s">
        <v>26</v>
      </c>
      <c r="J5699" s="29">
        <v>11.632</v>
      </c>
      <c r="K5699" s="29" t="s">
        <v>25</v>
      </c>
      <c r="L5699" s="29" t="s">
        <v>22</v>
      </c>
      <c r="M5699" s="29" t="s">
        <v>22</v>
      </c>
    </row>
    <row r="5700" spans="1:13" ht="15" customHeight="1">
      <c r="A5700" s="29" t="s">
        <v>19</v>
      </c>
      <c r="B5700" s="29" t="s">
        <v>20</v>
      </c>
      <c r="C5700" s="29" t="s">
        <v>2476</v>
      </c>
      <c r="D5700" s="29">
        <v>716028</v>
      </c>
      <c r="E5700" s="29">
        <v>0.13880787</v>
      </c>
      <c r="F5700" s="29" t="s">
        <v>24</v>
      </c>
      <c r="G5700" s="29">
        <v>1.7126300000000001</v>
      </c>
      <c r="H5700" s="29" t="s">
        <v>25</v>
      </c>
      <c r="I5700" s="29" t="s">
        <v>26</v>
      </c>
      <c r="J5700" s="29">
        <v>9.0150000000000006</v>
      </c>
      <c r="K5700" s="29" t="s">
        <v>25</v>
      </c>
      <c r="L5700" s="29" t="s">
        <v>22</v>
      </c>
      <c r="M5700" s="29" t="s">
        <v>22</v>
      </c>
    </row>
    <row r="5701" spans="1:13" ht="15" customHeight="1">
      <c r="A5701" s="29" t="s">
        <v>19</v>
      </c>
      <c r="B5701" s="29" t="s">
        <v>20</v>
      </c>
      <c r="C5701" s="29" t="s">
        <v>2477</v>
      </c>
      <c r="D5701" s="29">
        <v>716029</v>
      </c>
      <c r="E5701" s="29">
        <v>0.14077546299999999</v>
      </c>
      <c r="F5701" s="29" t="s">
        <v>24</v>
      </c>
      <c r="G5701" s="29">
        <v>8.616E-2</v>
      </c>
      <c r="H5701" s="29" t="s">
        <v>25</v>
      </c>
      <c r="I5701" s="29" t="s">
        <v>26</v>
      </c>
      <c r="J5701" s="29">
        <v>29.155000000000001</v>
      </c>
      <c r="K5701" s="29" t="s">
        <v>25</v>
      </c>
      <c r="L5701" s="29" t="s">
        <v>22</v>
      </c>
      <c r="M5701" s="29" t="s">
        <v>22</v>
      </c>
    </row>
    <row r="5702" spans="1:13" ht="15" customHeight="1">
      <c r="A5702" s="29" t="s">
        <v>19</v>
      </c>
      <c r="B5702" s="29" t="s">
        <v>20</v>
      </c>
      <c r="C5702" s="29" t="s">
        <v>2478</v>
      </c>
      <c r="D5702" s="29">
        <v>716030</v>
      </c>
      <c r="E5702" s="29">
        <v>0.13938657400000001</v>
      </c>
      <c r="F5702" s="29" t="s">
        <v>24</v>
      </c>
      <c r="G5702" s="29">
        <v>0.94518999999999997</v>
      </c>
      <c r="H5702" s="29" t="s">
        <v>25</v>
      </c>
      <c r="I5702" s="29" t="s">
        <v>26</v>
      </c>
      <c r="J5702" s="29">
        <v>9.4499999999999993</v>
      </c>
      <c r="K5702" s="29" t="s">
        <v>25</v>
      </c>
      <c r="L5702" s="29" t="s">
        <v>22</v>
      </c>
      <c r="M5702" s="29" t="s">
        <v>22</v>
      </c>
    </row>
    <row r="5703" spans="1:13" ht="15" customHeight="1">
      <c r="A5703" s="29" t="s">
        <v>19</v>
      </c>
      <c r="B5703" s="29" t="s">
        <v>20</v>
      </c>
      <c r="C5703" s="29" t="s">
        <v>2479</v>
      </c>
      <c r="D5703" s="29">
        <v>716031</v>
      </c>
      <c r="E5703" s="29">
        <v>0.13822916699999999</v>
      </c>
      <c r="F5703" s="29" t="s">
        <v>24</v>
      </c>
      <c r="G5703" s="29">
        <v>1.8036799999999999</v>
      </c>
      <c r="H5703" s="29" t="s">
        <v>25</v>
      </c>
      <c r="I5703" s="29" t="s">
        <v>26</v>
      </c>
      <c r="J5703" s="29">
        <v>11.26</v>
      </c>
      <c r="K5703" s="29" t="s">
        <v>25</v>
      </c>
      <c r="L5703" s="29" t="s">
        <v>22</v>
      </c>
      <c r="M5703" s="29" t="s">
        <v>22</v>
      </c>
    </row>
    <row r="5704" spans="1:13" ht="15" customHeight="1">
      <c r="A5704" s="29" t="s">
        <v>19</v>
      </c>
      <c r="B5704" s="29" t="s">
        <v>20</v>
      </c>
      <c r="C5704" s="29" t="s">
        <v>2480</v>
      </c>
      <c r="D5704" s="29">
        <v>716032</v>
      </c>
      <c r="E5704" s="29">
        <v>0.14193286999999999</v>
      </c>
      <c r="F5704" s="29" t="s">
        <v>24</v>
      </c>
      <c r="G5704" s="29">
        <v>8.72E-2</v>
      </c>
      <c r="H5704" s="29" t="s">
        <v>25</v>
      </c>
      <c r="I5704" s="29" t="s">
        <v>26</v>
      </c>
      <c r="J5704" s="29">
        <v>27.966000000000001</v>
      </c>
      <c r="K5704" s="29" t="s">
        <v>25</v>
      </c>
      <c r="L5704" s="29" t="s">
        <v>22</v>
      </c>
      <c r="M5704" s="29" t="s">
        <v>22</v>
      </c>
    </row>
    <row r="5705" spans="1:13" ht="15" customHeight="1">
      <c r="A5705" s="29" t="s">
        <v>19</v>
      </c>
      <c r="B5705" s="29" t="s">
        <v>20</v>
      </c>
      <c r="C5705" s="29" t="s">
        <v>2481</v>
      </c>
      <c r="D5705" s="29">
        <v>716033</v>
      </c>
      <c r="E5705" s="29">
        <v>0.14216435199999999</v>
      </c>
      <c r="F5705" s="29" t="s">
        <v>24</v>
      </c>
      <c r="G5705" s="29">
        <v>0.81103000000000003</v>
      </c>
      <c r="H5705" s="29" t="s">
        <v>25</v>
      </c>
      <c r="I5705" s="29" t="s">
        <v>26</v>
      </c>
      <c r="J5705" s="29">
        <v>11.24</v>
      </c>
      <c r="K5705" s="29" t="s">
        <v>25</v>
      </c>
      <c r="L5705" s="29" t="s">
        <v>22</v>
      </c>
      <c r="M5705" s="29" t="s">
        <v>22</v>
      </c>
    </row>
    <row r="5706" spans="1:13" ht="15" customHeight="1">
      <c r="A5706" s="29" t="s">
        <v>19</v>
      </c>
      <c r="B5706" s="29" t="s">
        <v>20</v>
      </c>
      <c r="C5706" s="29" t="s">
        <v>2482</v>
      </c>
      <c r="D5706" s="29">
        <v>716034</v>
      </c>
      <c r="E5706" s="29">
        <v>0.141238426</v>
      </c>
      <c r="F5706" s="29" t="s">
        <v>24</v>
      </c>
      <c r="G5706" s="29">
        <v>1.65706</v>
      </c>
      <c r="H5706" s="29" t="s">
        <v>25</v>
      </c>
      <c r="I5706" s="29" t="s">
        <v>26</v>
      </c>
      <c r="J5706" s="29">
        <v>9.4450000000000003</v>
      </c>
      <c r="K5706" s="29" t="s">
        <v>25</v>
      </c>
      <c r="L5706" s="29" t="s">
        <v>22</v>
      </c>
      <c r="M5706" s="29" t="s">
        <v>22</v>
      </c>
    </row>
    <row r="5707" spans="1:13" ht="15" customHeight="1">
      <c r="A5707" s="29" t="s">
        <v>19</v>
      </c>
      <c r="B5707" s="29" t="s">
        <v>20</v>
      </c>
      <c r="C5707" s="29" t="s">
        <v>2483</v>
      </c>
      <c r="D5707" s="29">
        <v>716035</v>
      </c>
      <c r="E5707" s="29">
        <v>0.143784722</v>
      </c>
      <c r="F5707" s="29" t="s">
        <v>24</v>
      </c>
      <c r="G5707" s="29">
        <v>0.13535</v>
      </c>
      <c r="H5707" s="29" t="s">
        <v>25</v>
      </c>
      <c r="I5707" s="29" t="s">
        <v>26</v>
      </c>
      <c r="J5707" s="29">
        <v>27.571000000000002</v>
      </c>
      <c r="K5707" s="29" t="s">
        <v>25</v>
      </c>
      <c r="L5707" s="29" t="s">
        <v>22</v>
      </c>
      <c r="M5707" s="29" t="s">
        <v>22</v>
      </c>
    </row>
    <row r="5708" spans="1:13" ht="15" customHeight="1">
      <c r="A5708" s="29" t="s">
        <v>19</v>
      </c>
      <c r="B5708" s="29" t="s">
        <v>20</v>
      </c>
      <c r="C5708" s="29" t="s">
        <v>2484</v>
      </c>
      <c r="D5708" s="29">
        <v>716036</v>
      </c>
      <c r="E5708" s="29">
        <v>0.14146990700000001</v>
      </c>
      <c r="F5708" s="29" t="s">
        <v>24</v>
      </c>
      <c r="G5708" s="29">
        <v>0.9819</v>
      </c>
      <c r="H5708" s="29" t="s">
        <v>25</v>
      </c>
      <c r="I5708" s="29" t="s">
        <v>26</v>
      </c>
      <c r="J5708" s="29">
        <v>7.8959999999999999</v>
      </c>
      <c r="K5708" s="29" t="s">
        <v>25</v>
      </c>
      <c r="L5708" s="29" t="s">
        <v>22</v>
      </c>
      <c r="M5708" s="29" t="s">
        <v>22</v>
      </c>
    </row>
    <row r="5709" spans="1:13" ht="15" customHeight="1">
      <c r="A5709" s="29" t="s">
        <v>19</v>
      </c>
      <c r="B5709" s="29" t="s">
        <v>20</v>
      </c>
      <c r="C5709" s="29" t="s">
        <v>2485</v>
      </c>
      <c r="D5709" s="29">
        <v>716037</v>
      </c>
      <c r="E5709" s="29" t="s">
        <v>2486</v>
      </c>
      <c r="F5709" s="29" t="s">
        <v>24</v>
      </c>
      <c r="G5709" s="29">
        <v>1.83053</v>
      </c>
      <c r="H5709" s="29" t="s">
        <v>25</v>
      </c>
      <c r="I5709" s="29" t="s">
        <v>26</v>
      </c>
      <c r="J5709" s="29">
        <v>12.807</v>
      </c>
      <c r="K5709" s="29" t="s">
        <v>25</v>
      </c>
      <c r="L5709" s="29" t="s">
        <v>22</v>
      </c>
      <c r="M5709" s="29" t="s">
        <v>22</v>
      </c>
    </row>
    <row r="5710" spans="1:13" ht="15" customHeight="1">
      <c r="A5710" s="29" t="s">
        <v>19</v>
      </c>
      <c r="B5710" s="29" t="s">
        <v>20</v>
      </c>
      <c r="C5710" s="29" t="s">
        <v>2487</v>
      </c>
      <c r="D5710" s="29">
        <v>716038</v>
      </c>
      <c r="E5710" s="29">
        <v>0.143553241</v>
      </c>
      <c r="F5710" s="29" t="s">
        <v>24</v>
      </c>
      <c r="G5710" s="29">
        <v>7.5200000000000003E-2</v>
      </c>
      <c r="H5710" s="29" t="s">
        <v>25</v>
      </c>
      <c r="I5710" s="29" t="s">
        <v>26</v>
      </c>
      <c r="J5710" s="29">
        <v>28.109000000000002</v>
      </c>
      <c r="K5710" s="29" t="s">
        <v>25</v>
      </c>
      <c r="L5710" s="29" t="s">
        <v>22</v>
      </c>
      <c r="M5710" s="29" t="s">
        <v>22</v>
      </c>
    </row>
    <row r="5711" spans="1:13" ht="15" customHeight="1">
      <c r="A5711" s="29" t="s">
        <v>19</v>
      </c>
      <c r="B5711" s="29" t="s">
        <v>20</v>
      </c>
      <c r="C5711" s="29" t="s">
        <v>2488</v>
      </c>
      <c r="D5711" s="29">
        <v>716039</v>
      </c>
      <c r="E5711" s="29" t="s">
        <v>1994</v>
      </c>
      <c r="F5711" s="29" t="s">
        <v>24</v>
      </c>
      <c r="G5711" s="29">
        <v>1.0584899999999999</v>
      </c>
      <c r="H5711" s="29" t="s">
        <v>25</v>
      </c>
      <c r="I5711" s="29" t="s">
        <v>26</v>
      </c>
      <c r="J5711" s="29">
        <v>5.6189999999999998</v>
      </c>
      <c r="K5711" s="29" t="s">
        <v>25</v>
      </c>
      <c r="L5711" s="29" t="s">
        <v>22</v>
      </c>
      <c r="M5711" s="29" t="s">
        <v>22</v>
      </c>
    </row>
    <row r="5712" spans="1:13" ht="15" customHeight="1">
      <c r="A5712" s="29" t="s">
        <v>19</v>
      </c>
      <c r="B5712" s="29" t="s">
        <v>20</v>
      </c>
      <c r="C5712" s="29" t="s">
        <v>2489</v>
      </c>
      <c r="D5712" s="29">
        <v>716040</v>
      </c>
      <c r="E5712" s="29">
        <v>0.147256944</v>
      </c>
      <c r="F5712" s="29" t="s">
        <v>24</v>
      </c>
      <c r="G5712" s="29">
        <v>1.9024300000000001</v>
      </c>
      <c r="H5712" s="29" t="s">
        <v>25</v>
      </c>
      <c r="I5712" s="29" t="s">
        <v>26</v>
      </c>
      <c r="J5712" s="29">
        <v>12.337</v>
      </c>
      <c r="K5712" s="29" t="s">
        <v>25</v>
      </c>
      <c r="L5712" s="29" t="s">
        <v>22</v>
      </c>
      <c r="M5712" s="29" t="s">
        <v>22</v>
      </c>
    </row>
    <row r="5713" spans="1:13" ht="15" customHeight="1">
      <c r="A5713" s="29" t="s">
        <v>19</v>
      </c>
      <c r="B5713" s="29" t="s">
        <v>20</v>
      </c>
      <c r="C5713" s="29" t="s">
        <v>2490</v>
      </c>
      <c r="D5713" s="29">
        <v>716041</v>
      </c>
      <c r="E5713" s="29">
        <v>0.14679398099999999</v>
      </c>
      <c r="F5713" s="29" t="s">
        <v>24</v>
      </c>
      <c r="G5713" s="29">
        <v>7.2480000000000003E-2</v>
      </c>
      <c r="H5713" s="29" t="s">
        <v>25</v>
      </c>
      <c r="I5713" s="29" t="s">
        <v>26</v>
      </c>
      <c r="J5713" s="29">
        <v>30.183</v>
      </c>
      <c r="K5713" s="29" t="s">
        <v>25</v>
      </c>
      <c r="L5713" s="29" t="s">
        <v>22</v>
      </c>
      <c r="M5713" s="29" t="s">
        <v>22</v>
      </c>
    </row>
    <row r="5714" spans="1:13" ht="15" customHeight="1">
      <c r="A5714" s="29" t="s">
        <v>19</v>
      </c>
      <c r="B5714" s="29" t="s">
        <v>20</v>
      </c>
      <c r="C5714" s="29" t="s">
        <v>2491</v>
      </c>
      <c r="D5714" s="29">
        <v>716042</v>
      </c>
      <c r="E5714" s="29" t="s">
        <v>2492</v>
      </c>
      <c r="F5714" s="29" t="s">
        <v>24</v>
      </c>
      <c r="G5714" s="29">
        <v>0.81891000000000003</v>
      </c>
      <c r="H5714" s="29" t="s">
        <v>25</v>
      </c>
      <c r="I5714" s="29" t="s">
        <v>26</v>
      </c>
      <c r="J5714" s="29">
        <v>10.757999999999999</v>
      </c>
      <c r="K5714" s="29" t="s">
        <v>25</v>
      </c>
      <c r="L5714" s="29" t="s">
        <v>22</v>
      </c>
      <c r="M5714" s="29" t="s">
        <v>22</v>
      </c>
    </row>
    <row r="5715" spans="1:13" ht="15" customHeight="1">
      <c r="A5715" s="29" t="s">
        <v>19</v>
      </c>
      <c r="B5715" s="29" t="s">
        <v>20</v>
      </c>
      <c r="C5715" s="29" t="s">
        <v>2493</v>
      </c>
      <c r="D5715" s="29">
        <v>716043</v>
      </c>
      <c r="E5715" s="29">
        <v>0.15107638900000001</v>
      </c>
      <c r="F5715" s="29" t="s">
        <v>24</v>
      </c>
      <c r="G5715" s="29">
        <v>1.68014</v>
      </c>
      <c r="H5715" s="29" t="s">
        <v>25</v>
      </c>
      <c r="I5715" s="29" t="s">
        <v>26</v>
      </c>
      <c r="J5715" s="29">
        <v>9.923</v>
      </c>
      <c r="K5715" s="29" t="s">
        <v>25</v>
      </c>
      <c r="L5715" s="29" t="s">
        <v>22</v>
      </c>
      <c r="M5715" s="29" t="s">
        <v>22</v>
      </c>
    </row>
    <row r="5716" spans="1:13" ht="15" customHeight="1">
      <c r="A5716" s="29" t="s">
        <v>19</v>
      </c>
      <c r="B5716" s="29" t="s">
        <v>20</v>
      </c>
      <c r="C5716" s="29" t="s">
        <v>2494</v>
      </c>
      <c r="D5716" s="29">
        <v>716044</v>
      </c>
      <c r="E5716" s="29">
        <v>0.15003472200000001</v>
      </c>
      <c r="F5716" s="29" t="s">
        <v>24</v>
      </c>
      <c r="G5716" s="29">
        <v>0.20135</v>
      </c>
      <c r="H5716" s="29" t="s">
        <v>25</v>
      </c>
      <c r="I5716" s="29" t="s">
        <v>26</v>
      </c>
      <c r="J5716" s="29">
        <v>24.957999999999998</v>
      </c>
      <c r="K5716" s="29" t="s">
        <v>25</v>
      </c>
      <c r="L5716" s="29" t="s">
        <v>22</v>
      </c>
      <c r="M5716" s="29" t="s">
        <v>22</v>
      </c>
    </row>
    <row r="5717" spans="1:13" ht="15" customHeight="1">
      <c r="A5717" s="29" t="s">
        <v>19</v>
      </c>
      <c r="B5717" s="29" t="s">
        <v>20</v>
      </c>
      <c r="C5717" s="29" t="s">
        <v>2495</v>
      </c>
      <c r="D5717" s="29">
        <v>716045</v>
      </c>
      <c r="E5717" s="29" t="s">
        <v>1353</v>
      </c>
      <c r="F5717" s="29" t="s">
        <v>24</v>
      </c>
      <c r="G5717" s="29">
        <v>0.84670000000000001</v>
      </c>
      <c r="H5717" s="29" t="s">
        <v>25</v>
      </c>
      <c r="I5717" s="29" t="s">
        <v>26</v>
      </c>
      <c r="J5717" s="29">
        <v>10.19</v>
      </c>
      <c r="K5717" s="29" t="s">
        <v>25</v>
      </c>
      <c r="L5717" s="29" t="s">
        <v>22</v>
      </c>
      <c r="M5717" s="29" t="s">
        <v>22</v>
      </c>
    </row>
    <row r="5718" spans="1:13" ht="15" customHeight="1">
      <c r="A5718" s="29" t="s">
        <v>19</v>
      </c>
      <c r="B5718" s="29" t="s">
        <v>20</v>
      </c>
      <c r="C5718" s="29" t="s">
        <v>2496</v>
      </c>
      <c r="D5718" s="29">
        <v>716046</v>
      </c>
      <c r="E5718" s="29">
        <v>0.150729167</v>
      </c>
      <c r="F5718" s="29" t="s">
        <v>24</v>
      </c>
      <c r="G5718" s="29">
        <v>1.9177900000000001</v>
      </c>
      <c r="H5718" s="29" t="s">
        <v>25</v>
      </c>
      <c r="I5718" s="29" t="s">
        <v>26</v>
      </c>
      <c r="J5718" s="29">
        <v>15.301</v>
      </c>
      <c r="K5718" s="29" t="s">
        <v>25</v>
      </c>
      <c r="L5718" s="29" t="s">
        <v>22</v>
      </c>
      <c r="M5718" s="29" t="s">
        <v>22</v>
      </c>
    </row>
    <row r="5719" spans="1:13" ht="15" customHeight="1">
      <c r="A5719" s="29" t="s">
        <v>19</v>
      </c>
      <c r="B5719" s="29" t="s">
        <v>20</v>
      </c>
      <c r="C5719" s="29" t="s">
        <v>2497</v>
      </c>
      <c r="D5719" s="29">
        <v>716047</v>
      </c>
      <c r="E5719" s="29">
        <v>0.15443287</v>
      </c>
      <c r="F5719" s="29" t="s">
        <v>24</v>
      </c>
      <c r="G5719" s="29">
        <v>8.4000000000000005E-2</v>
      </c>
      <c r="H5719" s="29" t="s">
        <v>25</v>
      </c>
      <c r="I5719" s="29" t="s">
        <v>26</v>
      </c>
      <c r="J5719" s="29">
        <v>27.324999999999999</v>
      </c>
      <c r="K5719" s="29" t="s">
        <v>25</v>
      </c>
      <c r="L5719" s="29" t="s">
        <v>22</v>
      </c>
      <c r="M5719" s="29" t="s">
        <v>22</v>
      </c>
    </row>
    <row r="5720" spans="1:13" ht="15" customHeight="1">
      <c r="A5720" s="29" t="s">
        <v>19</v>
      </c>
      <c r="B5720" s="29" t="s">
        <v>20</v>
      </c>
      <c r="C5720" s="29" t="s">
        <v>2498</v>
      </c>
      <c r="D5720" s="29">
        <v>716048</v>
      </c>
      <c r="E5720" s="29">
        <v>0.150844907</v>
      </c>
      <c r="F5720" s="29" t="s">
        <v>24</v>
      </c>
      <c r="G5720" s="29">
        <v>0.21454000000000001</v>
      </c>
      <c r="H5720" s="29" t="s">
        <v>25</v>
      </c>
      <c r="I5720" s="29" t="s">
        <v>26</v>
      </c>
      <c r="J5720" s="29">
        <v>24.265000000000001</v>
      </c>
      <c r="K5720" s="29" t="s">
        <v>25</v>
      </c>
      <c r="L5720" s="29" t="s">
        <v>22</v>
      </c>
      <c r="M5720" s="29" t="s">
        <v>22</v>
      </c>
    </row>
    <row r="5721" spans="1:13" ht="15" customHeight="1">
      <c r="A5721" s="29" t="s">
        <v>19</v>
      </c>
      <c r="B5721" s="29" t="s">
        <v>20</v>
      </c>
      <c r="C5721" s="29" t="s">
        <v>2499</v>
      </c>
      <c r="D5721" s="29">
        <v>716049</v>
      </c>
      <c r="E5721" s="29">
        <v>0.15396990699999999</v>
      </c>
      <c r="F5721" s="29" t="s">
        <v>24</v>
      </c>
      <c r="G5721" s="29">
        <v>0.73092999999999997</v>
      </c>
      <c r="H5721" s="29" t="s">
        <v>25</v>
      </c>
      <c r="I5721" s="29" t="s">
        <v>26</v>
      </c>
      <c r="J5721" s="29">
        <v>12.438000000000001</v>
      </c>
      <c r="K5721" s="29" t="s">
        <v>25</v>
      </c>
      <c r="L5721" s="29" t="s">
        <v>22</v>
      </c>
      <c r="M5721" s="29" t="s">
        <v>22</v>
      </c>
    </row>
    <row r="5722" spans="1:13" ht="15" customHeight="1">
      <c r="A5722" s="29" t="s">
        <v>19</v>
      </c>
      <c r="B5722" s="29" t="s">
        <v>20</v>
      </c>
      <c r="C5722" s="29" t="s">
        <v>2500</v>
      </c>
      <c r="D5722" s="29">
        <v>716050</v>
      </c>
      <c r="E5722" s="29">
        <v>0.15396990699999999</v>
      </c>
      <c r="F5722" s="29" t="s">
        <v>24</v>
      </c>
      <c r="G5722" s="29">
        <v>1.8051900000000001</v>
      </c>
      <c r="H5722" s="29" t="s">
        <v>25</v>
      </c>
      <c r="I5722" s="29" t="s">
        <v>26</v>
      </c>
      <c r="J5722" s="29">
        <v>13.031000000000001</v>
      </c>
      <c r="K5722" s="29" t="s">
        <v>25</v>
      </c>
      <c r="L5722" s="29" t="s">
        <v>22</v>
      </c>
      <c r="M5722" s="29" t="s">
        <v>22</v>
      </c>
    </row>
    <row r="5723" spans="1:13" ht="15" customHeight="1">
      <c r="A5723" s="29" t="s">
        <v>19</v>
      </c>
      <c r="B5723" s="29" t="s">
        <v>20</v>
      </c>
      <c r="C5723" s="29" t="s">
        <v>2501</v>
      </c>
      <c r="D5723" s="29">
        <v>716051</v>
      </c>
      <c r="E5723" s="29">
        <v>0.156631944</v>
      </c>
      <c r="F5723" s="29" t="s">
        <v>24</v>
      </c>
      <c r="G5723" s="29">
        <v>0.14480999999999999</v>
      </c>
      <c r="H5723" s="29" t="s">
        <v>25</v>
      </c>
      <c r="I5723" s="29" t="s">
        <v>26</v>
      </c>
      <c r="J5723" s="29">
        <v>25.324000000000002</v>
      </c>
      <c r="K5723" s="29" t="s">
        <v>25</v>
      </c>
      <c r="L5723" s="29" t="s">
        <v>22</v>
      </c>
      <c r="M5723" s="29" t="s">
        <v>22</v>
      </c>
    </row>
    <row r="5724" spans="1:13" ht="15" customHeight="1">
      <c r="A5724" s="29" t="s">
        <v>19</v>
      </c>
      <c r="B5724" s="29" t="s">
        <v>20</v>
      </c>
      <c r="C5724" s="29" t="s">
        <v>2502</v>
      </c>
      <c r="D5724" s="29">
        <v>716052</v>
      </c>
      <c r="E5724" s="29">
        <v>0.15408564799999999</v>
      </c>
      <c r="F5724" s="29" t="s">
        <v>24</v>
      </c>
      <c r="G5724" s="29">
        <v>1.86514</v>
      </c>
      <c r="H5724" s="29" t="s">
        <v>25</v>
      </c>
      <c r="I5724" s="29" t="s">
        <v>26</v>
      </c>
      <c r="J5724" s="29">
        <v>15.02</v>
      </c>
      <c r="K5724" s="29" t="s">
        <v>25</v>
      </c>
      <c r="L5724" s="29" t="s">
        <v>22</v>
      </c>
      <c r="M5724" s="29" t="s">
        <v>22</v>
      </c>
    </row>
    <row r="5725" spans="1:13" ht="15" customHeight="1">
      <c r="A5725" s="29" t="s">
        <v>19</v>
      </c>
      <c r="B5725" s="29" t="s">
        <v>20</v>
      </c>
      <c r="C5725" s="29" t="s">
        <v>2503</v>
      </c>
      <c r="D5725" s="29">
        <v>716053</v>
      </c>
      <c r="E5725" s="29">
        <v>0.15616898100000001</v>
      </c>
      <c r="F5725" s="29" t="s">
        <v>24</v>
      </c>
      <c r="G5725" s="29">
        <v>0.10649</v>
      </c>
      <c r="H5725" s="29" t="s">
        <v>25</v>
      </c>
      <c r="I5725" s="29" t="s">
        <v>26</v>
      </c>
      <c r="J5725" s="29">
        <v>26.193999999999999</v>
      </c>
      <c r="K5725" s="29" t="s">
        <v>25</v>
      </c>
      <c r="L5725" s="29" t="s">
        <v>22</v>
      </c>
      <c r="M5725" s="29" t="s">
        <v>22</v>
      </c>
    </row>
    <row r="5726" spans="1:13" ht="15" customHeight="1">
      <c r="A5726" s="29" t="s">
        <v>19</v>
      </c>
      <c r="B5726" s="29" t="s">
        <v>20</v>
      </c>
      <c r="C5726" s="29" t="s">
        <v>2504</v>
      </c>
      <c r="D5726" s="29">
        <v>716054</v>
      </c>
      <c r="E5726" s="29">
        <v>0.15512731499999999</v>
      </c>
      <c r="F5726" s="29" t="s">
        <v>24</v>
      </c>
      <c r="G5726" s="29">
        <v>1.09487</v>
      </c>
      <c r="H5726" s="29" t="s">
        <v>25</v>
      </c>
      <c r="I5726" s="29" t="s">
        <v>26</v>
      </c>
      <c r="J5726" s="29">
        <v>3.9660000000000002</v>
      </c>
      <c r="K5726" s="29" t="s">
        <v>25</v>
      </c>
      <c r="L5726" s="29" t="s">
        <v>22</v>
      </c>
      <c r="M5726" s="29" t="s">
        <v>22</v>
      </c>
    </row>
    <row r="5727" spans="1:13" ht="15" customHeight="1">
      <c r="A5727" s="29" t="s">
        <v>19</v>
      </c>
      <c r="B5727" s="29" t="s">
        <v>20</v>
      </c>
      <c r="C5727" s="29" t="s">
        <v>2505</v>
      </c>
      <c r="D5727" s="29">
        <v>716055</v>
      </c>
      <c r="E5727" s="29">
        <v>0.155590278</v>
      </c>
      <c r="F5727" s="29" t="s">
        <v>24</v>
      </c>
      <c r="G5727" s="29">
        <v>1.6089599999999999</v>
      </c>
      <c r="H5727" s="29" t="s">
        <v>25</v>
      </c>
      <c r="I5727" s="29" t="s">
        <v>26</v>
      </c>
      <c r="J5727" s="29">
        <v>9.2910000000000004</v>
      </c>
      <c r="K5727" s="29" t="s">
        <v>25</v>
      </c>
      <c r="L5727" s="29" t="s">
        <v>22</v>
      </c>
      <c r="M5727" s="29" t="s">
        <v>22</v>
      </c>
    </row>
    <row r="5728" spans="1:13" ht="15" customHeight="1">
      <c r="A5728" s="29" t="s">
        <v>19</v>
      </c>
      <c r="B5728" s="29" t="s">
        <v>20</v>
      </c>
      <c r="C5728" s="29" t="s">
        <v>2506</v>
      </c>
      <c r="D5728" s="29">
        <v>716056</v>
      </c>
      <c r="E5728" s="29">
        <v>0.159178241</v>
      </c>
      <c r="F5728" s="29" t="s">
        <v>24</v>
      </c>
      <c r="G5728" s="29">
        <v>0.18054999999999999</v>
      </c>
      <c r="H5728" s="29" t="s">
        <v>25</v>
      </c>
      <c r="I5728" s="29" t="s">
        <v>26</v>
      </c>
      <c r="J5728" s="29">
        <v>25.177</v>
      </c>
      <c r="K5728" s="29" t="s">
        <v>25</v>
      </c>
      <c r="L5728" s="29" t="s">
        <v>22</v>
      </c>
      <c r="M5728" s="29" t="s">
        <v>22</v>
      </c>
    </row>
    <row r="5729" spans="1:13" ht="15" customHeight="1">
      <c r="A5729" s="29" t="s">
        <v>19</v>
      </c>
      <c r="B5729" s="29" t="s">
        <v>20</v>
      </c>
      <c r="C5729" s="29" t="s">
        <v>2507</v>
      </c>
      <c r="D5729" s="29">
        <v>716057</v>
      </c>
      <c r="E5729" s="29">
        <v>0.15640046299999999</v>
      </c>
      <c r="F5729" s="29" t="s">
        <v>24</v>
      </c>
      <c r="G5729" s="29">
        <v>0.82747999999999999</v>
      </c>
      <c r="H5729" s="29" t="s">
        <v>25</v>
      </c>
      <c r="I5729" s="29" t="s">
        <v>26</v>
      </c>
      <c r="J5729" s="29">
        <v>10.364000000000001</v>
      </c>
      <c r="K5729" s="29" t="s">
        <v>25</v>
      </c>
      <c r="L5729" s="29" t="s">
        <v>22</v>
      </c>
      <c r="M5729" s="29" t="s">
        <v>22</v>
      </c>
    </row>
    <row r="5730" spans="1:13" ht="15" customHeight="1">
      <c r="A5730" s="29" t="s">
        <v>19</v>
      </c>
      <c r="B5730" s="29" t="s">
        <v>20</v>
      </c>
      <c r="C5730" s="29" t="s">
        <v>2508</v>
      </c>
      <c r="D5730" s="29">
        <v>716058</v>
      </c>
      <c r="E5730" s="29" t="s">
        <v>2509</v>
      </c>
      <c r="F5730" s="29" t="s">
        <v>24</v>
      </c>
      <c r="G5730" s="29">
        <v>1.6827799999999999</v>
      </c>
      <c r="H5730" s="29" t="s">
        <v>25</v>
      </c>
      <c r="I5730" s="29" t="s">
        <v>26</v>
      </c>
      <c r="J5730" s="29">
        <v>10.141</v>
      </c>
      <c r="K5730" s="29" t="s">
        <v>25</v>
      </c>
      <c r="L5730" s="29" t="s">
        <v>22</v>
      </c>
      <c r="M5730" s="29" t="s">
        <v>22</v>
      </c>
    </row>
    <row r="5731" spans="1:13" ht="15" customHeight="1">
      <c r="A5731" s="29" t="s">
        <v>19</v>
      </c>
      <c r="B5731" s="29" t="s">
        <v>20</v>
      </c>
      <c r="C5731" s="29" t="s">
        <v>2510</v>
      </c>
      <c r="D5731" s="29">
        <v>716059</v>
      </c>
      <c r="E5731" s="29">
        <v>0.158252315</v>
      </c>
      <c r="F5731" s="29" t="s">
        <v>24</v>
      </c>
      <c r="G5731" s="29">
        <v>0.18779000000000001</v>
      </c>
      <c r="H5731" s="29" t="s">
        <v>25</v>
      </c>
      <c r="I5731" s="29" t="s">
        <v>26</v>
      </c>
      <c r="J5731" s="29">
        <v>27.100999999999999</v>
      </c>
      <c r="K5731" s="29" t="s">
        <v>25</v>
      </c>
      <c r="L5731" s="29" t="s">
        <v>22</v>
      </c>
      <c r="M5731" s="29" t="s">
        <v>22</v>
      </c>
    </row>
    <row r="5732" spans="1:13" ht="15" customHeight="1">
      <c r="A5732" s="29" t="s">
        <v>19</v>
      </c>
      <c r="B5732" s="29" t="s">
        <v>20</v>
      </c>
      <c r="C5732" s="29" t="s">
        <v>2511</v>
      </c>
      <c r="D5732" s="29">
        <v>716060</v>
      </c>
      <c r="E5732" s="29">
        <v>0.16207175900000001</v>
      </c>
      <c r="F5732" s="29" t="s">
        <v>24</v>
      </c>
      <c r="G5732" s="29">
        <v>1.05596</v>
      </c>
      <c r="H5732" s="29" t="s">
        <v>25</v>
      </c>
      <c r="I5732" s="29" t="s">
        <v>26</v>
      </c>
      <c r="J5732" s="29">
        <v>6.9320000000000004</v>
      </c>
      <c r="K5732" s="29" t="s">
        <v>25</v>
      </c>
      <c r="L5732" s="29" t="s">
        <v>22</v>
      </c>
      <c r="M5732" s="29" t="s">
        <v>22</v>
      </c>
    </row>
    <row r="5733" spans="1:13" ht="15" customHeight="1">
      <c r="A5733" s="29" t="s">
        <v>19</v>
      </c>
      <c r="B5733" s="29" t="s">
        <v>20</v>
      </c>
      <c r="C5733" s="29" t="s">
        <v>2512</v>
      </c>
      <c r="D5733" s="29">
        <v>716061</v>
      </c>
      <c r="E5733" s="29" t="s">
        <v>2513</v>
      </c>
      <c r="F5733" s="29" t="s">
        <v>24</v>
      </c>
      <c r="G5733" s="29">
        <v>1.6755800000000001</v>
      </c>
      <c r="H5733" s="29" t="s">
        <v>25</v>
      </c>
      <c r="I5733" s="29" t="s">
        <v>26</v>
      </c>
      <c r="J5733" s="29">
        <v>8.0540000000000003</v>
      </c>
      <c r="K5733" s="29" t="s">
        <v>25</v>
      </c>
      <c r="L5733" s="29" t="s">
        <v>22</v>
      </c>
      <c r="M5733" s="29" t="s">
        <v>22</v>
      </c>
    </row>
    <row r="5734" spans="1:13" ht="15" customHeight="1">
      <c r="A5734" s="29" t="s">
        <v>19</v>
      </c>
      <c r="B5734" s="29" t="s">
        <v>20</v>
      </c>
      <c r="C5734" s="29" t="s">
        <v>2514</v>
      </c>
      <c r="D5734" s="29">
        <v>716062</v>
      </c>
      <c r="E5734" s="29">
        <v>0.16195601900000001</v>
      </c>
      <c r="F5734" s="29" t="s">
        <v>24</v>
      </c>
      <c r="G5734" s="29">
        <v>0.34144000000000002</v>
      </c>
      <c r="H5734" s="29" t="s">
        <v>25</v>
      </c>
      <c r="I5734" s="29" t="s">
        <v>26</v>
      </c>
      <c r="J5734" s="29">
        <v>26.899000000000001</v>
      </c>
      <c r="K5734" s="29" t="s">
        <v>25</v>
      </c>
      <c r="L5734" s="29" t="s">
        <v>22</v>
      </c>
      <c r="M5734" s="29" t="s">
        <v>22</v>
      </c>
    </row>
    <row r="5735" spans="1:13" ht="15" customHeight="1">
      <c r="A5735" s="29" t="s">
        <v>19</v>
      </c>
      <c r="B5735" s="29" t="s">
        <v>20</v>
      </c>
      <c r="C5735" s="29" t="s">
        <v>2515</v>
      </c>
      <c r="D5735" s="29">
        <v>716063</v>
      </c>
      <c r="E5735" s="29">
        <v>0.16207175900000001</v>
      </c>
      <c r="F5735" s="29" t="s">
        <v>24</v>
      </c>
      <c r="G5735" s="29">
        <v>1.4538599999999999</v>
      </c>
      <c r="H5735" s="29" t="s">
        <v>25</v>
      </c>
      <c r="I5735" s="29" t="s">
        <v>26</v>
      </c>
      <c r="J5735" s="29">
        <v>3.286</v>
      </c>
      <c r="K5735" s="29" t="s">
        <v>25</v>
      </c>
      <c r="L5735" s="29" t="s">
        <v>22</v>
      </c>
      <c r="M5735" s="29" t="s">
        <v>22</v>
      </c>
    </row>
    <row r="5736" spans="1:13" ht="15" customHeight="1">
      <c r="A5736" s="29" t="s">
        <v>19</v>
      </c>
      <c r="B5736" s="29" t="s">
        <v>20</v>
      </c>
      <c r="C5736" s="29" t="s">
        <v>2516</v>
      </c>
      <c r="D5736" s="29">
        <v>716064</v>
      </c>
      <c r="E5736" s="29">
        <v>0.165081019</v>
      </c>
      <c r="F5736" s="29" t="s">
        <v>24</v>
      </c>
      <c r="G5736" s="29">
        <v>1.78278</v>
      </c>
      <c r="H5736" s="29" t="s">
        <v>25</v>
      </c>
      <c r="I5736" s="29" t="s">
        <v>26</v>
      </c>
      <c r="J5736" s="29">
        <v>13.19</v>
      </c>
      <c r="K5736" s="29" t="s">
        <v>25</v>
      </c>
      <c r="L5736" s="29" t="s">
        <v>22</v>
      </c>
      <c r="M5736" s="29" t="s">
        <v>22</v>
      </c>
    </row>
    <row r="5737" spans="1:13" ht="15" customHeight="1">
      <c r="A5737" s="29" t="s">
        <v>19</v>
      </c>
      <c r="B5737" s="29" t="s">
        <v>20</v>
      </c>
      <c r="C5737" s="29" t="s">
        <v>2517</v>
      </c>
      <c r="D5737" s="29">
        <v>716065</v>
      </c>
      <c r="E5737" s="29" t="s">
        <v>2518</v>
      </c>
      <c r="F5737" s="29" t="s">
        <v>24</v>
      </c>
      <c r="G5737" s="29">
        <v>0.5665</v>
      </c>
      <c r="H5737" s="29" t="s">
        <v>25</v>
      </c>
      <c r="I5737" s="29" t="s">
        <v>26</v>
      </c>
      <c r="J5737" s="29">
        <v>26.617999999999999</v>
      </c>
      <c r="K5737" s="29" t="s">
        <v>25</v>
      </c>
      <c r="L5737" s="29" t="s">
        <v>22</v>
      </c>
      <c r="M5737" s="29" t="s">
        <v>22</v>
      </c>
    </row>
    <row r="5738" spans="1:13" ht="15" customHeight="1">
      <c r="A5738" s="29" t="s">
        <v>19</v>
      </c>
      <c r="B5738" s="29" t="s">
        <v>20</v>
      </c>
      <c r="C5738" s="29" t="s">
        <v>2519</v>
      </c>
      <c r="D5738" s="29">
        <v>716066</v>
      </c>
      <c r="E5738" s="29">
        <v>0.16484953699999999</v>
      </c>
      <c r="F5738" s="29" t="s">
        <v>24</v>
      </c>
      <c r="G5738" s="29">
        <v>0.87783999999999995</v>
      </c>
      <c r="H5738" s="29" t="s">
        <v>25</v>
      </c>
      <c r="I5738" s="29" t="s">
        <v>26</v>
      </c>
      <c r="J5738" s="29">
        <v>16.626000000000001</v>
      </c>
      <c r="K5738" s="29" t="s">
        <v>25</v>
      </c>
      <c r="L5738" s="29" t="s">
        <v>22</v>
      </c>
      <c r="M5738" s="29" t="s">
        <v>22</v>
      </c>
    </row>
    <row r="5739" spans="1:13" ht="15" customHeight="1">
      <c r="A5739" s="29" t="s">
        <v>19</v>
      </c>
      <c r="B5739" s="29" t="s">
        <v>20</v>
      </c>
      <c r="C5739" s="29" t="s">
        <v>2520</v>
      </c>
      <c r="D5739" s="29">
        <v>716067</v>
      </c>
      <c r="E5739" s="29">
        <v>0.167627315</v>
      </c>
      <c r="F5739" s="29" t="s">
        <v>24</v>
      </c>
      <c r="G5739" s="29">
        <v>1.4356199999999999</v>
      </c>
      <c r="H5739" s="29" t="s">
        <v>25</v>
      </c>
      <c r="I5739" s="29" t="s">
        <v>26</v>
      </c>
      <c r="J5739" s="29">
        <v>3.5259999999999998</v>
      </c>
      <c r="K5739" s="29" t="s">
        <v>25</v>
      </c>
      <c r="L5739" s="29" t="s">
        <v>22</v>
      </c>
      <c r="M5739" s="29" t="s">
        <v>22</v>
      </c>
    </row>
    <row r="5740" spans="1:13" ht="15" customHeight="1">
      <c r="A5740" s="29" t="s">
        <v>19</v>
      </c>
      <c r="B5740" s="29" t="s">
        <v>20</v>
      </c>
      <c r="C5740" s="29" t="s">
        <v>2521</v>
      </c>
      <c r="D5740" s="29">
        <v>716068</v>
      </c>
      <c r="E5740" s="29">
        <v>0.16693287000000001</v>
      </c>
      <c r="F5740" s="29" t="s">
        <v>24</v>
      </c>
      <c r="G5740" s="29">
        <v>1.6882699999999999</v>
      </c>
      <c r="H5740" s="29" t="s">
        <v>25</v>
      </c>
      <c r="I5740" s="29" t="s">
        <v>26</v>
      </c>
      <c r="J5740" s="29">
        <v>13.56</v>
      </c>
      <c r="K5740" s="29" t="s">
        <v>25</v>
      </c>
      <c r="L5740" s="29" t="s">
        <v>22</v>
      </c>
      <c r="M5740" s="29" t="s">
        <v>22</v>
      </c>
    </row>
    <row r="5741" spans="1:13" ht="15" customHeight="1">
      <c r="A5741" s="29" t="s">
        <v>19</v>
      </c>
      <c r="B5741" s="29" t="s">
        <v>20</v>
      </c>
      <c r="C5741" s="29" t="s">
        <v>2522</v>
      </c>
      <c r="D5741" s="29">
        <v>716069</v>
      </c>
      <c r="E5741" s="29">
        <v>0.16612268499999999</v>
      </c>
      <c r="F5741" s="29" t="s">
        <v>24</v>
      </c>
      <c r="G5741" s="29">
        <v>0.82540000000000002</v>
      </c>
      <c r="H5741" s="29" t="s">
        <v>25</v>
      </c>
      <c r="I5741" s="29" t="s">
        <v>26</v>
      </c>
      <c r="J5741" s="29">
        <v>23.856999999999999</v>
      </c>
      <c r="K5741" s="29" t="s">
        <v>25</v>
      </c>
      <c r="L5741" s="29" t="s">
        <v>22</v>
      </c>
      <c r="M5741" s="29" t="s">
        <v>22</v>
      </c>
    </row>
    <row r="5742" spans="1:13" ht="15" customHeight="1">
      <c r="A5742" s="29" t="s">
        <v>19</v>
      </c>
      <c r="B5742" s="29" t="s">
        <v>20</v>
      </c>
      <c r="C5742" s="29" t="s">
        <v>2523</v>
      </c>
      <c r="D5742" s="29">
        <v>716070</v>
      </c>
      <c r="E5742" s="29">
        <v>0.16982638899999999</v>
      </c>
      <c r="F5742" s="29" t="s">
        <v>24</v>
      </c>
      <c r="G5742" s="29">
        <v>1.01688</v>
      </c>
      <c r="H5742" s="29" t="s">
        <v>25</v>
      </c>
      <c r="I5742" s="29" t="s">
        <v>26</v>
      </c>
      <c r="J5742" s="29">
        <v>15.602</v>
      </c>
      <c r="K5742" s="29" t="s">
        <v>25</v>
      </c>
      <c r="L5742" s="29" t="s">
        <v>22</v>
      </c>
      <c r="M5742" s="29" t="s">
        <v>22</v>
      </c>
    </row>
    <row r="5743" spans="1:13" ht="15" customHeight="1">
      <c r="A5743" s="29" t="s">
        <v>19</v>
      </c>
      <c r="B5743" s="29" t="s">
        <v>20</v>
      </c>
      <c r="C5743" s="29" t="s">
        <v>2524</v>
      </c>
      <c r="D5743" s="29">
        <v>716071</v>
      </c>
      <c r="E5743" s="29">
        <v>0.171331019</v>
      </c>
      <c r="F5743" s="29" t="s">
        <v>24</v>
      </c>
      <c r="G5743" s="29">
        <v>1.5395099999999999</v>
      </c>
      <c r="H5743" s="29" t="s">
        <v>25</v>
      </c>
      <c r="I5743" s="29" t="s">
        <v>26</v>
      </c>
      <c r="J5743" s="29">
        <v>11.095000000000001</v>
      </c>
      <c r="K5743" s="29" t="s">
        <v>25</v>
      </c>
      <c r="L5743" s="29" t="s">
        <v>22</v>
      </c>
      <c r="M5743" s="29" t="s">
        <v>22</v>
      </c>
    </row>
    <row r="5744" spans="1:13" ht="15" customHeight="1">
      <c r="A5744" s="29" t="s">
        <v>19</v>
      </c>
      <c r="B5744" s="29" t="s">
        <v>20</v>
      </c>
      <c r="C5744" s="29" t="s">
        <v>2525</v>
      </c>
      <c r="D5744" s="29">
        <v>716072</v>
      </c>
      <c r="E5744" s="29">
        <v>0.169016204</v>
      </c>
      <c r="F5744" s="29" t="s">
        <v>24</v>
      </c>
      <c r="G5744" s="29">
        <v>0.93899999999999995</v>
      </c>
      <c r="H5744" s="29" t="s">
        <v>25</v>
      </c>
      <c r="I5744" s="29" t="s">
        <v>26</v>
      </c>
      <c r="J5744" s="29">
        <v>27.029</v>
      </c>
      <c r="K5744" s="29" t="s">
        <v>25</v>
      </c>
      <c r="L5744" s="29" t="s">
        <v>22</v>
      </c>
      <c r="M5744" s="29" t="s">
        <v>22</v>
      </c>
    </row>
    <row r="5745" spans="1:13" ht="15" customHeight="1">
      <c r="A5745" s="29" t="s">
        <v>19</v>
      </c>
      <c r="B5745" s="29" t="s">
        <v>20</v>
      </c>
      <c r="C5745" s="29" t="s">
        <v>2526</v>
      </c>
      <c r="D5745" s="29">
        <v>716073</v>
      </c>
      <c r="E5745" s="29">
        <v>0.173877315</v>
      </c>
      <c r="F5745" s="29" t="s">
        <v>24</v>
      </c>
      <c r="G5745" s="29">
        <v>0.76154999999999995</v>
      </c>
      <c r="H5745" s="29" t="s">
        <v>25</v>
      </c>
      <c r="I5745" s="29" t="s">
        <v>26</v>
      </c>
      <c r="J5745" s="29">
        <v>36.997</v>
      </c>
      <c r="K5745" s="29" t="s">
        <v>25</v>
      </c>
      <c r="L5745" s="29" t="s">
        <v>22</v>
      </c>
      <c r="M5745" s="29" t="s">
        <v>22</v>
      </c>
    </row>
    <row r="5746" spans="1:13" ht="15" customHeight="1">
      <c r="A5746" s="29" t="s">
        <v>19</v>
      </c>
      <c r="B5746" s="29" t="s">
        <v>20</v>
      </c>
      <c r="C5746" s="29" t="s">
        <v>2527</v>
      </c>
      <c r="D5746" s="29">
        <v>716074</v>
      </c>
      <c r="E5746" s="29">
        <v>0.17306713000000001</v>
      </c>
      <c r="F5746" s="29" t="s">
        <v>24</v>
      </c>
      <c r="G5746" s="29">
        <v>1.18075</v>
      </c>
      <c r="H5746" s="29" t="s">
        <v>25</v>
      </c>
      <c r="I5746" s="29" t="s">
        <v>26</v>
      </c>
      <c r="J5746" s="29">
        <v>12.045</v>
      </c>
      <c r="K5746" s="29" t="s">
        <v>25</v>
      </c>
      <c r="L5746" s="29" t="s">
        <v>22</v>
      </c>
      <c r="M5746" s="29" t="s">
        <v>22</v>
      </c>
    </row>
    <row r="5747" spans="1:13" ht="15" customHeight="1">
      <c r="A5747" s="29" t="s">
        <v>19</v>
      </c>
      <c r="B5747" s="29" t="s">
        <v>20</v>
      </c>
      <c r="C5747" s="29" t="s">
        <v>2528</v>
      </c>
      <c r="D5747" s="29">
        <v>716075</v>
      </c>
      <c r="E5747" s="29">
        <v>0.171331019</v>
      </c>
      <c r="F5747" s="29" t="s">
        <v>24</v>
      </c>
      <c r="G5747" s="29">
        <v>1.37906</v>
      </c>
      <c r="H5747" s="29" t="s">
        <v>25</v>
      </c>
      <c r="I5747" s="29" t="s">
        <v>26</v>
      </c>
      <c r="J5747" s="29">
        <v>3.165</v>
      </c>
      <c r="K5747" s="29" t="s">
        <v>25</v>
      </c>
      <c r="L5747" s="29" t="s">
        <v>22</v>
      </c>
      <c r="M5747" s="29" t="s">
        <v>22</v>
      </c>
    </row>
    <row r="5748" spans="1:13" ht="15" customHeight="1">
      <c r="A5748" s="29" t="s">
        <v>19</v>
      </c>
      <c r="B5748" s="29" t="s">
        <v>20</v>
      </c>
      <c r="C5748" s="29" t="s">
        <v>2529</v>
      </c>
      <c r="D5748" s="29">
        <v>716076</v>
      </c>
      <c r="E5748" s="29">
        <v>0.173761574</v>
      </c>
      <c r="F5748" s="29" t="s">
        <v>24</v>
      </c>
      <c r="G5748" s="29">
        <v>1.6063499999999999</v>
      </c>
      <c r="H5748" s="29" t="s">
        <v>25</v>
      </c>
      <c r="I5748" s="29" t="s">
        <v>26</v>
      </c>
      <c r="J5748" s="29">
        <v>28.065000000000001</v>
      </c>
      <c r="K5748" s="29" t="s">
        <v>25</v>
      </c>
      <c r="L5748" s="29" t="s">
        <v>22</v>
      </c>
      <c r="M5748" s="29" t="s">
        <v>22</v>
      </c>
    </row>
    <row r="5749" spans="1:13" ht="15" customHeight="1">
      <c r="A5749" s="29" t="s">
        <v>19</v>
      </c>
      <c r="B5749" s="29" t="s">
        <v>20</v>
      </c>
      <c r="C5749" s="29" t="s">
        <v>2530</v>
      </c>
      <c r="D5749" s="29">
        <v>716077</v>
      </c>
      <c r="E5749" s="29">
        <v>0.174803241</v>
      </c>
      <c r="F5749" s="29" t="s">
        <v>24</v>
      </c>
      <c r="G5749" s="29">
        <v>1.1944999999999999</v>
      </c>
      <c r="H5749" s="29" t="s">
        <v>25</v>
      </c>
      <c r="I5749" s="29" t="s">
        <v>26</v>
      </c>
      <c r="J5749" s="29">
        <v>28.79</v>
      </c>
      <c r="K5749" s="29" t="s">
        <v>25</v>
      </c>
      <c r="L5749" s="29" t="s">
        <v>22</v>
      </c>
      <c r="M5749" s="29" t="s">
        <v>22</v>
      </c>
    </row>
    <row r="5750" spans="1:13" ht="15" customHeight="1">
      <c r="A5750" s="29" t="s">
        <v>19</v>
      </c>
      <c r="B5750" s="29" t="s">
        <v>20</v>
      </c>
      <c r="C5750" s="29" t="s">
        <v>2531</v>
      </c>
      <c r="D5750" s="29">
        <v>716078</v>
      </c>
      <c r="E5750" s="29">
        <v>0.17318286999999999</v>
      </c>
      <c r="F5750" s="29" t="s">
        <v>24</v>
      </c>
      <c r="G5750" s="29">
        <v>1.3024500000000001</v>
      </c>
      <c r="H5750" s="29" t="s">
        <v>25</v>
      </c>
      <c r="I5750" s="29" t="s">
        <v>26</v>
      </c>
      <c r="J5750" s="29">
        <v>10.436</v>
      </c>
      <c r="K5750" s="29" t="s">
        <v>25</v>
      </c>
      <c r="L5750" s="29" t="s">
        <v>22</v>
      </c>
      <c r="M5750" s="29" t="s">
        <v>22</v>
      </c>
    </row>
    <row r="5751" spans="1:13" ht="15" customHeight="1">
      <c r="A5751" s="29" t="s">
        <v>19</v>
      </c>
      <c r="B5751" s="29" t="s">
        <v>20</v>
      </c>
      <c r="C5751" s="29" t="s">
        <v>2532</v>
      </c>
      <c r="D5751" s="29">
        <v>716079</v>
      </c>
      <c r="E5751" s="29">
        <v>0.17769675900000001</v>
      </c>
      <c r="F5751" s="29" t="s">
        <v>24</v>
      </c>
      <c r="G5751" s="29">
        <v>1.4165099999999999</v>
      </c>
      <c r="H5751" s="29" t="s">
        <v>25</v>
      </c>
      <c r="I5751" s="29" t="s">
        <v>26</v>
      </c>
      <c r="J5751" s="29">
        <v>11.225</v>
      </c>
      <c r="K5751" s="29" t="s">
        <v>25</v>
      </c>
      <c r="L5751" s="29" t="s">
        <v>22</v>
      </c>
      <c r="M5751" s="29" t="s">
        <v>22</v>
      </c>
    </row>
    <row r="5752" spans="1:13" ht="15" customHeight="1">
      <c r="A5752" s="29" t="s">
        <v>19</v>
      </c>
      <c r="B5752" s="29" t="s">
        <v>20</v>
      </c>
      <c r="C5752" s="29" t="s">
        <v>2533</v>
      </c>
      <c r="D5752" s="29">
        <v>716080</v>
      </c>
      <c r="E5752" s="29">
        <v>0.17584490699999999</v>
      </c>
      <c r="F5752" s="29" t="s">
        <v>24</v>
      </c>
      <c r="G5752" s="29">
        <v>1.5081599999999999</v>
      </c>
      <c r="H5752" s="29" t="s">
        <v>25</v>
      </c>
      <c r="I5752" s="29" t="s">
        <v>26</v>
      </c>
      <c r="J5752" s="29">
        <v>29.564</v>
      </c>
      <c r="K5752" s="29" t="s">
        <v>25</v>
      </c>
      <c r="L5752" s="29" t="s">
        <v>22</v>
      </c>
      <c r="M5752" s="29" t="s">
        <v>22</v>
      </c>
    </row>
    <row r="5753" spans="1:13" ht="15" customHeight="1">
      <c r="A5753" s="29" t="s">
        <v>19</v>
      </c>
      <c r="B5753" s="29" t="s">
        <v>20</v>
      </c>
      <c r="C5753" s="29" t="s">
        <v>2534</v>
      </c>
      <c r="D5753" s="29">
        <v>716081</v>
      </c>
      <c r="E5753" s="29">
        <v>0.17920138899999999</v>
      </c>
      <c r="F5753" s="29" t="s">
        <v>24</v>
      </c>
      <c r="G5753" s="29">
        <v>1.21224</v>
      </c>
      <c r="H5753" s="29" t="s">
        <v>25</v>
      </c>
      <c r="I5753" s="29" t="s">
        <v>26</v>
      </c>
      <c r="J5753" s="29">
        <v>29.027999999999999</v>
      </c>
      <c r="K5753" s="29" t="s">
        <v>25</v>
      </c>
      <c r="L5753" s="29" t="s">
        <v>22</v>
      </c>
      <c r="M5753" s="29" t="s">
        <v>22</v>
      </c>
    </row>
    <row r="5754" spans="1:13" ht="15" customHeight="1">
      <c r="A5754" s="29" t="s">
        <v>19</v>
      </c>
      <c r="B5754" s="29" t="s">
        <v>20</v>
      </c>
      <c r="C5754" s="29" t="s">
        <v>2535</v>
      </c>
      <c r="D5754" s="29">
        <v>716082</v>
      </c>
      <c r="E5754" s="29">
        <v>0.17873842600000001</v>
      </c>
      <c r="F5754" s="29" t="s">
        <v>24</v>
      </c>
      <c r="G5754" s="29">
        <v>1.31193</v>
      </c>
      <c r="H5754" s="29" t="s">
        <v>25</v>
      </c>
      <c r="I5754" s="29" t="s">
        <v>26</v>
      </c>
      <c r="J5754" s="29">
        <v>9.0459999999999994</v>
      </c>
      <c r="K5754" s="29" t="s">
        <v>25</v>
      </c>
      <c r="L5754" s="29" t="s">
        <v>22</v>
      </c>
      <c r="M5754" s="29" t="s">
        <v>22</v>
      </c>
    </row>
    <row r="5755" spans="1:13" ht="15" customHeight="1">
      <c r="A5755" s="29" t="s">
        <v>19</v>
      </c>
      <c r="B5755" s="29" t="s">
        <v>20</v>
      </c>
      <c r="C5755" s="29" t="s">
        <v>2536</v>
      </c>
      <c r="D5755" s="29">
        <v>716083</v>
      </c>
      <c r="E5755" s="29">
        <v>0.17758101900000001</v>
      </c>
      <c r="F5755" s="29" t="s">
        <v>24</v>
      </c>
      <c r="G5755" s="29">
        <v>1.4092899999999999</v>
      </c>
      <c r="H5755" s="29" t="s">
        <v>25</v>
      </c>
      <c r="I5755" s="29" t="s">
        <v>26</v>
      </c>
      <c r="J5755" s="29">
        <v>10.988</v>
      </c>
      <c r="K5755" s="29" t="s">
        <v>25</v>
      </c>
      <c r="L5755" s="29" t="s">
        <v>22</v>
      </c>
      <c r="M5755" s="29" t="s">
        <v>22</v>
      </c>
    </row>
    <row r="5756" spans="1:13" ht="15" customHeight="1">
      <c r="A5756" s="29" t="s">
        <v>19</v>
      </c>
      <c r="B5756" s="29" t="s">
        <v>20</v>
      </c>
      <c r="C5756" s="29" t="s">
        <v>2537</v>
      </c>
      <c r="D5756" s="29">
        <v>716084</v>
      </c>
      <c r="E5756" s="29" t="s">
        <v>2538</v>
      </c>
      <c r="F5756" s="29" t="s">
        <v>24</v>
      </c>
      <c r="G5756" s="29">
        <v>1.50973</v>
      </c>
      <c r="H5756" s="29" t="s">
        <v>25</v>
      </c>
      <c r="I5756" s="29" t="s">
        <v>26</v>
      </c>
      <c r="J5756" s="29">
        <v>30.904</v>
      </c>
      <c r="K5756" s="29" t="s">
        <v>25</v>
      </c>
      <c r="L5756" s="29" t="s">
        <v>22</v>
      </c>
      <c r="M5756" s="29" t="s">
        <v>22</v>
      </c>
    </row>
    <row r="5757" spans="1:13" ht="15" customHeight="1">
      <c r="A5757" s="29" t="s">
        <v>19</v>
      </c>
      <c r="B5757" s="29" t="s">
        <v>20</v>
      </c>
      <c r="C5757" s="29" t="s">
        <v>2539</v>
      </c>
      <c r="D5757" s="29">
        <v>716085</v>
      </c>
      <c r="E5757" s="29">
        <v>0.18059027799999999</v>
      </c>
      <c r="F5757" s="29" t="s">
        <v>24</v>
      </c>
      <c r="G5757" s="29">
        <v>1.30904</v>
      </c>
      <c r="H5757" s="29" t="s">
        <v>25</v>
      </c>
      <c r="I5757" s="29" t="s">
        <v>26</v>
      </c>
      <c r="J5757" s="29">
        <v>29.696000000000002</v>
      </c>
      <c r="K5757" s="29" t="s">
        <v>25</v>
      </c>
      <c r="L5757" s="29" t="s">
        <v>22</v>
      </c>
      <c r="M5757" s="29" t="s">
        <v>22</v>
      </c>
    </row>
    <row r="5758" spans="1:13" ht="15" customHeight="1">
      <c r="A5758" s="29" t="s">
        <v>19</v>
      </c>
      <c r="B5758" s="29" t="s">
        <v>20</v>
      </c>
      <c r="C5758" s="29" t="s">
        <v>2540</v>
      </c>
      <c r="D5758" s="29">
        <v>716086</v>
      </c>
      <c r="E5758" s="29">
        <v>0.18290509299999999</v>
      </c>
      <c r="F5758" s="29" t="s">
        <v>24</v>
      </c>
      <c r="G5758" s="29">
        <v>1.3540300000000001</v>
      </c>
      <c r="H5758" s="29" t="s">
        <v>25</v>
      </c>
      <c r="I5758" s="29" t="s">
        <v>26</v>
      </c>
      <c r="J5758" s="29">
        <v>9.6120000000000001</v>
      </c>
      <c r="K5758" s="29" t="s">
        <v>25</v>
      </c>
      <c r="L5758" s="29" t="s">
        <v>22</v>
      </c>
      <c r="M5758" s="29" t="s">
        <v>22</v>
      </c>
    </row>
    <row r="5759" spans="1:13" ht="15" customHeight="1">
      <c r="A5759" s="29" t="s">
        <v>19</v>
      </c>
      <c r="B5759" s="29" t="s">
        <v>20</v>
      </c>
      <c r="C5759" s="29" t="s">
        <v>2541</v>
      </c>
      <c r="D5759" s="29">
        <v>716087</v>
      </c>
      <c r="E5759" s="29" t="s">
        <v>2542</v>
      </c>
      <c r="F5759" s="29" t="s">
        <v>24</v>
      </c>
      <c r="G5759" s="29">
        <v>1.2371399999999999</v>
      </c>
      <c r="H5759" s="29" t="s">
        <v>25</v>
      </c>
      <c r="I5759" s="29" t="s">
        <v>26</v>
      </c>
      <c r="J5759" s="29">
        <v>25.417999999999999</v>
      </c>
      <c r="K5759" s="29" t="s">
        <v>25</v>
      </c>
      <c r="L5759" s="29" t="s">
        <v>22</v>
      </c>
      <c r="M5759" s="29" t="s">
        <v>22</v>
      </c>
    </row>
    <row r="5760" spans="1:13" ht="15" customHeight="1">
      <c r="A5760" s="29" t="s">
        <v>19</v>
      </c>
      <c r="B5760" s="29" t="s">
        <v>20</v>
      </c>
      <c r="C5760" s="29" t="s">
        <v>2543</v>
      </c>
      <c r="D5760" s="29">
        <v>716088</v>
      </c>
      <c r="E5760" s="29">
        <v>0.183483796</v>
      </c>
      <c r="F5760" s="29" t="s">
        <v>24</v>
      </c>
      <c r="G5760" s="29">
        <v>1.63557</v>
      </c>
      <c r="H5760" s="29" t="s">
        <v>25</v>
      </c>
      <c r="I5760" s="29" t="s">
        <v>26</v>
      </c>
      <c r="J5760" s="29">
        <v>29.757999999999999</v>
      </c>
      <c r="K5760" s="29" t="s">
        <v>25</v>
      </c>
      <c r="L5760" s="29" t="s">
        <v>22</v>
      </c>
      <c r="M5760" s="29" t="s">
        <v>22</v>
      </c>
    </row>
    <row r="5761" spans="1:13" ht="15" customHeight="1">
      <c r="A5761" s="29" t="s">
        <v>19</v>
      </c>
      <c r="B5761" s="29" t="s">
        <v>20</v>
      </c>
      <c r="C5761" s="29" t="s">
        <v>2544</v>
      </c>
      <c r="D5761" s="29">
        <v>716089</v>
      </c>
      <c r="E5761" s="29">
        <v>0.184641204</v>
      </c>
      <c r="F5761" s="29" t="s">
        <v>24</v>
      </c>
      <c r="G5761" s="29">
        <v>1.3995299999999999</v>
      </c>
      <c r="H5761" s="29" t="s">
        <v>25</v>
      </c>
      <c r="I5761" s="29" t="s">
        <v>26</v>
      </c>
      <c r="J5761" s="29">
        <v>5.2759999999999998</v>
      </c>
      <c r="K5761" s="29" t="s">
        <v>25</v>
      </c>
      <c r="L5761" s="29" t="s">
        <v>22</v>
      </c>
      <c r="M5761" s="29" t="s">
        <v>22</v>
      </c>
    </row>
    <row r="5762" spans="1:13" ht="15" customHeight="1">
      <c r="A5762" s="29" t="s">
        <v>19</v>
      </c>
      <c r="B5762" s="29" t="s">
        <v>20</v>
      </c>
      <c r="C5762" s="29" t="s">
        <v>2545</v>
      </c>
      <c r="D5762" s="29">
        <v>716090</v>
      </c>
      <c r="E5762" s="29" t="s">
        <v>2546</v>
      </c>
      <c r="F5762" s="29" t="s">
        <v>24</v>
      </c>
      <c r="G5762" s="29">
        <v>1.12602</v>
      </c>
      <c r="H5762" s="29" t="s">
        <v>25</v>
      </c>
      <c r="I5762" s="29" t="s">
        <v>26</v>
      </c>
      <c r="J5762" s="29">
        <v>15.388</v>
      </c>
      <c r="K5762" s="29" t="s">
        <v>25</v>
      </c>
      <c r="L5762" s="29" t="s">
        <v>22</v>
      </c>
      <c r="M5762" s="29" t="s">
        <v>22</v>
      </c>
    </row>
    <row r="5763" spans="1:13" ht="15" customHeight="1">
      <c r="A5763" s="29" t="s">
        <v>19</v>
      </c>
      <c r="B5763" s="29" t="s">
        <v>20</v>
      </c>
      <c r="C5763" s="29" t="s">
        <v>2547</v>
      </c>
      <c r="D5763" s="29">
        <v>716091</v>
      </c>
      <c r="E5763" s="29">
        <v>0.18556713</v>
      </c>
      <c r="F5763" s="29" t="s">
        <v>24</v>
      </c>
      <c r="G5763" s="29">
        <v>0.87278999999999995</v>
      </c>
      <c r="H5763" s="29" t="s">
        <v>25</v>
      </c>
      <c r="I5763" s="29" t="s">
        <v>26</v>
      </c>
      <c r="J5763" s="29">
        <v>35.493000000000002</v>
      </c>
      <c r="K5763" s="29" t="s">
        <v>25</v>
      </c>
      <c r="L5763" s="29" t="s">
        <v>22</v>
      </c>
      <c r="M5763" s="29" t="s">
        <v>22</v>
      </c>
    </row>
    <row r="5764" spans="1:13" ht="15" customHeight="1">
      <c r="A5764" s="29" t="s">
        <v>19</v>
      </c>
      <c r="B5764" s="29" t="s">
        <v>20</v>
      </c>
      <c r="C5764" s="29" t="s">
        <v>2548</v>
      </c>
      <c r="D5764" s="29">
        <v>716092</v>
      </c>
      <c r="E5764" s="29">
        <v>0.18603009300000001</v>
      </c>
      <c r="F5764" s="29" t="s">
        <v>24</v>
      </c>
      <c r="G5764" s="29">
        <v>1.77457</v>
      </c>
      <c r="H5764" s="29" t="s">
        <v>25</v>
      </c>
      <c r="I5764" s="29" t="s">
        <v>26</v>
      </c>
      <c r="J5764" s="29">
        <v>16.206</v>
      </c>
      <c r="K5764" s="29" t="s">
        <v>25</v>
      </c>
      <c r="L5764" s="29" t="s">
        <v>22</v>
      </c>
      <c r="M5764" s="29" t="s">
        <v>22</v>
      </c>
    </row>
    <row r="5765" spans="1:13" ht="15" customHeight="1">
      <c r="A5765" s="29" t="s">
        <v>19</v>
      </c>
      <c r="B5765" s="29" t="s">
        <v>20</v>
      </c>
      <c r="C5765" s="29" t="s">
        <v>2549</v>
      </c>
      <c r="D5765" s="29">
        <v>716093</v>
      </c>
      <c r="E5765" s="29">
        <v>0.18869213000000001</v>
      </c>
      <c r="F5765" s="29" t="s">
        <v>24</v>
      </c>
      <c r="G5765" s="29">
        <v>1.67106</v>
      </c>
      <c r="H5765" s="29" t="s">
        <v>25</v>
      </c>
      <c r="I5765" s="29" t="s">
        <v>26</v>
      </c>
      <c r="J5765" s="29">
        <v>16.373999999999999</v>
      </c>
      <c r="K5765" s="29" t="s">
        <v>25</v>
      </c>
      <c r="L5765" s="29" t="s">
        <v>22</v>
      </c>
      <c r="M5765" s="29" t="s">
        <v>22</v>
      </c>
    </row>
    <row r="5766" spans="1:13" ht="15" customHeight="1">
      <c r="A5766" s="29" t="s">
        <v>19</v>
      </c>
      <c r="B5766" s="29" t="s">
        <v>20</v>
      </c>
      <c r="C5766" s="29" t="s">
        <v>2550</v>
      </c>
      <c r="D5766" s="29">
        <v>716094</v>
      </c>
      <c r="E5766" s="29">
        <v>0.18903935199999999</v>
      </c>
      <c r="F5766" s="29" t="s">
        <v>24</v>
      </c>
      <c r="G5766" s="29">
        <v>0.97790999999999995</v>
      </c>
      <c r="H5766" s="29" t="s">
        <v>25</v>
      </c>
      <c r="I5766" s="29" t="s">
        <v>26</v>
      </c>
      <c r="J5766" s="29">
        <v>13.614000000000001</v>
      </c>
      <c r="K5766" s="29" t="s">
        <v>25</v>
      </c>
      <c r="L5766" s="29" t="s">
        <v>22</v>
      </c>
      <c r="M5766" s="29" t="s">
        <v>22</v>
      </c>
    </row>
    <row r="5767" spans="1:13" ht="15" customHeight="1">
      <c r="A5767" s="29" t="s">
        <v>19</v>
      </c>
      <c r="B5767" s="29" t="s">
        <v>20</v>
      </c>
      <c r="C5767" s="29" t="s">
        <v>2551</v>
      </c>
      <c r="D5767" s="29">
        <v>717001</v>
      </c>
      <c r="E5767" s="29">
        <v>3.3483796000000003E-2</v>
      </c>
      <c r="F5767" s="29" t="s">
        <v>24</v>
      </c>
      <c r="G5767" s="29">
        <v>0.28908</v>
      </c>
      <c r="H5767" s="29" t="s">
        <v>25</v>
      </c>
      <c r="I5767" s="29" t="s">
        <v>26</v>
      </c>
      <c r="J5767" s="29">
        <v>16.103000000000002</v>
      </c>
      <c r="K5767" s="29" t="s">
        <v>25</v>
      </c>
      <c r="L5767" s="29" t="s">
        <v>22</v>
      </c>
      <c r="M5767" s="29" t="s">
        <v>22</v>
      </c>
    </row>
    <row r="5768" spans="1:13" ht="15" customHeight="1">
      <c r="A5768" s="29" t="s">
        <v>19</v>
      </c>
      <c r="B5768" s="29" t="s">
        <v>20</v>
      </c>
      <c r="C5768" s="29" t="s">
        <v>2552</v>
      </c>
      <c r="D5768" s="29">
        <v>717002</v>
      </c>
      <c r="E5768" s="29">
        <v>3.7997685000000003E-2</v>
      </c>
      <c r="F5768" s="29" t="s">
        <v>24</v>
      </c>
      <c r="G5768" s="29">
        <v>1.20343</v>
      </c>
      <c r="H5768" s="29" t="s">
        <v>25</v>
      </c>
      <c r="I5768" s="29" t="s">
        <v>26</v>
      </c>
      <c r="J5768" s="29">
        <v>32.311999999999998</v>
      </c>
      <c r="K5768" s="29" t="s">
        <v>25</v>
      </c>
      <c r="L5768" s="29" t="s">
        <v>22</v>
      </c>
      <c r="M5768" s="29" t="s">
        <v>22</v>
      </c>
    </row>
    <row r="5769" spans="1:13" ht="15" customHeight="1">
      <c r="A5769" s="29" t="s">
        <v>19</v>
      </c>
      <c r="B5769" s="29" t="s">
        <v>20</v>
      </c>
      <c r="C5769" s="29" t="s">
        <v>2553</v>
      </c>
      <c r="D5769" s="29">
        <v>717003</v>
      </c>
      <c r="E5769" s="29">
        <v>3.4178240999999998E-2</v>
      </c>
      <c r="F5769" s="29" t="s">
        <v>24</v>
      </c>
      <c r="G5769" s="29">
        <v>1.20106</v>
      </c>
      <c r="H5769" s="29" t="s">
        <v>25</v>
      </c>
      <c r="I5769" s="29" t="s">
        <v>26</v>
      </c>
      <c r="J5769" s="29">
        <v>32.347999999999999</v>
      </c>
      <c r="K5769" s="29" t="s">
        <v>25</v>
      </c>
      <c r="L5769" s="29" t="s">
        <v>22</v>
      </c>
      <c r="M5769" s="29" t="s">
        <v>22</v>
      </c>
    </row>
    <row r="5770" spans="1:13" ht="15" customHeight="1">
      <c r="A5770" s="29" t="s">
        <v>19</v>
      </c>
      <c r="B5770" s="29" t="s">
        <v>20</v>
      </c>
      <c r="C5770" s="29" t="s">
        <v>2554</v>
      </c>
      <c r="D5770" s="29">
        <v>717004</v>
      </c>
      <c r="E5770" s="29">
        <v>3.7766203999999998E-2</v>
      </c>
      <c r="F5770" s="29" t="s">
        <v>24</v>
      </c>
      <c r="G5770" s="29">
        <v>1.3172699999999999</v>
      </c>
      <c r="H5770" s="29" t="s">
        <v>25</v>
      </c>
      <c r="I5770" s="29" t="s">
        <v>26</v>
      </c>
      <c r="J5770" s="29">
        <v>33.191000000000003</v>
      </c>
      <c r="K5770" s="29" t="s">
        <v>25</v>
      </c>
      <c r="L5770" s="29" t="s">
        <v>22</v>
      </c>
      <c r="M5770" s="29" t="s">
        <v>22</v>
      </c>
    </row>
    <row r="5771" spans="1:13" ht="15" customHeight="1">
      <c r="A5771" s="29" t="s">
        <v>19</v>
      </c>
      <c r="B5771" s="29" t="s">
        <v>20</v>
      </c>
      <c r="C5771" s="29" t="s">
        <v>2555</v>
      </c>
      <c r="D5771" s="29">
        <v>717005</v>
      </c>
      <c r="E5771" s="29" t="s">
        <v>2556</v>
      </c>
      <c r="F5771" s="29" t="s">
        <v>24</v>
      </c>
      <c r="G5771" s="29">
        <v>1.31501</v>
      </c>
      <c r="H5771" s="29" t="s">
        <v>25</v>
      </c>
      <c r="I5771" s="29" t="s">
        <v>26</v>
      </c>
      <c r="J5771" s="29">
        <v>33.137</v>
      </c>
      <c r="K5771" s="29" t="s">
        <v>25</v>
      </c>
      <c r="L5771" s="29" t="s">
        <v>22</v>
      </c>
      <c r="M5771" s="29" t="s">
        <v>22</v>
      </c>
    </row>
    <row r="5772" spans="1:13" ht="15" customHeight="1">
      <c r="A5772" s="29" t="s">
        <v>19</v>
      </c>
      <c r="B5772" s="29" t="s">
        <v>20</v>
      </c>
      <c r="C5772" s="29" t="s">
        <v>2557</v>
      </c>
      <c r="D5772" s="29">
        <v>717006</v>
      </c>
      <c r="E5772" s="29">
        <v>3.6956019E-2</v>
      </c>
      <c r="F5772" s="29" t="s">
        <v>24</v>
      </c>
      <c r="G5772" s="29">
        <v>1.5720700000000001</v>
      </c>
      <c r="H5772" s="29" t="s">
        <v>25</v>
      </c>
      <c r="I5772" s="29" t="s">
        <v>26</v>
      </c>
      <c r="J5772" s="29">
        <v>31.603999999999999</v>
      </c>
      <c r="K5772" s="29" t="s">
        <v>25</v>
      </c>
      <c r="L5772" s="29" t="s">
        <v>22</v>
      </c>
      <c r="M5772" s="29" t="s">
        <v>22</v>
      </c>
    </row>
    <row r="5773" spans="1:13" ht="15" customHeight="1">
      <c r="A5773" s="29" t="s">
        <v>19</v>
      </c>
      <c r="B5773" s="29" t="s">
        <v>20</v>
      </c>
      <c r="C5773" s="29" t="s">
        <v>2558</v>
      </c>
      <c r="D5773" s="29">
        <v>717007</v>
      </c>
      <c r="E5773" s="29">
        <v>3.9155093000000002E-2</v>
      </c>
      <c r="F5773" s="29" t="s">
        <v>24</v>
      </c>
      <c r="G5773" s="29">
        <v>1.5683100000000001</v>
      </c>
      <c r="H5773" s="29" t="s">
        <v>25</v>
      </c>
      <c r="I5773" s="29" t="s">
        <v>26</v>
      </c>
      <c r="J5773" s="29">
        <v>31.616</v>
      </c>
      <c r="K5773" s="29" t="s">
        <v>25</v>
      </c>
      <c r="L5773" s="29" t="s">
        <v>22</v>
      </c>
      <c r="M5773" s="29" t="s">
        <v>22</v>
      </c>
    </row>
    <row r="5774" spans="1:13" ht="15" customHeight="1">
      <c r="A5774" s="29" t="s">
        <v>19</v>
      </c>
      <c r="B5774" s="29" t="s">
        <v>20</v>
      </c>
      <c r="C5774" s="29" t="s">
        <v>2559</v>
      </c>
      <c r="D5774" s="29">
        <v>717008</v>
      </c>
      <c r="E5774" s="29">
        <v>4.1469907E-2</v>
      </c>
      <c r="F5774" s="29" t="s">
        <v>24</v>
      </c>
      <c r="G5774" s="29">
        <v>1.1119300000000001</v>
      </c>
      <c r="H5774" s="29" t="s">
        <v>25</v>
      </c>
      <c r="I5774" s="29" t="s">
        <v>26</v>
      </c>
      <c r="J5774" s="29">
        <v>23.721</v>
      </c>
      <c r="K5774" s="29" t="s">
        <v>25</v>
      </c>
      <c r="L5774" s="29" t="s">
        <v>22</v>
      </c>
      <c r="M5774" s="29" t="s">
        <v>22</v>
      </c>
    </row>
    <row r="5775" spans="1:13" ht="15" customHeight="1">
      <c r="A5775" s="29" t="s">
        <v>19</v>
      </c>
      <c r="B5775" s="29" t="s">
        <v>20</v>
      </c>
      <c r="C5775" s="29" t="s">
        <v>2560</v>
      </c>
      <c r="D5775" s="29">
        <v>717009</v>
      </c>
      <c r="E5775" s="29" t="s">
        <v>2561</v>
      </c>
      <c r="F5775" s="29" t="s">
        <v>24</v>
      </c>
      <c r="G5775" s="29">
        <v>1.10815</v>
      </c>
      <c r="H5775" s="29" t="s">
        <v>25</v>
      </c>
      <c r="I5775" s="29" t="s">
        <v>26</v>
      </c>
      <c r="J5775" s="29">
        <v>23.719000000000001</v>
      </c>
      <c r="K5775" s="29" t="s">
        <v>25</v>
      </c>
      <c r="L5775" s="29" t="s">
        <v>22</v>
      </c>
      <c r="M5775" s="29" t="s">
        <v>22</v>
      </c>
    </row>
    <row r="5776" spans="1:13" ht="15" customHeight="1">
      <c r="A5776" s="29" t="s">
        <v>19</v>
      </c>
      <c r="B5776" s="29" t="s">
        <v>20</v>
      </c>
      <c r="C5776" s="29" t="s">
        <v>2562</v>
      </c>
      <c r="D5776" s="29">
        <v>717010</v>
      </c>
      <c r="E5776" s="29">
        <v>4.1817130000000001E-2</v>
      </c>
      <c r="F5776" s="29" t="s">
        <v>24</v>
      </c>
      <c r="G5776" s="29">
        <v>1.09093</v>
      </c>
      <c r="H5776" s="29" t="s">
        <v>25</v>
      </c>
      <c r="I5776" s="29" t="s">
        <v>26</v>
      </c>
      <c r="J5776" s="29">
        <v>32.512</v>
      </c>
      <c r="K5776" s="29" t="s">
        <v>25</v>
      </c>
      <c r="L5776" s="29" t="s">
        <v>22</v>
      </c>
      <c r="M5776" s="29" t="s">
        <v>22</v>
      </c>
    </row>
    <row r="5777" spans="1:13" ht="15" customHeight="1">
      <c r="A5777" s="29" t="s">
        <v>19</v>
      </c>
      <c r="B5777" s="29" t="s">
        <v>20</v>
      </c>
      <c r="C5777" s="29" t="s">
        <v>2563</v>
      </c>
      <c r="D5777" s="29">
        <v>717011</v>
      </c>
      <c r="E5777" s="29" t="s">
        <v>2564</v>
      </c>
      <c r="F5777" s="29" t="s">
        <v>24</v>
      </c>
      <c r="G5777" s="29">
        <v>1.0862499999999999</v>
      </c>
      <c r="H5777" s="29" t="s">
        <v>25</v>
      </c>
      <c r="I5777" s="29" t="s">
        <v>26</v>
      </c>
      <c r="J5777" s="29">
        <v>32.521000000000001</v>
      </c>
      <c r="K5777" s="29" t="s">
        <v>25</v>
      </c>
      <c r="L5777" s="29" t="s">
        <v>22</v>
      </c>
      <c r="M5777" s="29" t="s">
        <v>22</v>
      </c>
    </row>
    <row r="5778" spans="1:13" ht="15" customHeight="1">
      <c r="A5778" s="29" t="s">
        <v>19</v>
      </c>
      <c r="B5778" s="29" t="s">
        <v>20</v>
      </c>
      <c r="C5778" s="29" t="s">
        <v>2565</v>
      </c>
      <c r="D5778" s="29">
        <v>717012</v>
      </c>
      <c r="E5778" s="29">
        <v>4.2048611E-2</v>
      </c>
      <c r="F5778" s="29" t="s">
        <v>24</v>
      </c>
      <c r="G5778" s="29">
        <v>1.3660699999999999</v>
      </c>
      <c r="H5778" s="29" t="s">
        <v>25</v>
      </c>
      <c r="I5778" s="29" t="s">
        <v>26</v>
      </c>
      <c r="J5778" s="29">
        <v>30.491</v>
      </c>
      <c r="K5778" s="29" t="s">
        <v>25</v>
      </c>
      <c r="L5778" s="29" t="s">
        <v>22</v>
      </c>
      <c r="M5778" s="29" t="s">
        <v>22</v>
      </c>
    </row>
    <row r="5779" spans="1:13" ht="15" customHeight="1">
      <c r="A5779" s="29" t="s">
        <v>19</v>
      </c>
      <c r="B5779" s="29" t="s">
        <v>20</v>
      </c>
      <c r="C5779" s="29" t="s">
        <v>2566</v>
      </c>
      <c r="D5779" s="29">
        <v>717013</v>
      </c>
      <c r="E5779" s="29">
        <v>4.4710647999999999E-2</v>
      </c>
      <c r="F5779" s="29" t="s">
        <v>24</v>
      </c>
      <c r="G5779" s="29">
        <v>1.3613900000000001</v>
      </c>
      <c r="H5779" s="29" t="s">
        <v>25</v>
      </c>
      <c r="I5779" s="29" t="s">
        <v>26</v>
      </c>
      <c r="J5779" s="29">
        <v>30.497</v>
      </c>
      <c r="K5779" s="29" t="s">
        <v>25</v>
      </c>
      <c r="L5779" s="29" t="s">
        <v>22</v>
      </c>
      <c r="M5779" s="29" t="s">
        <v>22</v>
      </c>
    </row>
    <row r="5780" spans="1:13" ht="15" customHeight="1">
      <c r="A5780" s="29" t="s">
        <v>19</v>
      </c>
      <c r="B5780" s="29" t="s">
        <v>20</v>
      </c>
      <c r="C5780" s="29" t="s">
        <v>2567</v>
      </c>
      <c r="D5780" s="29">
        <v>717014</v>
      </c>
      <c r="E5780" s="29">
        <v>4.0775462999999998E-2</v>
      </c>
      <c r="F5780" s="29" t="s">
        <v>24</v>
      </c>
      <c r="G5780" s="29">
        <v>1.2163900000000001</v>
      </c>
      <c r="H5780" s="29" t="s">
        <v>25</v>
      </c>
      <c r="I5780" s="29" t="s">
        <v>26</v>
      </c>
      <c r="J5780" s="29">
        <v>32.819000000000003</v>
      </c>
      <c r="K5780" s="29" t="s">
        <v>25</v>
      </c>
      <c r="L5780" s="29" t="s">
        <v>22</v>
      </c>
      <c r="M5780" s="29" t="s">
        <v>22</v>
      </c>
    </row>
    <row r="5781" spans="1:13" ht="15" customHeight="1">
      <c r="A5781" s="29" t="s">
        <v>19</v>
      </c>
      <c r="B5781" s="29" t="s">
        <v>20</v>
      </c>
      <c r="C5781" s="29" t="s">
        <v>2568</v>
      </c>
      <c r="D5781" s="29">
        <v>717015</v>
      </c>
      <c r="E5781" s="29">
        <v>4.2395833000000001E-2</v>
      </c>
      <c r="F5781" s="29" t="s">
        <v>24</v>
      </c>
      <c r="G5781" s="29">
        <v>1.2134100000000001</v>
      </c>
      <c r="H5781" s="29" t="s">
        <v>25</v>
      </c>
      <c r="I5781" s="29" t="s">
        <v>26</v>
      </c>
      <c r="J5781" s="29">
        <v>32.826999999999998</v>
      </c>
      <c r="K5781" s="29" t="s">
        <v>25</v>
      </c>
      <c r="L5781" s="29" t="s">
        <v>22</v>
      </c>
      <c r="M5781" s="29" t="s">
        <v>22</v>
      </c>
    </row>
    <row r="5782" spans="1:13" ht="15" customHeight="1">
      <c r="A5782" s="29" t="s">
        <v>19</v>
      </c>
      <c r="B5782" s="29" t="s">
        <v>20</v>
      </c>
      <c r="C5782" s="29" t="s">
        <v>2569</v>
      </c>
      <c r="D5782" s="29">
        <v>717016</v>
      </c>
      <c r="E5782" s="29">
        <v>4.7719906999999999E-2</v>
      </c>
      <c r="F5782" s="29" t="s">
        <v>24</v>
      </c>
      <c r="G5782" s="29">
        <v>1.58769</v>
      </c>
      <c r="H5782" s="29" t="s">
        <v>25</v>
      </c>
      <c r="I5782" s="29" t="s">
        <v>26</v>
      </c>
      <c r="J5782" s="29">
        <v>10.294</v>
      </c>
      <c r="K5782" s="29" t="s">
        <v>25</v>
      </c>
      <c r="L5782" s="29" t="s">
        <v>22</v>
      </c>
      <c r="M5782" s="29" t="s">
        <v>22</v>
      </c>
    </row>
    <row r="5783" spans="1:13" ht="15" customHeight="1">
      <c r="A5783" s="29" t="s">
        <v>19</v>
      </c>
      <c r="B5783" s="29" t="s">
        <v>20</v>
      </c>
      <c r="C5783" s="29" t="s">
        <v>2570</v>
      </c>
      <c r="D5783" s="29">
        <v>717017</v>
      </c>
      <c r="E5783" s="29">
        <v>4.4479167E-2</v>
      </c>
      <c r="F5783" s="29" t="s">
        <v>24</v>
      </c>
      <c r="G5783" s="29">
        <v>1.5848199999999999</v>
      </c>
      <c r="H5783" s="29" t="s">
        <v>25</v>
      </c>
      <c r="I5783" s="29" t="s">
        <v>26</v>
      </c>
      <c r="J5783" s="29">
        <v>10.298999999999999</v>
      </c>
      <c r="K5783" s="29" t="s">
        <v>25</v>
      </c>
      <c r="L5783" s="29" t="s">
        <v>22</v>
      </c>
      <c r="M5783" s="29" t="s">
        <v>22</v>
      </c>
    </row>
    <row r="5784" spans="1:13" ht="15" customHeight="1">
      <c r="A5784" s="29" t="s">
        <v>19</v>
      </c>
      <c r="B5784" s="29" t="s">
        <v>20</v>
      </c>
      <c r="C5784" s="29" t="s">
        <v>2571</v>
      </c>
      <c r="D5784" s="29">
        <v>717018</v>
      </c>
      <c r="E5784" s="29">
        <v>4.5173611000000002E-2</v>
      </c>
      <c r="F5784" s="29" t="s">
        <v>24</v>
      </c>
      <c r="G5784" s="29">
        <v>0.97321999999999997</v>
      </c>
      <c r="H5784" s="29" t="s">
        <v>25</v>
      </c>
      <c r="I5784" s="29" t="s">
        <v>26</v>
      </c>
      <c r="J5784" s="29">
        <v>11.692</v>
      </c>
      <c r="K5784" s="29" t="s">
        <v>25</v>
      </c>
      <c r="L5784" s="29" t="s">
        <v>22</v>
      </c>
      <c r="M5784" s="29" t="s">
        <v>22</v>
      </c>
    </row>
    <row r="5785" spans="1:13" ht="15" customHeight="1">
      <c r="A5785" s="29" t="s">
        <v>19</v>
      </c>
      <c r="B5785" s="29" t="s">
        <v>20</v>
      </c>
      <c r="C5785" s="29" t="s">
        <v>2572</v>
      </c>
      <c r="D5785" s="29">
        <v>717019</v>
      </c>
      <c r="E5785" s="29">
        <v>5.0034721999999997E-2</v>
      </c>
      <c r="F5785" s="29" t="s">
        <v>24</v>
      </c>
      <c r="G5785" s="29">
        <v>1.35545</v>
      </c>
      <c r="H5785" s="29" t="s">
        <v>25</v>
      </c>
      <c r="I5785" s="29" t="s">
        <v>26</v>
      </c>
      <c r="J5785" s="29">
        <v>27.725999999999999</v>
      </c>
      <c r="K5785" s="29" t="s">
        <v>25</v>
      </c>
      <c r="L5785" s="29" t="s">
        <v>22</v>
      </c>
      <c r="M5785" s="29" t="s">
        <v>22</v>
      </c>
    </row>
    <row r="5786" spans="1:13" ht="15" customHeight="1">
      <c r="A5786" s="29" t="s">
        <v>19</v>
      </c>
      <c r="B5786" s="29" t="s">
        <v>20</v>
      </c>
      <c r="C5786" s="29" t="s">
        <v>2573</v>
      </c>
      <c r="D5786" s="29">
        <v>717020</v>
      </c>
      <c r="E5786" s="29">
        <v>4.7025463000000003E-2</v>
      </c>
      <c r="F5786" s="29" t="s">
        <v>24</v>
      </c>
      <c r="G5786" s="29">
        <v>1.3582000000000001</v>
      </c>
      <c r="H5786" s="29" t="s">
        <v>25</v>
      </c>
      <c r="I5786" s="29" t="s">
        <v>26</v>
      </c>
      <c r="J5786" s="29">
        <v>27.690999999999999</v>
      </c>
      <c r="K5786" s="29" t="s">
        <v>25</v>
      </c>
      <c r="L5786" s="29" t="s">
        <v>22</v>
      </c>
      <c r="M5786" s="29" t="s">
        <v>22</v>
      </c>
    </row>
    <row r="5787" spans="1:13" ht="15" customHeight="1">
      <c r="A5787" s="29" t="s">
        <v>19</v>
      </c>
      <c r="B5787" s="29" t="s">
        <v>20</v>
      </c>
      <c r="C5787" s="29" t="s">
        <v>2574</v>
      </c>
      <c r="D5787" s="29">
        <v>717021</v>
      </c>
      <c r="E5787" s="29">
        <v>5.1886573999999998E-2</v>
      </c>
      <c r="F5787" s="29" t="s">
        <v>24</v>
      </c>
      <c r="G5787" s="29">
        <v>1.5900799999999999</v>
      </c>
      <c r="H5787" s="29" t="s">
        <v>25</v>
      </c>
      <c r="I5787" s="29" t="s">
        <v>26</v>
      </c>
      <c r="J5787" s="29">
        <v>31.193000000000001</v>
      </c>
      <c r="K5787" s="29" t="s">
        <v>25</v>
      </c>
      <c r="L5787" s="29" t="s">
        <v>22</v>
      </c>
      <c r="M5787" s="29" t="s">
        <v>22</v>
      </c>
    </row>
    <row r="5788" spans="1:13" ht="15" customHeight="1">
      <c r="A5788" s="29" t="s">
        <v>19</v>
      </c>
      <c r="B5788" s="29" t="s">
        <v>20</v>
      </c>
      <c r="C5788" s="29" t="s">
        <v>2575</v>
      </c>
      <c r="D5788" s="29">
        <v>717022</v>
      </c>
      <c r="E5788" s="29">
        <v>4.8993056E-2</v>
      </c>
      <c r="F5788" s="29" t="s">
        <v>24</v>
      </c>
      <c r="G5788" s="29">
        <v>1.5927899999999999</v>
      </c>
      <c r="H5788" s="29" t="s">
        <v>25</v>
      </c>
      <c r="I5788" s="29" t="s">
        <v>26</v>
      </c>
      <c r="J5788" s="29">
        <v>31.303999999999998</v>
      </c>
      <c r="K5788" s="29" t="s">
        <v>25</v>
      </c>
      <c r="L5788" s="29" t="s">
        <v>22</v>
      </c>
      <c r="M5788" s="29" t="s">
        <v>22</v>
      </c>
    </row>
    <row r="5789" spans="1:13" ht="15" customHeight="1">
      <c r="A5789" s="29" t="s">
        <v>19</v>
      </c>
      <c r="B5789" s="29" t="s">
        <v>20</v>
      </c>
      <c r="C5789" s="29" t="s">
        <v>2576</v>
      </c>
      <c r="D5789" s="29">
        <v>717023</v>
      </c>
      <c r="E5789" s="29">
        <v>5.1539351999999997E-2</v>
      </c>
      <c r="F5789" s="29" t="s">
        <v>24</v>
      </c>
      <c r="G5789" s="29">
        <v>1.82175</v>
      </c>
      <c r="H5789" s="29" t="s">
        <v>25</v>
      </c>
      <c r="I5789" s="29" t="s">
        <v>26</v>
      </c>
      <c r="J5789" s="29">
        <v>22.920999999999999</v>
      </c>
      <c r="K5789" s="29" t="s">
        <v>25</v>
      </c>
      <c r="L5789" s="29" t="s">
        <v>22</v>
      </c>
      <c r="M5789" s="29" t="s">
        <v>22</v>
      </c>
    </row>
    <row r="5790" spans="1:13" ht="15" customHeight="1">
      <c r="A5790" s="29" t="s">
        <v>19</v>
      </c>
      <c r="B5790" s="29" t="s">
        <v>20</v>
      </c>
      <c r="C5790" s="29" t="s">
        <v>2577</v>
      </c>
      <c r="D5790" s="29">
        <v>717024</v>
      </c>
      <c r="E5790" s="29">
        <v>5.3969906999999998E-2</v>
      </c>
      <c r="F5790" s="29" t="s">
        <v>24</v>
      </c>
      <c r="G5790" s="29">
        <v>1.81416</v>
      </c>
      <c r="H5790" s="29" t="s">
        <v>25</v>
      </c>
      <c r="I5790" s="29" t="s">
        <v>26</v>
      </c>
      <c r="J5790" s="29">
        <v>22.838000000000001</v>
      </c>
      <c r="K5790" s="29" t="s">
        <v>25</v>
      </c>
      <c r="L5790" s="29" t="s">
        <v>22</v>
      </c>
      <c r="M5790" s="29" t="s">
        <v>22</v>
      </c>
    </row>
    <row r="5791" spans="1:13" ht="15" customHeight="1">
      <c r="A5791" s="29" t="s">
        <v>19</v>
      </c>
      <c r="B5791" s="29" t="s">
        <v>20</v>
      </c>
      <c r="C5791" s="29" t="s">
        <v>2578</v>
      </c>
      <c r="D5791" s="29">
        <v>717025</v>
      </c>
      <c r="E5791" s="29" t="s">
        <v>2579</v>
      </c>
      <c r="F5791" s="29" t="s">
        <v>24</v>
      </c>
      <c r="G5791" s="29">
        <v>0.88734999999999997</v>
      </c>
      <c r="H5791" s="29" t="s">
        <v>25</v>
      </c>
      <c r="I5791" s="29" t="s">
        <v>26</v>
      </c>
      <c r="J5791" s="29">
        <v>30.24</v>
      </c>
      <c r="K5791" s="29" t="s">
        <v>25</v>
      </c>
      <c r="L5791" s="29" t="s">
        <v>22</v>
      </c>
      <c r="M5791" s="29" t="s">
        <v>22</v>
      </c>
    </row>
    <row r="5792" spans="1:13" ht="15" customHeight="1">
      <c r="A5792" s="29" t="s">
        <v>19</v>
      </c>
      <c r="B5792" s="29" t="s">
        <v>20</v>
      </c>
      <c r="C5792" s="29" t="s">
        <v>2580</v>
      </c>
      <c r="D5792" s="29">
        <v>717026</v>
      </c>
      <c r="E5792" s="29">
        <v>5.4432870000000001E-2</v>
      </c>
      <c r="F5792" s="29" t="s">
        <v>24</v>
      </c>
      <c r="G5792" s="29">
        <v>0.87973999999999997</v>
      </c>
      <c r="H5792" s="29" t="s">
        <v>25</v>
      </c>
      <c r="I5792" s="29" t="s">
        <v>26</v>
      </c>
      <c r="J5792" s="29">
        <v>30.221</v>
      </c>
      <c r="K5792" s="29" t="s">
        <v>25</v>
      </c>
      <c r="L5792" s="29" t="s">
        <v>22</v>
      </c>
      <c r="M5792" s="29" t="s">
        <v>22</v>
      </c>
    </row>
    <row r="5793" spans="1:13" ht="15" customHeight="1">
      <c r="A5793" s="29" t="s">
        <v>19</v>
      </c>
      <c r="B5793" s="29" t="s">
        <v>20</v>
      </c>
      <c r="C5793" s="29" t="s">
        <v>2581</v>
      </c>
      <c r="D5793" s="29">
        <v>717027</v>
      </c>
      <c r="E5793" s="29">
        <v>5.8831018999999998E-2</v>
      </c>
      <c r="F5793" s="29" t="s">
        <v>24</v>
      </c>
      <c r="G5793" s="29">
        <v>0.81989000000000001</v>
      </c>
      <c r="H5793" s="29" t="s">
        <v>25</v>
      </c>
      <c r="I5793" s="29" t="s">
        <v>26</v>
      </c>
      <c r="J5793" s="29">
        <v>7.6020000000000003</v>
      </c>
      <c r="K5793" s="29" t="s">
        <v>25</v>
      </c>
      <c r="L5793" s="29" t="s">
        <v>22</v>
      </c>
      <c r="M5793" s="29" t="s">
        <v>22</v>
      </c>
    </row>
    <row r="5794" spans="1:13" ht="15" customHeight="1">
      <c r="A5794" s="29" t="s">
        <v>19</v>
      </c>
      <c r="B5794" s="29" t="s">
        <v>20</v>
      </c>
      <c r="C5794" s="29" t="s">
        <v>2582</v>
      </c>
      <c r="D5794" s="29">
        <v>717028</v>
      </c>
      <c r="E5794" s="29">
        <v>5.6053240999999997E-2</v>
      </c>
      <c r="F5794" s="29" t="s">
        <v>24</v>
      </c>
      <c r="G5794" s="29">
        <v>1.36605</v>
      </c>
      <c r="H5794" s="29" t="s">
        <v>25</v>
      </c>
      <c r="I5794" s="29" t="s">
        <v>26</v>
      </c>
      <c r="J5794" s="29">
        <v>27.231999999999999</v>
      </c>
      <c r="K5794" s="29" t="s">
        <v>25</v>
      </c>
      <c r="L5794" s="29" t="s">
        <v>22</v>
      </c>
      <c r="M5794" s="29" t="s">
        <v>22</v>
      </c>
    </row>
    <row r="5795" spans="1:13" ht="15" customHeight="1">
      <c r="A5795" s="29" t="s">
        <v>19</v>
      </c>
      <c r="B5795" s="29" t="s">
        <v>20</v>
      </c>
      <c r="C5795" s="29" t="s">
        <v>2583</v>
      </c>
      <c r="D5795" s="29">
        <v>717029</v>
      </c>
      <c r="E5795" s="29">
        <v>6.0335647999999999E-2</v>
      </c>
      <c r="F5795" s="29" t="s">
        <v>24</v>
      </c>
      <c r="G5795" s="29">
        <v>1.3712</v>
      </c>
      <c r="H5795" s="29" t="s">
        <v>25</v>
      </c>
      <c r="I5795" s="29" t="s">
        <v>26</v>
      </c>
      <c r="J5795" s="29">
        <v>27.132999999999999</v>
      </c>
      <c r="K5795" s="29" t="s">
        <v>25</v>
      </c>
      <c r="L5795" s="29" t="s">
        <v>22</v>
      </c>
      <c r="M5795" s="29" t="s">
        <v>22</v>
      </c>
    </row>
    <row r="5796" spans="1:13" ht="15" customHeight="1">
      <c r="A5796" s="29" t="s">
        <v>19</v>
      </c>
      <c r="B5796" s="29" t="s">
        <v>20</v>
      </c>
      <c r="C5796" s="29" t="s">
        <v>2584</v>
      </c>
      <c r="D5796" s="29">
        <v>717030</v>
      </c>
      <c r="E5796" s="29">
        <v>5.9756943999999999E-2</v>
      </c>
      <c r="F5796" s="29" t="s">
        <v>24</v>
      </c>
      <c r="G5796" s="29">
        <v>1.3648</v>
      </c>
      <c r="H5796" s="29" t="s">
        <v>25</v>
      </c>
      <c r="I5796" s="29" t="s">
        <v>26</v>
      </c>
      <c r="J5796" s="29">
        <v>27.181000000000001</v>
      </c>
      <c r="K5796" s="29" t="s">
        <v>25</v>
      </c>
      <c r="L5796" s="29" t="s">
        <v>22</v>
      </c>
      <c r="M5796" s="29" t="s">
        <v>22</v>
      </c>
    </row>
    <row r="5797" spans="1:13" ht="15" customHeight="1">
      <c r="A5797" s="29" t="s">
        <v>19</v>
      </c>
      <c r="B5797" s="29" t="s">
        <v>20</v>
      </c>
      <c r="C5797" s="29" t="s">
        <v>2585</v>
      </c>
      <c r="D5797" s="29">
        <v>717031</v>
      </c>
      <c r="E5797" s="29">
        <v>6.2071758999999997E-2</v>
      </c>
      <c r="F5797" s="29" t="s">
        <v>24</v>
      </c>
      <c r="G5797" s="29">
        <v>1.37</v>
      </c>
      <c r="H5797" s="29" t="s">
        <v>25</v>
      </c>
      <c r="I5797" s="29" t="s">
        <v>26</v>
      </c>
      <c r="J5797" s="29">
        <v>27.228000000000002</v>
      </c>
      <c r="K5797" s="29" t="s">
        <v>25</v>
      </c>
      <c r="L5797" s="29" t="s">
        <v>22</v>
      </c>
      <c r="M5797" s="29" t="s">
        <v>22</v>
      </c>
    </row>
    <row r="5798" spans="1:13" ht="15" customHeight="1">
      <c r="A5798" s="29" t="s">
        <v>19</v>
      </c>
      <c r="B5798" s="29" t="s">
        <v>20</v>
      </c>
      <c r="C5798" s="29" t="s">
        <v>2586</v>
      </c>
      <c r="D5798" s="29">
        <v>717032</v>
      </c>
      <c r="E5798" s="29">
        <v>6.21875E-2</v>
      </c>
      <c r="F5798" s="29" t="s">
        <v>24</v>
      </c>
      <c r="G5798" s="29">
        <v>1.7410300000000001</v>
      </c>
      <c r="H5798" s="29" t="s">
        <v>25</v>
      </c>
      <c r="I5798" s="29" t="s">
        <v>26</v>
      </c>
      <c r="J5798" s="29">
        <v>24.419</v>
      </c>
      <c r="K5798" s="29" t="s">
        <v>25</v>
      </c>
      <c r="L5798" s="29" t="s">
        <v>22</v>
      </c>
      <c r="M5798" s="29" t="s">
        <v>22</v>
      </c>
    </row>
    <row r="5799" spans="1:13" ht="15" customHeight="1">
      <c r="A5799" s="29" t="s">
        <v>19</v>
      </c>
      <c r="B5799" s="29" t="s">
        <v>20</v>
      </c>
      <c r="C5799" s="29" t="s">
        <v>2587</v>
      </c>
      <c r="D5799" s="29">
        <v>717033</v>
      </c>
      <c r="E5799" s="29">
        <v>6.3923611000000005E-2</v>
      </c>
      <c r="F5799" s="29" t="s">
        <v>24</v>
      </c>
      <c r="G5799" s="29">
        <v>1.7435099999999999</v>
      </c>
      <c r="H5799" s="29" t="s">
        <v>25</v>
      </c>
      <c r="I5799" s="29" t="s">
        <v>26</v>
      </c>
      <c r="J5799" s="29">
        <v>24.3</v>
      </c>
      <c r="K5799" s="29" t="s">
        <v>25</v>
      </c>
      <c r="L5799" s="29" t="s">
        <v>22</v>
      </c>
      <c r="M5799" s="29" t="s">
        <v>22</v>
      </c>
    </row>
    <row r="5800" spans="1:13" ht="15" customHeight="1">
      <c r="A5800" s="29" t="s">
        <v>19</v>
      </c>
      <c r="B5800" s="29" t="s">
        <v>20</v>
      </c>
      <c r="C5800" s="29" t="s">
        <v>2588</v>
      </c>
      <c r="D5800" s="29">
        <v>717034</v>
      </c>
      <c r="E5800" s="29">
        <v>6.6817130000000002E-2</v>
      </c>
      <c r="F5800" s="29" t="s">
        <v>24</v>
      </c>
      <c r="G5800" s="29">
        <v>1.22862</v>
      </c>
      <c r="H5800" s="29" t="s">
        <v>25</v>
      </c>
      <c r="I5800" s="29" t="s">
        <v>26</v>
      </c>
      <c r="J5800" s="29">
        <v>18.106999999999999</v>
      </c>
      <c r="K5800" s="29" t="s">
        <v>25</v>
      </c>
      <c r="L5800" s="29" t="s">
        <v>22</v>
      </c>
      <c r="M5800" s="29" t="s">
        <v>22</v>
      </c>
    </row>
    <row r="5801" spans="1:13" ht="15" customHeight="1">
      <c r="A5801" s="29" t="s">
        <v>19</v>
      </c>
      <c r="B5801" s="29" t="s">
        <v>20</v>
      </c>
      <c r="C5801" s="29" t="s">
        <v>2589</v>
      </c>
      <c r="D5801" s="29">
        <v>717035</v>
      </c>
      <c r="E5801" s="29">
        <v>6.2650463000000003E-2</v>
      </c>
      <c r="F5801" s="29" t="s">
        <v>24</v>
      </c>
      <c r="G5801" s="29">
        <v>1.23115</v>
      </c>
      <c r="H5801" s="29" t="s">
        <v>25</v>
      </c>
      <c r="I5801" s="29" t="s">
        <v>26</v>
      </c>
      <c r="J5801" s="29">
        <v>18.145</v>
      </c>
      <c r="K5801" s="29" t="s">
        <v>25</v>
      </c>
      <c r="L5801" s="29" t="s">
        <v>22</v>
      </c>
      <c r="M5801" s="29" t="s">
        <v>22</v>
      </c>
    </row>
    <row r="5802" spans="1:13" ht="15" customHeight="1">
      <c r="A5802" s="29" t="s">
        <v>19</v>
      </c>
      <c r="B5802" s="29" t="s">
        <v>20</v>
      </c>
      <c r="C5802" s="29" t="s">
        <v>2590</v>
      </c>
      <c r="D5802" s="29">
        <v>717036</v>
      </c>
      <c r="E5802" s="29">
        <v>6.9594906999999998E-2</v>
      </c>
      <c r="F5802" s="29" t="s">
        <v>24</v>
      </c>
      <c r="G5802" s="29">
        <v>0.93194999999999995</v>
      </c>
      <c r="H5802" s="29" t="s">
        <v>25</v>
      </c>
      <c r="I5802" s="29" t="s">
        <v>26</v>
      </c>
      <c r="J5802" s="29">
        <v>14.013999999999999</v>
      </c>
      <c r="K5802" s="29" t="s">
        <v>25</v>
      </c>
      <c r="L5802" s="29" t="s">
        <v>22</v>
      </c>
      <c r="M5802" s="29" t="s">
        <v>22</v>
      </c>
    </row>
    <row r="5803" spans="1:13" ht="15" customHeight="1">
      <c r="A5803" s="29" t="s">
        <v>19</v>
      </c>
      <c r="B5803" s="29" t="s">
        <v>20</v>
      </c>
      <c r="C5803" s="29" t="s">
        <v>2591</v>
      </c>
      <c r="D5803" s="29">
        <v>717037</v>
      </c>
      <c r="E5803" s="29">
        <v>7.0057869999999994E-2</v>
      </c>
      <c r="F5803" s="29" t="s">
        <v>24</v>
      </c>
      <c r="G5803" s="29">
        <v>1.4887999999999999</v>
      </c>
      <c r="H5803" s="29" t="s">
        <v>25</v>
      </c>
      <c r="I5803" s="29" t="s">
        <v>26</v>
      </c>
      <c r="J5803" s="29">
        <v>29.428999999999998</v>
      </c>
      <c r="K5803" s="29" t="s">
        <v>25</v>
      </c>
      <c r="L5803" s="29" t="s">
        <v>22</v>
      </c>
      <c r="M5803" s="29" t="s">
        <v>22</v>
      </c>
    </row>
    <row r="5804" spans="1:13" ht="15" customHeight="1">
      <c r="A5804" s="29" t="s">
        <v>19</v>
      </c>
      <c r="B5804" s="29" t="s">
        <v>20</v>
      </c>
      <c r="C5804" s="29" t="s">
        <v>2592</v>
      </c>
      <c r="D5804" s="29">
        <v>717038</v>
      </c>
      <c r="E5804" s="29" t="s">
        <v>2593</v>
      </c>
      <c r="F5804" s="29" t="s">
        <v>24</v>
      </c>
      <c r="G5804" s="29">
        <v>1.4880899999999999</v>
      </c>
      <c r="H5804" s="29" t="s">
        <v>25</v>
      </c>
      <c r="I5804" s="29" t="s">
        <v>26</v>
      </c>
      <c r="J5804" s="29">
        <v>29.434999999999999</v>
      </c>
      <c r="K5804" s="29" t="s">
        <v>25</v>
      </c>
      <c r="L5804" s="29" t="s">
        <v>22</v>
      </c>
      <c r="M5804" s="29" t="s">
        <v>22</v>
      </c>
    </row>
    <row r="5805" spans="1:13" ht="15" customHeight="1">
      <c r="A5805" s="29" t="s">
        <v>19</v>
      </c>
      <c r="B5805" s="29" t="s">
        <v>20</v>
      </c>
      <c r="C5805" s="29" t="s">
        <v>2594</v>
      </c>
      <c r="D5805" s="29">
        <v>717039</v>
      </c>
      <c r="E5805" s="29">
        <v>7.2141204E-2</v>
      </c>
      <c r="F5805" s="29" t="s">
        <v>24</v>
      </c>
      <c r="G5805" s="29">
        <v>1.1059300000000001</v>
      </c>
      <c r="H5805" s="29" t="s">
        <v>25</v>
      </c>
      <c r="I5805" s="29" t="s">
        <v>26</v>
      </c>
      <c r="J5805" s="29">
        <v>21.350999999999999</v>
      </c>
      <c r="K5805" s="29" t="s">
        <v>25</v>
      </c>
      <c r="L5805" s="29" t="s">
        <v>22</v>
      </c>
      <c r="M5805" s="29" t="s">
        <v>22</v>
      </c>
    </row>
    <row r="5806" spans="1:13" ht="15" customHeight="1">
      <c r="A5806" s="29" t="s">
        <v>19</v>
      </c>
      <c r="B5806" s="29" t="s">
        <v>20</v>
      </c>
      <c r="C5806" s="29" t="s">
        <v>2595</v>
      </c>
      <c r="D5806" s="29">
        <v>717040</v>
      </c>
      <c r="E5806" s="29">
        <v>6.7974537000000002E-2</v>
      </c>
      <c r="F5806" s="29" t="s">
        <v>24</v>
      </c>
      <c r="G5806" s="29">
        <v>1.1052599999999999</v>
      </c>
      <c r="H5806" s="29" t="s">
        <v>25</v>
      </c>
      <c r="I5806" s="29" t="s">
        <v>26</v>
      </c>
      <c r="J5806" s="29">
        <v>21.33</v>
      </c>
      <c r="K5806" s="29" t="s">
        <v>25</v>
      </c>
      <c r="L5806" s="29" t="s">
        <v>22</v>
      </c>
      <c r="M5806" s="29" t="s">
        <v>22</v>
      </c>
    </row>
    <row r="5807" spans="1:13" ht="15" customHeight="1">
      <c r="A5807" s="29" t="s">
        <v>19</v>
      </c>
      <c r="B5807" s="29" t="s">
        <v>20</v>
      </c>
      <c r="C5807" s="29" t="s">
        <v>2596</v>
      </c>
      <c r="D5807" s="29">
        <v>717041</v>
      </c>
      <c r="E5807" s="29" t="s">
        <v>2597</v>
      </c>
      <c r="F5807" s="29" t="s">
        <v>24</v>
      </c>
      <c r="G5807" s="29">
        <v>1.2421500000000001</v>
      </c>
      <c r="H5807" s="29" t="s">
        <v>25</v>
      </c>
      <c r="I5807" s="29" t="s">
        <v>26</v>
      </c>
      <c r="J5807" s="29">
        <v>23.632000000000001</v>
      </c>
      <c r="K5807" s="29" t="s">
        <v>25</v>
      </c>
      <c r="L5807" s="29" t="s">
        <v>22</v>
      </c>
      <c r="M5807" s="29" t="s">
        <v>22</v>
      </c>
    </row>
    <row r="5808" spans="1:13" ht="15" customHeight="1">
      <c r="A5808" s="29" t="s">
        <v>19</v>
      </c>
      <c r="B5808" s="29" t="s">
        <v>20</v>
      </c>
      <c r="C5808" s="29" t="s">
        <v>2598</v>
      </c>
      <c r="D5808" s="29">
        <v>717042</v>
      </c>
      <c r="E5808" s="29">
        <v>7.0405093000000002E-2</v>
      </c>
      <c r="F5808" s="29" t="s">
        <v>24</v>
      </c>
      <c r="G5808" s="29">
        <v>1.24021</v>
      </c>
      <c r="H5808" s="29" t="s">
        <v>25</v>
      </c>
      <c r="I5808" s="29" t="s">
        <v>26</v>
      </c>
      <c r="J5808" s="29">
        <v>23.634</v>
      </c>
      <c r="K5808" s="29" t="s">
        <v>25</v>
      </c>
      <c r="L5808" s="29" t="s">
        <v>22</v>
      </c>
      <c r="M5808" s="29" t="s">
        <v>22</v>
      </c>
    </row>
    <row r="5809" spans="1:13" ht="15" customHeight="1">
      <c r="A5809" s="29" t="s">
        <v>19</v>
      </c>
      <c r="B5809" s="29" t="s">
        <v>20</v>
      </c>
      <c r="C5809" s="29" t="s">
        <v>2599</v>
      </c>
      <c r="D5809" s="29">
        <v>717043</v>
      </c>
      <c r="E5809" s="29">
        <v>7.0868055999999999E-2</v>
      </c>
      <c r="F5809" s="29" t="s">
        <v>24</v>
      </c>
      <c r="G5809" s="29">
        <v>1.08979</v>
      </c>
      <c r="H5809" s="29" t="s">
        <v>25</v>
      </c>
      <c r="I5809" s="29" t="s">
        <v>26</v>
      </c>
      <c r="J5809" s="29">
        <v>17.986000000000001</v>
      </c>
      <c r="K5809" s="29" t="s">
        <v>25</v>
      </c>
      <c r="L5809" s="29" t="s">
        <v>22</v>
      </c>
      <c r="M5809" s="29" t="s">
        <v>22</v>
      </c>
    </row>
    <row r="5810" spans="1:13" ht="15" customHeight="1">
      <c r="A5810" s="29" t="s">
        <v>19</v>
      </c>
      <c r="B5810" s="29" t="s">
        <v>20</v>
      </c>
      <c r="C5810" s="29" t="s">
        <v>2600</v>
      </c>
      <c r="D5810" s="29">
        <v>717044</v>
      </c>
      <c r="E5810" s="29">
        <v>7.3182869999999997E-2</v>
      </c>
      <c r="F5810" s="29" t="s">
        <v>24</v>
      </c>
      <c r="G5810" s="29">
        <v>1.08771</v>
      </c>
      <c r="H5810" s="29" t="s">
        <v>25</v>
      </c>
      <c r="I5810" s="29" t="s">
        <v>26</v>
      </c>
      <c r="J5810" s="29">
        <v>18.099</v>
      </c>
      <c r="K5810" s="29" t="s">
        <v>25</v>
      </c>
      <c r="L5810" s="29" t="s">
        <v>22</v>
      </c>
      <c r="M5810" s="29" t="s">
        <v>22</v>
      </c>
    </row>
    <row r="5811" spans="1:13" ht="15" customHeight="1">
      <c r="A5811" s="29" t="s">
        <v>19</v>
      </c>
      <c r="B5811" s="29" t="s">
        <v>20</v>
      </c>
      <c r="C5811" s="29" t="s">
        <v>2601</v>
      </c>
      <c r="D5811" s="29">
        <v>717045</v>
      </c>
      <c r="E5811" s="29">
        <v>7.5034721999999998E-2</v>
      </c>
      <c r="F5811" s="29" t="s">
        <v>24</v>
      </c>
      <c r="G5811" s="29">
        <v>1.38198</v>
      </c>
      <c r="H5811" s="29" t="s">
        <v>25</v>
      </c>
      <c r="I5811" s="29" t="s">
        <v>26</v>
      </c>
      <c r="J5811" s="29">
        <v>16.783999999999999</v>
      </c>
      <c r="K5811" s="29" t="s">
        <v>25</v>
      </c>
      <c r="L5811" s="29" t="s">
        <v>22</v>
      </c>
      <c r="M5811" s="29" t="s">
        <v>22</v>
      </c>
    </row>
    <row r="5812" spans="1:13" ht="15" customHeight="1">
      <c r="A5812" s="29" t="s">
        <v>19</v>
      </c>
      <c r="B5812" s="29" t="s">
        <v>20</v>
      </c>
      <c r="C5812" s="29" t="s">
        <v>2602</v>
      </c>
      <c r="D5812" s="29">
        <v>717046</v>
      </c>
      <c r="E5812" s="29">
        <v>7.7002315000000002E-2</v>
      </c>
      <c r="F5812" s="29" t="s">
        <v>24</v>
      </c>
      <c r="G5812" s="29">
        <v>1.3708499999999999</v>
      </c>
      <c r="H5812" s="29" t="s">
        <v>25</v>
      </c>
      <c r="I5812" s="29" t="s">
        <v>26</v>
      </c>
      <c r="J5812" s="29">
        <v>16.84</v>
      </c>
      <c r="K5812" s="29" t="s">
        <v>25</v>
      </c>
      <c r="L5812" s="29" t="s">
        <v>22</v>
      </c>
      <c r="M5812" s="29" t="s">
        <v>22</v>
      </c>
    </row>
    <row r="5813" spans="1:13" ht="15" customHeight="1">
      <c r="A5813" s="29" t="s">
        <v>19</v>
      </c>
      <c r="B5813" s="29" t="s">
        <v>20</v>
      </c>
      <c r="C5813" s="29" t="s">
        <v>2603</v>
      </c>
      <c r="D5813" s="29">
        <v>717047</v>
      </c>
      <c r="E5813" s="29" t="s">
        <v>2604</v>
      </c>
      <c r="F5813" s="29" t="s">
        <v>24</v>
      </c>
      <c r="G5813" s="29">
        <v>1.13981</v>
      </c>
      <c r="H5813" s="29" t="s">
        <v>25</v>
      </c>
      <c r="I5813" s="29" t="s">
        <v>26</v>
      </c>
      <c r="J5813" s="29">
        <v>37.505000000000003</v>
      </c>
      <c r="K5813" s="29" t="s">
        <v>25</v>
      </c>
      <c r="L5813" s="29" t="s">
        <v>22</v>
      </c>
      <c r="M5813" s="29" t="s">
        <v>22</v>
      </c>
    </row>
    <row r="5814" spans="1:13" ht="15" customHeight="1">
      <c r="A5814" s="29" t="s">
        <v>19</v>
      </c>
      <c r="B5814" s="29" t="s">
        <v>20</v>
      </c>
      <c r="C5814" s="29" t="s">
        <v>2605</v>
      </c>
      <c r="D5814" s="29">
        <v>717048</v>
      </c>
      <c r="E5814" s="29">
        <v>7.7233795999999993E-2</v>
      </c>
      <c r="F5814" s="29" t="s">
        <v>24</v>
      </c>
      <c r="G5814" s="29">
        <v>1.1289</v>
      </c>
      <c r="H5814" s="29" t="s">
        <v>25</v>
      </c>
      <c r="I5814" s="29" t="s">
        <v>26</v>
      </c>
      <c r="J5814" s="29">
        <v>37.628999999999998</v>
      </c>
      <c r="K5814" s="29" t="s">
        <v>25</v>
      </c>
      <c r="L5814" s="29" t="s">
        <v>22</v>
      </c>
      <c r="M5814" s="29" t="s">
        <v>22</v>
      </c>
    </row>
    <row r="5815" spans="1:13" ht="15" customHeight="1">
      <c r="A5815" s="29" t="s">
        <v>19</v>
      </c>
      <c r="B5815" s="29" t="s">
        <v>20</v>
      </c>
      <c r="C5815" s="29" t="s">
        <v>2606</v>
      </c>
      <c r="D5815" s="29">
        <v>717049</v>
      </c>
      <c r="E5815" s="29">
        <v>7.5613425999999997E-2</v>
      </c>
      <c r="F5815" s="29" t="s">
        <v>24</v>
      </c>
      <c r="G5815" s="29">
        <v>1.6453199999999999</v>
      </c>
      <c r="H5815" s="29" t="s">
        <v>25</v>
      </c>
      <c r="I5815" s="29" t="s">
        <v>26</v>
      </c>
      <c r="J5815" s="29">
        <v>24.724</v>
      </c>
      <c r="K5815" s="29" t="s">
        <v>25</v>
      </c>
      <c r="L5815" s="29" t="s">
        <v>22</v>
      </c>
      <c r="M5815" s="29" t="s">
        <v>22</v>
      </c>
    </row>
    <row r="5816" spans="1:13" ht="15" customHeight="1">
      <c r="A5816" s="29" t="s">
        <v>19</v>
      </c>
      <c r="B5816" s="29" t="s">
        <v>20</v>
      </c>
      <c r="C5816" s="29" t="s">
        <v>2607</v>
      </c>
      <c r="D5816" s="29">
        <v>717050</v>
      </c>
      <c r="E5816" s="29">
        <v>7.8275463000000003E-2</v>
      </c>
      <c r="F5816" s="29" t="s">
        <v>24</v>
      </c>
      <c r="G5816" s="29">
        <v>1.6496500000000001</v>
      </c>
      <c r="H5816" s="29" t="s">
        <v>25</v>
      </c>
      <c r="I5816" s="29" t="s">
        <v>26</v>
      </c>
      <c r="J5816" s="29">
        <v>24.623999999999999</v>
      </c>
      <c r="K5816" s="29" t="s">
        <v>25</v>
      </c>
      <c r="L5816" s="29" t="s">
        <v>22</v>
      </c>
      <c r="M5816" s="29" t="s">
        <v>22</v>
      </c>
    </row>
    <row r="5817" spans="1:13" ht="15" customHeight="1">
      <c r="A5817" s="29" t="s">
        <v>19</v>
      </c>
      <c r="B5817" s="29" t="s">
        <v>20</v>
      </c>
      <c r="C5817" s="29" t="s">
        <v>2608</v>
      </c>
      <c r="D5817" s="29">
        <v>717051</v>
      </c>
      <c r="E5817" s="29">
        <v>8.0243055999999993E-2</v>
      </c>
      <c r="F5817" s="29" t="s">
        <v>24</v>
      </c>
      <c r="G5817" s="29">
        <v>0.23788000000000001</v>
      </c>
      <c r="H5817" s="29" t="s">
        <v>25</v>
      </c>
      <c r="I5817" s="29" t="s">
        <v>26</v>
      </c>
      <c r="J5817" s="29">
        <v>18.247</v>
      </c>
      <c r="K5817" s="29" t="s">
        <v>25</v>
      </c>
      <c r="L5817" s="29" t="s">
        <v>22</v>
      </c>
      <c r="M5817" s="29" t="s">
        <v>22</v>
      </c>
    </row>
    <row r="5818" spans="1:13" ht="15" customHeight="1">
      <c r="A5818" s="29" t="s">
        <v>19</v>
      </c>
      <c r="B5818" s="29" t="s">
        <v>20</v>
      </c>
      <c r="C5818" s="29" t="s">
        <v>2609</v>
      </c>
      <c r="D5818" s="29">
        <v>717052</v>
      </c>
      <c r="E5818" s="29">
        <v>7.6539352000000005E-2</v>
      </c>
      <c r="F5818" s="29" t="s">
        <v>24</v>
      </c>
      <c r="G5818" s="29">
        <v>0.24221000000000001</v>
      </c>
      <c r="H5818" s="29" t="s">
        <v>25</v>
      </c>
      <c r="I5818" s="29" t="s">
        <v>26</v>
      </c>
      <c r="J5818" s="29">
        <v>18.183</v>
      </c>
      <c r="K5818" s="29" t="s">
        <v>25</v>
      </c>
      <c r="L5818" s="29" t="s">
        <v>22</v>
      </c>
      <c r="M5818" s="29" t="s">
        <v>22</v>
      </c>
    </row>
    <row r="5819" spans="1:13" ht="15" customHeight="1">
      <c r="A5819" s="29" t="s">
        <v>19</v>
      </c>
      <c r="B5819" s="29" t="s">
        <v>20</v>
      </c>
      <c r="C5819" s="29" t="s">
        <v>2610</v>
      </c>
      <c r="D5819" s="29">
        <v>717053</v>
      </c>
      <c r="E5819" s="29">
        <v>8.1979167000000006E-2</v>
      </c>
      <c r="F5819" s="29" t="s">
        <v>24</v>
      </c>
      <c r="G5819" s="29">
        <v>1.2528900000000001</v>
      </c>
      <c r="H5819" s="29" t="s">
        <v>25</v>
      </c>
      <c r="I5819" s="29" t="s">
        <v>26</v>
      </c>
      <c r="J5819" s="29">
        <v>7.34</v>
      </c>
      <c r="K5819" s="29" t="s">
        <v>25</v>
      </c>
      <c r="L5819" s="29" t="s">
        <v>22</v>
      </c>
      <c r="M5819" s="29" t="s">
        <v>22</v>
      </c>
    </row>
    <row r="5820" spans="1:13" ht="15" customHeight="1">
      <c r="A5820" s="29" t="s">
        <v>19</v>
      </c>
      <c r="B5820" s="29" t="s">
        <v>20</v>
      </c>
      <c r="C5820" s="29" t="s">
        <v>2611</v>
      </c>
      <c r="D5820" s="29">
        <v>717054</v>
      </c>
      <c r="E5820" s="29">
        <v>8.0127315000000005E-2</v>
      </c>
      <c r="F5820" s="29" t="s">
        <v>24</v>
      </c>
      <c r="G5820" s="29">
        <v>1.25684</v>
      </c>
      <c r="H5820" s="29" t="s">
        <v>25</v>
      </c>
      <c r="I5820" s="29" t="s">
        <v>26</v>
      </c>
      <c r="J5820" s="29">
        <v>11.015000000000001</v>
      </c>
      <c r="K5820" s="29" t="s">
        <v>25</v>
      </c>
      <c r="L5820" s="29" t="s">
        <v>22</v>
      </c>
      <c r="M5820" s="29" t="s">
        <v>22</v>
      </c>
    </row>
    <row r="5821" spans="1:13" ht="15" customHeight="1">
      <c r="A5821" s="29" t="s">
        <v>19</v>
      </c>
      <c r="B5821" s="29" t="s">
        <v>20</v>
      </c>
      <c r="C5821" s="29" t="s">
        <v>2612</v>
      </c>
      <c r="D5821" s="29">
        <v>717055</v>
      </c>
      <c r="E5821" s="29">
        <v>8.1979167000000006E-2</v>
      </c>
      <c r="F5821" s="29" t="s">
        <v>24</v>
      </c>
      <c r="G5821" s="29">
        <v>1.2570399999999999</v>
      </c>
      <c r="H5821" s="29" t="s">
        <v>25</v>
      </c>
      <c r="I5821" s="29" t="s">
        <v>26</v>
      </c>
      <c r="J5821" s="29">
        <v>11.084</v>
      </c>
      <c r="K5821" s="29" t="s">
        <v>25</v>
      </c>
      <c r="L5821" s="29" t="s">
        <v>22</v>
      </c>
      <c r="M5821" s="29" t="s">
        <v>22</v>
      </c>
    </row>
    <row r="5822" spans="1:13" ht="15" customHeight="1">
      <c r="A5822" s="29" t="s">
        <v>19</v>
      </c>
      <c r="B5822" s="29" t="s">
        <v>20</v>
      </c>
      <c r="C5822" s="29" t="s">
        <v>2613</v>
      </c>
      <c r="D5822" s="29">
        <v>717056</v>
      </c>
      <c r="E5822" s="29">
        <v>8.2789351999999997E-2</v>
      </c>
      <c r="F5822" s="29" t="s">
        <v>24</v>
      </c>
      <c r="G5822" s="29">
        <v>0.13</v>
      </c>
      <c r="H5822" s="29" t="s">
        <v>25</v>
      </c>
      <c r="I5822" s="29" t="s">
        <v>26</v>
      </c>
      <c r="J5822" s="29">
        <v>3.024</v>
      </c>
      <c r="K5822" s="29" t="s">
        <v>25</v>
      </c>
      <c r="L5822" s="29" t="s">
        <v>22</v>
      </c>
      <c r="M5822" s="29" t="s">
        <v>22</v>
      </c>
    </row>
    <row r="5823" spans="1:13" ht="15" customHeight="1">
      <c r="A5823" s="29" t="s">
        <v>19</v>
      </c>
      <c r="B5823" s="29" t="s">
        <v>20</v>
      </c>
      <c r="C5823" s="29" t="s">
        <v>2614</v>
      </c>
      <c r="D5823" s="29">
        <v>717057</v>
      </c>
      <c r="E5823" s="29">
        <v>8.5567130000000005E-2</v>
      </c>
      <c r="F5823" s="29" t="s">
        <v>24</v>
      </c>
      <c r="G5823" s="29">
        <v>0.13019</v>
      </c>
      <c r="H5823" s="29" t="s">
        <v>25</v>
      </c>
      <c r="I5823" s="29" t="s">
        <v>26</v>
      </c>
      <c r="J5823" s="29">
        <v>3.0249999999999999</v>
      </c>
      <c r="K5823" s="29" t="s">
        <v>25</v>
      </c>
      <c r="L5823" s="29" t="s">
        <v>22</v>
      </c>
      <c r="M5823" s="29" t="s">
        <v>22</v>
      </c>
    </row>
    <row r="5824" spans="1:13" ht="15" customHeight="1">
      <c r="A5824" s="29" t="s">
        <v>19</v>
      </c>
      <c r="B5824" s="29" t="s">
        <v>20</v>
      </c>
      <c r="C5824" s="29" t="s">
        <v>2615</v>
      </c>
      <c r="D5824" s="29">
        <v>717058</v>
      </c>
      <c r="E5824" s="29">
        <v>8.6608796000000002E-2</v>
      </c>
      <c r="F5824" s="29" t="s">
        <v>24</v>
      </c>
      <c r="G5824" s="29">
        <v>1.8748899999999999</v>
      </c>
      <c r="H5824" s="29" t="s">
        <v>25</v>
      </c>
      <c r="I5824" s="29" t="s">
        <v>26</v>
      </c>
      <c r="J5824" s="29">
        <v>2.5539999999999998</v>
      </c>
      <c r="K5824" s="29" t="s">
        <v>25</v>
      </c>
      <c r="L5824" s="29" t="s">
        <v>22</v>
      </c>
      <c r="M5824" s="29" t="s">
        <v>22</v>
      </c>
    </row>
    <row r="5825" spans="1:13" ht="15" customHeight="1">
      <c r="A5825" s="29" t="s">
        <v>19</v>
      </c>
      <c r="B5825" s="29" t="s">
        <v>20</v>
      </c>
      <c r="C5825" s="29" t="s">
        <v>2616</v>
      </c>
      <c r="D5825" s="29">
        <v>717059</v>
      </c>
      <c r="E5825" s="29">
        <v>8.2905092999999999E-2</v>
      </c>
      <c r="F5825" s="29" t="s">
        <v>24</v>
      </c>
      <c r="G5825" s="29">
        <v>1.87208</v>
      </c>
      <c r="H5825" s="29" t="s">
        <v>25</v>
      </c>
      <c r="I5825" s="29" t="s">
        <v>26</v>
      </c>
      <c r="J5825" s="29">
        <v>2.5129999999999999</v>
      </c>
      <c r="K5825" s="29" t="s">
        <v>25</v>
      </c>
      <c r="L5825" s="29" t="s">
        <v>22</v>
      </c>
      <c r="M5825" s="29" t="s">
        <v>22</v>
      </c>
    </row>
    <row r="5826" spans="1:13" ht="15" customHeight="1">
      <c r="A5826" s="29" t="s">
        <v>19</v>
      </c>
      <c r="B5826" s="29" t="s">
        <v>20</v>
      </c>
      <c r="C5826" s="29" t="s">
        <v>2617</v>
      </c>
      <c r="D5826" s="29">
        <v>717060</v>
      </c>
      <c r="E5826" s="29">
        <v>8.5451389000000003E-2</v>
      </c>
      <c r="F5826" s="29" t="s">
        <v>24</v>
      </c>
      <c r="G5826" s="29">
        <v>0.18335000000000001</v>
      </c>
      <c r="H5826" s="29" t="s">
        <v>25</v>
      </c>
      <c r="I5826" s="29" t="s">
        <v>26</v>
      </c>
      <c r="J5826" s="29">
        <v>3.7480000000000002</v>
      </c>
      <c r="K5826" s="29" t="s">
        <v>25</v>
      </c>
      <c r="L5826" s="29" t="s">
        <v>22</v>
      </c>
      <c r="M5826" s="29" t="s">
        <v>22</v>
      </c>
    </row>
    <row r="5827" spans="1:13" ht="15" customHeight="1">
      <c r="A5827" s="29" t="s">
        <v>19</v>
      </c>
      <c r="B5827" s="29" t="s">
        <v>20</v>
      </c>
      <c r="C5827" s="29" t="s">
        <v>2618</v>
      </c>
      <c r="D5827" s="29">
        <v>717061</v>
      </c>
      <c r="E5827" s="29">
        <v>8.9155093000000005E-2</v>
      </c>
      <c r="F5827" s="29" t="s">
        <v>24</v>
      </c>
      <c r="G5827" s="29">
        <v>0.18063000000000001</v>
      </c>
      <c r="H5827" s="29" t="s">
        <v>25</v>
      </c>
      <c r="I5827" s="29" t="s">
        <v>26</v>
      </c>
      <c r="J5827" s="29">
        <v>3.9510000000000001</v>
      </c>
      <c r="K5827" s="29" t="s">
        <v>25</v>
      </c>
      <c r="L5827" s="29" t="s">
        <v>22</v>
      </c>
      <c r="M5827" s="29" t="s">
        <v>22</v>
      </c>
    </row>
    <row r="5828" spans="1:13" ht="15" customHeight="1">
      <c r="A5828" s="29" t="s">
        <v>19</v>
      </c>
      <c r="B5828" s="29" t="s">
        <v>20</v>
      </c>
      <c r="C5828" s="29" t="s">
        <v>2619</v>
      </c>
      <c r="D5828" s="29">
        <v>717062</v>
      </c>
      <c r="E5828" s="29">
        <v>8.8344907E-2</v>
      </c>
      <c r="F5828" s="29" t="s">
        <v>24</v>
      </c>
      <c r="G5828" s="29">
        <v>1.5837600000000001</v>
      </c>
      <c r="H5828" s="29" t="s">
        <v>25</v>
      </c>
      <c r="I5828" s="29" t="s">
        <v>26</v>
      </c>
      <c r="J5828" s="29">
        <v>2.2410000000000001</v>
      </c>
      <c r="K5828" s="29" t="s">
        <v>25</v>
      </c>
      <c r="L5828" s="29" t="s">
        <v>22</v>
      </c>
      <c r="M5828" s="29" t="s">
        <v>22</v>
      </c>
    </row>
    <row r="5829" spans="1:13" ht="15" customHeight="1">
      <c r="A5829" s="29" t="s">
        <v>19</v>
      </c>
      <c r="B5829" s="29" t="s">
        <v>20</v>
      </c>
      <c r="C5829" s="29" t="s">
        <v>2620</v>
      </c>
      <c r="D5829" s="29">
        <v>717063</v>
      </c>
      <c r="E5829" s="29" t="s">
        <v>2621</v>
      </c>
      <c r="F5829" s="29" t="s">
        <v>24</v>
      </c>
      <c r="G5829" s="29">
        <v>1.58413</v>
      </c>
      <c r="H5829" s="29" t="s">
        <v>25</v>
      </c>
      <c r="I5829" s="29" t="s">
        <v>26</v>
      </c>
      <c r="J5829" s="29">
        <v>2.391</v>
      </c>
      <c r="K5829" s="29" t="s">
        <v>25</v>
      </c>
      <c r="L5829" s="29" t="s">
        <v>22</v>
      </c>
      <c r="M5829" s="29" t="s">
        <v>22</v>
      </c>
    </row>
    <row r="5830" spans="1:13" ht="15" customHeight="1">
      <c r="A5830" s="29" t="s">
        <v>19</v>
      </c>
      <c r="B5830" s="29" t="s">
        <v>20</v>
      </c>
      <c r="C5830" s="29" t="s">
        <v>2622</v>
      </c>
      <c r="D5830" s="29">
        <v>717064</v>
      </c>
      <c r="E5830" s="29">
        <v>8.7534721999999995E-2</v>
      </c>
      <c r="F5830" s="29" t="s">
        <v>24</v>
      </c>
      <c r="G5830" s="29">
        <v>0.99604999999999999</v>
      </c>
      <c r="H5830" s="29" t="s">
        <v>25</v>
      </c>
      <c r="I5830" s="29" t="s">
        <v>26</v>
      </c>
      <c r="J5830" s="29">
        <v>17.116</v>
      </c>
      <c r="K5830" s="29" t="s">
        <v>25</v>
      </c>
      <c r="L5830" s="29" t="s">
        <v>22</v>
      </c>
      <c r="M5830" s="29" t="s">
        <v>22</v>
      </c>
    </row>
    <row r="5831" spans="1:13" ht="15" customHeight="1">
      <c r="A5831" s="29" t="s">
        <v>19</v>
      </c>
      <c r="B5831" s="29" t="s">
        <v>20</v>
      </c>
      <c r="C5831" s="29" t="s">
        <v>2623</v>
      </c>
      <c r="D5831" s="29">
        <v>717065</v>
      </c>
      <c r="E5831" s="29">
        <v>8.9965277999999996E-2</v>
      </c>
      <c r="F5831" s="29" t="s">
        <v>24</v>
      </c>
      <c r="G5831" s="29">
        <v>0.99644999999999995</v>
      </c>
      <c r="H5831" s="29" t="s">
        <v>25</v>
      </c>
      <c r="I5831" s="29" t="s">
        <v>26</v>
      </c>
      <c r="J5831" s="29">
        <v>17.114000000000001</v>
      </c>
      <c r="K5831" s="29" t="s">
        <v>25</v>
      </c>
      <c r="L5831" s="29" t="s">
        <v>22</v>
      </c>
      <c r="M5831" s="29" t="s">
        <v>22</v>
      </c>
    </row>
    <row r="5832" spans="1:13" ht="15" customHeight="1">
      <c r="A5832" s="29" t="s">
        <v>19</v>
      </c>
      <c r="B5832" s="29" t="s">
        <v>20</v>
      </c>
      <c r="C5832" s="29" t="s">
        <v>2624</v>
      </c>
      <c r="D5832" s="29">
        <v>717066</v>
      </c>
      <c r="E5832" s="29">
        <v>9.1122684999999995E-2</v>
      </c>
      <c r="F5832" s="29" t="s">
        <v>24</v>
      </c>
      <c r="G5832" s="29">
        <v>1.8468500000000001</v>
      </c>
      <c r="H5832" s="29" t="s">
        <v>25</v>
      </c>
      <c r="I5832" s="29" t="s">
        <v>26</v>
      </c>
      <c r="J5832" s="29">
        <v>17.896999999999998</v>
      </c>
      <c r="K5832" s="29" t="s">
        <v>25</v>
      </c>
      <c r="L5832" s="29" t="s">
        <v>22</v>
      </c>
      <c r="M5832" s="29" t="s">
        <v>22</v>
      </c>
    </row>
    <row r="5833" spans="1:13" ht="15" customHeight="1">
      <c r="A5833" s="29" t="s">
        <v>19</v>
      </c>
      <c r="B5833" s="29" t="s">
        <v>20</v>
      </c>
      <c r="C5833" s="29" t="s">
        <v>2625</v>
      </c>
      <c r="D5833" s="29">
        <v>717067</v>
      </c>
      <c r="E5833" s="29">
        <v>9.2974536999999996E-2</v>
      </c>
      <c r="F5833" s="29" t="s">
        <v>24</v>
      </c>
      <c r="G5833" s="29">
        <v>1.847</v>
      </c>
      <c r="H5833" s="29" t="s">
        <v>25</v>
      </c>
      <c r="I5833" s="29" t="s">
        <v>26</v>
      </c>
      <c r="J5833" s="29">
        <v>17.876999999999999</v>
      </c>
      <c r="K5833" s="29" t="s">
        <v>25</v>
      </c>
      <c r="L5833" s="29" t="s">
        <v>22</v>
      </c>
      <c r="M5833" s="29" t="s">
        <v>22</v>
      </c>
    </row>
    <row r="5834" spans="1:13" ht="15" customHeight="1">
      <c r="A5834" s="29" t="s">
        <v>19</v>
      </c>
      <c r="B5834" s="29" t="s">
        <v>20</v>
      </c>
      <c r="C5834" s="29" t="s">
        <v>2626</v>
      </c>
      <c r="D5834" s="29">
        <v>717068</v>
      </c>
      <c r="E5834" s="29">
        <v>9.4131943999999995E-2</v>
      </c>
      <c r="F5834" s="29" t="s">
        <v>24</v>
      </c>
      <c r="G5834" s="29">
        <v>0.86782000000000004</v>
      </c>
      <c r="H5834" s="29" t="s">
        <v>25</v>
      </c>
      <c r="I5834" s="29" t="s">
        <v>26</v>
      </c>
      <c r="J5834" s="29">
        <v>30.917999999999999</v>
      </c>
      <c r="K5834" s="29" t="s">
        <v>25</v>
      </c>
      <c r="L5834" s="29" t="s">
        <v>22</v>
      </c>
      <c r="M5834" s="29" t="s">
        <v>22</v>
      </c>
    </row>
    <row r="5835" spans="1:13" ht="15" customHeight="1">
      <c r="A5835" s="29" t="s">
        <v>19</v>
      </c>
      <c r="B5835" s="29" t="s">
        <v>20</v>
      </c>
      <c r="C5835" s="29" t="s">
        <v>2627</v>
      </c>
      <c r="D5835" s="29">
        <v>717069</v>
      </c>
      <c r="E5835" s="29">
        <v>8.9618056000000001E-2</v>
      </c>
      <c r="F5835" s="29" t="s">
        <v>24</v>
      </c>
      <c r="G5835" s="29">
        <v>0.86807999999999996</v>
      </c>
      <c r="H5835" s="29" t="s">
        <v>25</v>
      </c>
      <c r="I5835" s="29" t="s">
        <v>26</v>
      </c>
      <c r="J5835" s="29">
        <v>30.957000000000001</v>
      </c>
      <c r="K5835" s="29" t="s">
        <v>25</v>
      </c>
      <c r="L5835" s="29" t="s">
        <v>22</v>
      </c>
      <c r="M5835" s="29" t="s">
        <v>22</v>
      </c>
    </row>
    <row r="5836" spans="1:13" ht="15" customHeight="1">
      <c r="A5836" s="29" t="s">
        <v>19</v>
      </c>
      <c r="B5836" s="29" t="s">
        <v>20</v>
      </c>
      <c r="C5836" s="29" t="s">
        <v>2628</v>
      </c>
      <c r="D5836" s="29">
        <v>717070</v>
      </c>
      <c r="E5836" s="29">
        <v>9.6678240999999998E-2</v>
      </c>
      <c r="F5836" s="29" t="s">
        <v>24</v>
      </c>
      <c r="G5836" s="29">
        <v>1.8241499999999999</v>
      </c>
      <c r="H5836" s="29" t="s">
        <v>25</v>
      </c>
      <c r="I5836" s="29" t="s">
        <v>26</v>
      </c>
      <c r="J5836" s="29">
        <v>22.672999999999998</v>
      </c>
      <c r="K5836" s="29" t="s">
        <v>25</v>
      </c>
      <c r="L5836" s="29" t="s">
        <v>22</v>
      </c>
      <c r="M5836" s="29" t="s">
        <v>22</v>
      </c>
    </row>
    <row r="5837" spans="1:13" ht="15" customHeight="1">
      <c r="A5837" s="29" t="s">
        <v>19</v>
      </c>
      <c r="B5837" s="29" t="s">
        <v>20</v>
      </c>
      <c r="C5837" s="29" t="s">
        <v>2629</v>
      </c>
      <c r="D5837" s="29">
        <v>717071</v>
      </c>
      <c r="E5837" s="29">
        <v>9.2511573999999999E-2</v>
      </c>
      <c r="F5837" s="29" t="s">
        <v>24</v>
      </c>
      <c r="G5837" s="29">
        <v>1.8245800000000001</v>
      </c>
      <c r="H5837" s="29" t="s">
        <v>25</v>
      </c>
      <c r="I5837" s="29" t="s">
        <v>26</v>
      </c>
      <c r="J5837" s="29">
        <v>22.678000000000001</v>
      </c>
      <c r="K5837" s="29" t="s">
        <v>25</v>
      </c>
      <c r="L5837" s="29" t="s">
        <v>22</v>
      </c>
      <c r="M5837" s="29" t="s">
        <v>22</v>
      </c>
    </row>
    <row r="5838" spans="1:13" ht="15" customHeight="1">
      <c r="A5838" s="29" t="s">
        <v>19</v>
      </c>
      <c r="B5838" s="29" t="s">
        <v>20</v>
      </c>
      <c r="C5838" s="29" t="s">
        <v>2630</v>
      </c>
      <c r="D5838" s="29">
        <v>717072</v>
      </c>
      <c r="E5838" s="29" t="s">
        <v>2631</v>
      </c>
      <c r="F5838" s="29" t="s">
        <v>24</v>
      </c>
      <c r="G5838" s="29">
        <v>0.16142000000000001</v>
      </c>
      <c r="H5838" s="29" t="s">
        <v>25</v>
      </c>
      <c r="I5838" s="29" t="s">
        <v>26</v>
      </c>
      <c r="J5838" s="29">
        <v>3.169</v>
      </c>
      <c r="K5838" s="29" t="s">
        <v>25</v>
      </c>
      <c r="L5838" s="29" t="s">
        <v>22</v>
      </c>
      <c r="M5838" s="29" t="s">
        <v>22</v>
      </c>
    </row>
    <row r="5839" spans="1:13" ht="15" customHeight="1">
      <c r="A5839" s="29" t="s">
        <v>19</v>
      </c>
      <c r="B5839" s="29" t="s">
        <v>20</v>
      </c>
      <c r="C5839" s="29" t="s">
        <v>2632</v>
      </c>
      <c r="D5839" s="29">
        <v>717073</v>
      </c>
      <c r="E5839" s="29">
        <v>9.5983795999999996E-2</v>
      </c>
      <c r="F5839" s="29" t="s">
        <v>24</v>
      </c>
      <c r="G5839" s="29">
        <v>0.16197</v>
      </c>
      <c r="H5839" s="29" t="s">
        <v>25</v>
      </c>
      <c r="I5839" s="29" t="s">
        <v>26</v>
      </c>
      <c r="J5839" s="29">
        <v>3.2</v>
      </c>
      <c r="K5839" s="29" t="s">
        <v>25</v>
      </c>
      <c r="L5839" s="29" t="s">
        <v>22</v>
      </c>
      <c r="M5839" s="29" t="s">
        <v>22</v>
      </c>
    </row>
    <row r="5840" spans="1:13" ht="15" customHeight="1">
      <c r="A5840" s="29" t="s">
        <v>19</v>
      </c>
      <c r="B5840" s="29" t="s">
        <v>20</v>
      </c>
      <c r="C5840" s="29" t="s">
        <v>2633</v>
      </c>
      <c r="D5840" s="29">
        <v>717074</v>
      </c>
      <c r="E5840" s="29">
        <v>9.6446759000000007E-2</v>
      </c>
      <c r="F5840" s="29" t="s">
        <v>24</v>
      </c>
      <c r="G5840" s="29">
        <v>1.8627</v>
      </c>
      <c r="H5840" s="29" t="s">
        <v>25</v>
      </c>
      <c r="I5840" s="29" t="s">
        <v>26</v>
      </c>
      <c r="J5840" s="29">
        <v>3.4260000000000002</v>
      </c>
      <c r="K5840" s="29" t="s">
        <v>25</v>
      </c>
      <c r="L5840" s="29" t="s">
        <v>22</v>
      </c>
      <c r="M5840" s="29" t="s">
        <v>22</v>
      </c>
    </row>
    <row r="5841" spans="1:13" ht="15" customHeight="1">
      <c r="A5841" s="29" t="s">
        <v>19</v>
      </c>
      <c r="B5841" s="29" t="s">
        <v>20</v>
      </c>
      <c r="C5841" s="29" t="s">
        <v>2634</v>
      </c>
      <c r="D5841" s="29">
        <v>717075</v>
      </c>
      <c r="E5841" s="29">
        <v>9.8298610999999994E-2</v>
      </c>
      <c r="F5841" s="29" t="s">
        <v>24</v>
      </c>
      <c r="G5841" s="29">
        <v>1.86084</v>
      </c>
      <c r="H5841" s="29" t="s">
        <v>25</v>
      </c>
      <c r="I5841" s="29" t="s">
        <v>26</v>
      </c>
      <c r="J5841" s="29">
        <v>3.504</v>
      </c>
      <c r="K5841" s="29" t="s">
        <v>25</v>
      </c>
      <c r="L5841" s="29" t="s">
        <v>22</v>
      </c>
      <c r="M5841" s="29" t="s">
        <v>22</v>
      </c>
    </row>
    <row r="5842" spans="1:13" ht="15" customHeight="1">
      <c r="A5842" s="29" t="s">
        <v>19</v>
      </c>
      <c r="B5842" s="29" t="s">
        <v>20</v>
      </c>
      <c r="C5842" s="29" t="s">
        <v>2635</v>
      </c>
      <c r="D5842" s="29">
        <v>717076</v>
      </c>
      <c r="E5842" s="29">
        <v>0.100381944</v>
      </c>
      <c r="F5842" s="29" t="s">
        <v>24</v>
      </c>
      <c r="G5842" s="29">
        <v>0.19581000000000001</v>
      </c>
      <c r="H5842" s="29" t="s">
        <v>25</v>
      </c>
      <c r="I5842" s="29" t="s">
        <v>26</v>
      </c>
      <c r="J5842" s="29">
        <v>4.1449999999999996</v>
      </c>
      <c r="K5842" s="29" t="s">
        <v>25</v>
      </c>
      <c r="L5842" s="29" t="s">
        <v>22</v>
      </c>
      <c r="M5842" s="29" t="s">
        <v>22</v>
      </c>
    </row>
    <row r="5843" spans="1:13" ht="15" customHeight="1">
      <c r="A5843" s="29" t="s">
        <v>19</v>
      </c>
      <c r="B5843" s="29" t="s">
        <v>20</v>
      </c>
      <c r="C5843" s="29" t="s">
        <v>2636</v>
      </c>
      <c r="D5843" s="29">
        <v>717077</v>
      </c>
      <c r="E5843" s="29">
        <v>9.6562499999999996E-2</v>
      </c>
      <c r="F5843" s="29" t="s">
        <v>24</v>
      </c>
      <c r="G5843" s="29">
        <v>0.19408</v>
      </c>
      <c r="H5843" s="29" t="s">
        <v>25</v>
      </c>
      <c r="I5843" s="29" t="s">
        <v>26</v>
      </c>
      <c r="J5843" s="29">
        <v>4.3520000000000003</v>
      </c>
      <c r="K5843" s="29" t="s">
        <v>25</v>
      </c>
      <c r="L5843" s="29" t="s">
        <v>22</v>
      </c>
      <c r="M5843" s="29" t="s">
        <v>22</v>
      </c>
    </row>
    <row r="5844" spans="1:13" ht="15" customHeight="1">
      <c r="A5844" s="29" t="s">
        <v>19</v>
      </c>
      <c r="B5844" s="29" t="s">
        <v>20</v>
      </c>
      <c r="C5844" s="29" t="s">
        <v>2637</v>
      </c>
      <c r="D5844" s="29">
        <v>717078</v>
      </c>
      <c r="E5844" s="29" t="s">
        <v>2638</v>
      </c>
      <c r="F5844" s="29" t="s">
        <v>24</v>
      </c>
      <c r="G5844" s="29">
        <v>1.8832599999999999</v>
      </c>
      <c r="H5844" s="29" t="s">
        <v>25</v>
      </c>
      <c r="I5844" s="29" t="s">
        <v>26</v>
      </c>
      <c r="J5844" s="29">
        <v>4.4589999999999996</v>
      </c>
      <c r="K5844" s="29" t="s">
        <v>25</v>
      </c>
      <c r="L5844" s="29" t="s">
        <v>22</v>
      </c>
      <c r="M5844" s="29" t="s">
        <v>22</v>
      </c>
    </row>
    <row r="5845" spans="1:13" ht="15" customHeight="1">
      <c r="A5845" s="29" t="s">
        <v>19</v>
      </c>
      <c r="B5845" s="29" t="s">
        <v>20</v>
      </c>
      <c r="C5845" s="29" t="s">
        <v>2639</v>
      </c>
      <c r="D5845" s="29">
        <v>717079</v>
      </c>
      <c r="E5845" s="29">
        <v>9.8530092999999999E-2</v>
      </c>
      <c r="F5845" s="29" t="s">
        <v>24</v>
      </c>
      <c r="G5845" s="29">
        <v>1.8815900000000001</v>
      </c>
      <c r="H5845" s="29" t="s">
        <v>25</v>
      </c>
      <c r="I5845" s="29" t="s">
        <v>26</v>
      </c>
      <c r="J5845" s="29">
        <v>4.4509999999999996</v>
      </c>
      <c r="K5845" s="29" t="s">
        <v>25</v>
      </c>
      <c r="L5845" s="29" t="s">
        <v>22</v>
      </c>
      <c r="M5845" s="29" t="s">
        <v>22</v>
      </c>
    </row>
    <row r="5846" spans="1:13" ht="15" customHeight="1">
      <c r="A5846" s="29" t="s">
        <v>19</v>
      </c>
      <c r="B5846" s="29" t="s">
        <v>20</v>
      </c>
      <c r="C5846" s="29" t="s">
        <v>2640</v>
      </c>
      <c r="D5846" s="29">
        <v>717080</v>
      </c>
      <c r="E5846" s="29">
        <v>0.100150463</v>
      </c>
      <c r="F5846" s="29" t="s">
        <v>24</v>
      </c>
      <c r="G5846" s="29">
        <v>0.45463999999999999</v>
      </c>
      <c r="H5846" s="29" t="s">
        <v>25</v>
      </c>
      <c r="I5846" s="29" t="s">
        <v>26</v>
      </c>
      <c r="J5846" s="29">
        <v>20.66</v>
      </c>
      <c r="K5846" s="29" t="s">
        <v>25</v>
      </c>
      <c r="L5846" s="29" t="s">
        <v>22</v>
      </c>
      <c r="M5846" s="29" t="s">
        <v>22</v>
      </c>
    </row>
    <row r="5847" spans="1:13" ht="15" customHeight="1">
      <c r="A5847" s="29" t="s">
        <v>19</v>
      </c>
      <c r="B5847" s="29" t="s">
        <v>20</v>
      </c>
      <c r="C5847" s="29" t="s">
        <v>2641</v>
      </c>
      <c r="D5847" s="29">
        <v>717081</v>
      </c>
      <c r="E5847" s="29">
        <v>0.102581019</v>
      </c>
      <c r="F5847" s="29" t="s">
        <v>24</v>
      </c>
      <c r="G5847" s="29">
        <v>0.45315</v>
      </c>
      <c r="H5847" s="29" t="s">
        <v>25</v>
      </c>
      <c r="I5847" s="29" t="s">
        <v>26</v>
      </c>
      <c r="J5847" s="29">
        <v>20.805</v>
      </c>
      <c r="K5847" s="29" t="s">
        <v>25</v>
      </c>
      <c r="L5847" s="29" t="s">
        <v>22</v>
      </c>
      <c r="M5847" s="29" t="s">
        <v>22</v>
      </c>
    </row>
    <row r="5848" spans="1:13" ht="15" customHeight="1">
      <c r="A5848" s="29" t="s">
        <v>19</v>
      </c>
      <c r="B5848" s="29" t="s">
        <v>20</v>
      </c>
      <c r="C5848" s="29" t="s">
        <v>2642</v>
      </c>
      <c r="D5848" s="29">
        <v>717082</v>
      </c>
      <c r="E5848" s="29">
        <v>0.100497685</v>
      </c>
      <c r="F5848" s="29" t="s">
        <v>24</v>
      </c>
      <c r="G5848" s="29">
        <v>1.4439200000000001</v>
      </c>
      <c r="H5848" s="29" t="s">
        <v>25</v>
      </c>
      <c r="I5848" s="29" t="s">
        <v>26</v>
      </c>
      <c r="J5848" s="29">
        <v>18.239999999999998</v>
      </c>
      <c r="K5848" s="29" t="s">
        <v>25</v>
      </c>
      <c r="L5848" s="29" t="s">
        <v>22</v>
      </c>
      <c r="M5848" s="29" t="s">
        <v>22</v>
      </c>
    </row>
    <row r="5849" spans="1:13" ht="15" customHeight="1">
      <c r="A5849" s="29" t="s">
        <v>19</v>
      </c>
      <c r="B5849" s="29" t="s">
        <v>20</v>
      </c>
      <c r="C5849" s="29" t="s">
        <v>2643</v>
      </c>
      <c r="D5849" s="29">
        <v>717083</v>
      </c>
      <c r="E5849" s="29">
        <v>0.10246527800000001</v>
      </c>
      <c r="F5849" s="29" t="s">
        <v>24</v>
      </c>
      <c r="G5849" s="29">
        <v>1.4447700000000001</v>
      </c>
      <c r="H5849" s="29" t="s">
        <v>25</v>
      </c>
      <c r="I5849" s="29" t="s">
        <v>26</v>
      </c>
      <c r="J5849" s="29">
        <v>18.396999999999998</v>
      </c>
      <c r="K5849" s="29" t="s">
        <v>25</v>
      </c>
      <c r="L5849" s="29" t="s">
        <v>22</v>
      </c>
      <c r="M5849" s="29" t="s">
        <v>22</v>
      </c>
    </row>
    <row r="5850" spans="1:13" ht="15" customHeight="1">
      <c r="A5850" s="29" t="s">
        <v>19</v>
      </c>
      <c r="B5850" s="29" t="s">
        <v>20</v>
      </c>
      <c r="C5850" s="29" t="s">
        <v>2644</v>
      </c>
      <c r="D5850" s="29">
        <v>717084</v>
      </c>
      <c r="E5850" s="29" t="s">
        <v>2645</v>
      </c>
      <c r="F5850" s="29" t="s">
        <v>24</v>
      </c>
      <c r="G5850" s="29">
        <v>0.19708000000000001</v>
      </c>
      <c r="H5850" s="29" t="s">
        <v>25</v>
      </c>
      <c r="I5850" s="29" t="s">
        <v>26</v>
      </c>
      <c r="J5850" s="29">
        <v>12.651</v>
      </c>
      <c r="K5850" s="29" t="s">
        <v>25</v>
      </c>
      <c r="L5850" s="29" t="s">
        <v>22</v>
      </c>
      <c r="M5850" s="29" t="s">
        <v>22</v>
      </c>
    </row>
    <row r="5851" spans="1:13" ht="15" customHeight="1">
      <c r="A5851" s="29" t="s">
        <v>19</v>
      </c>
      <c r="B5851" s="29" t="s">
        <v>20</v>
      </c>
      <c r="C5851" s="29" t="s">
        <v>2646</v>
      </c>
      <c r="D5851" s="29">
        <v>717085</v>
      </c>
      <c r="E5851" s="29">
        <v>0.105243056</v>
      </c>
      <c r="F5851" s="29" t="s">
        <v>24</v>
      </c>
      <c r="G5851" s="29">
        <v>0.19783000000000001</v>
      </c>
      <c r="H5851" s="29" t="s">
        <v>25</v>
      </c>
      <c r="I5851" s="29" t="s">
        <v>26</v>
      </c>
      <c r="J5851" s="29">
        <v>12.577999999999999</v>
      </c>
      <c r="K5851" s="29" t="s">
        <v>25</v>
      </c>
      <c r="L5851" s="29" t="s">
        <v>22</v>
      </c>
      <c r="M5851" s="29" t="s">
        <v>22</v>
      </c>
    </row>
    <row r="5852" spans="1:13" ht="15" customHeight="1">
      <c r="A5852" s="29" t="s">
        <v>19</v>
      </c>
      <c r="B5852" s="29" t="s">
        <v>20</v>
      </c>
      <c r="C5852" s="29" t="s">
        <v>2647</v>
      </c>
      <c r="D5852" s="29">
        <v>717086</v>
      </c>
      <c r="E5852" s="29" t="s">
        <v>2648</v>
      </c>
      <c r="F5852" s="29" t="s">
        <v>24</v>
      </c>
      <c r="G5852" s="29">
        <v>1.85839</v>
      </c>
      <c r="H5852" s="29" t="s">
        <v>25</v>
      </c>
      <c r="I5852" s="29" t="s">
        <v>26</v>
      </c>
      <c r="J5852" s="29">
        <v>2.98</v>
      </c>
      <c r="K5852" s="29" t="s">
        <v>25</v>
      </c>
      <c r="L5852" s="29" t="s">
        <v>22</v>
      </c>
      <c r="M5852" s="29" t="s">
        <v>22</v>
      </c>
    </row>
    <row r="5853" spans="1:13" ht="15" customHeight="1">
      <c r="A5853" s="29" t="s">
        <v>19</v>
      </c>
      <c r="B5853" s="29" t="s">
        <v>20</v>
      </c>
      <c r="C5853" s="29" t="s">
        <v>2649</v>
      </c>
      <c r="D5853" s="29">
        <v>717087</v>
      </c>
      <c r="E5853" s="29">
        <v>0.106284722</v>
      </c>
      <c r="F5853" s="29" t="s">
        <v>24</v>
      </c>
      <c r="G5853" s="29">
        <v>1.85894</v>
      </c>
      <c r="H5853" s="29" t="s">
        <v>25</v>
      </c>
      <c r="I5853" s="29" t="s">
        <v>26</v>
      </c>
      <c r="J5853" s="29">
        <v>3.0209999999999999</v>
      </c>
      <c r="K5853" s="29" t="s">
        <v>25</v>
      </c>
      <c r="L5853" s="29" t="s">
        <v>22</v>
      </c>
      <c r="M5853" s="29" t="s">
        <v>22</v>
      </c>
    </row>
    <row r="5854" spans="1:13" ht="15" customHeight="1">
      <c r="A5854" s="29" t="s">
        <v>19</v>
      </c>
      <c r="B5854" s="29" t="s">
        <v>20</v>
      </c>
      <c r="C5854" s="29" t="s">
        <v>2650</v>
      </c>
      <c r="D5854" s="29">
        <v>717088</v>
      </c>
      <c r="E5854" s="29">
        <v>0.10906250000000001</v>
      </c>
      <c r="F5854" s="29" t="s">
        <v>24</v>
      </c>
      <c r="G5854" s="29">
        <v>0.27766000000000002</v>
      </c>
      <c r="H5854" s="29" t="s">
        <v>25</v>
      </c>
      <c r="I5854" s="29" t="s">
        <v>26</v>
      </c>
      <c r="J5854" s="29">
        <v>4.7450000000000001</v>
      </c>
      <c r="K5854" s="29" t="s">
        <v>25</v>
      </c>
      <c r="L5854" s="29" t="s">
        <v>22</v>
      </c>
      <c r="M5854" s="29" t="s">
        <v>22</v>
      </c>
    </row>
    <row r="5855" spans="1:13" ht="15" customHeight="1">
      <c r="A5855" s="29" t="s">
        <v>19</v>
      </c>
      <c r="B5855" s="29" t="s">
        <v>20</v>
      </c>
      <c r="C5855" s="29" t="s">
        <v>2651</v>
      </c>
      <c r="D5855" s="29">
        <v>717089</v>
      </c>
      <c r="E5855" s="29" t="s">
        <v>2652</v>
      </c>
      <c r="F5855" s="29" t="s">
        <v>24</v>
      </c>
      <c r="G5855" s="29">
        <v>0.27822999999999998</v>
      </c>
      <c r="H5855" s="29" t="s">
        <v>25</v>
      </c>
      <c r="I5855" s="29" t="s">
        <v>26</v>
      </c>
      <c r="J5855" s="29">
        <v>4.851</v>
      </c>
      <c r="K5855" s="29" t="s">
        <v>25</v>
      </c>
      <c r="L5855" s="29" t="s">
        <v>22</v>
      </c>
      <c r="M5855" s="29" t="s">
        <v>22</v>
      </c>
    </row>
    <row r="5856" spans="1:13" ht="15" customHeight="1">
      <c r="A5856" s="29" t="s">
        <v>19</v>
      </c>
      <c r="B5856" s="29" t="s">
        <v>20</v>
      </c>
      <c r="C5856" s="29" t="s">
        <v>2653</v>
      </c>
      <c r="D5856" s="29">
        <v>717090</v>
      </c>
      <c r="E5856" s="29" t="s">
        <v>2654</v>
      </c>
      <c r="F5856" s="29" t="s">
        <v>24</v>
      </c>
      <c r="G5856" s="29">
        <v>1.84094</v>
      </c>
      <c r="H5856" s="29" t="s">
        <v>25</v>
      </c>
      <c r="I5856" s="29" t="s">
        <v>26</v>
      </c>
      <c r="J5856" s="29">
        <v>1.7749999999999999</v>
      </c>
      <c r="K5856" s="29" t="s">
        <v>25</v>
      </c>
      <c r="L5856" s="29" t="s">
        <v>22</v>
      </c>
      <c r="M5856" s="29" t="s">
        <v>22</v>
      </c>
    </row>
    <row r="5857" spans="1:13" ht="15" customHeight="1">
      <c r="A5857" s="29" t="s">
        <v>19</v>
      </c>
      <c r="B5857" s="29" t="s">
        <v>20</v>
      </c>
      <c r="C5857" s="29" t="s">
        <v>2655</v>
      </c>
      <c r="D5857" s="29">
        <v>717091</v>
      </c>
      <c r="E5857" s="29">
        <v>0.108946759</v>
      </c>
      <c r="F5857" s="29" t="s">
        <v>24</v>
      </c>
      <c r="G5857" s="29">
        <v>1.8416399999999999</v>
      </c>
      <c r="H5857" s="29" t="s">
        <v>25</v>
      </c>
      <c r="I5857" s="29" t="s">
        <v>26</v>
      </c>
      <c r="J5857" s="29">
        <v>1.788</v>
      </c>
      <c r="K5857" s="29" t="s">
        <v>25</v>
      </c>
      <c r="L5857" s="29" t="s">
        <v>22</v>
      </c>
      <c r="M5857" s="29" t="s">
        <v>22</v>
      </c>
    </row>
    <row r="5858" spans="1:13" ht="15" customHeight="1">
      <c r="A5858" s="29" t="s">
        <v>19</v>
      </c>
      <c r="B5858" s="29" t="s">
        <v>20</v>
      </c>
      <c r="C5858" s="29" t="s">
        <v>2656</v>
      </c>
      <c r="D5858" s="29">
        <v>717092</v>
      </c>
      <c r="E5858" s="29">
        <v>0.108136574</v>
      </c>
      <c r="F5858" s="29" t="s">
        <v>24</v>
      </c>
      <c r="G5858" s="29">
        <v>1.3549500000000001</v>
      </c>
      <c r="H5858" s="29" t="s">
        <v>25</v>
      </c>
      <c r="I5858" s="29" t="s">
        <v>26</v>
      </c>
      <c r="J5858" s="29">
        <v>3.298</v>
      </c>
      <c r="K5858" s="29" t="s">
        <v>25</v>
      </c>
      <c r="L5858" s="29" t="s">
        <v>22</v>
      </c>
      <c r="M5858" s="29" t="s">
        <v>22</v>
      </c>
    </row>
    <row r="5859" spans="1:13" ht="15" customHeight="1">
      <c r="A5859" s="29" t="s">
        <v>19</v>
      </c>
      <c r="B5859" s="29" t="s">
        <v>20</v>
      </c>
      <c r="C5859" s="29" t="s">
        <v>2657</v>
      </c>
      <c r="D5859" s="29">
        <v>717093</v>
      </c>
      <c r="E5859" s="29">
        <v>0.111377315</v>
      </c>
      <c r="F5859" s="29" t="s">
        <v>24</v>
      </c>
      <c r="G5859" s="29">
        <v>1.3556900000000001</v>
      </c>
      <c r="H5859" s="29" t="s">
        <v>25</v>
      </c>
      <c r="I5859" s="29" t="s">
        <v>26</v>
      </c>
      <c r="J5859" s="29">
        <v>3.427</v>
      </c>
      <c r="K5859" s="29" t="s">
        <v>25</v>
      </c>
      <c r="L5859" s="29" t="s">
        <v>22</v>
      </c>
      <c r="M5859" s="29" t="s">
        <v>22</v>
      </c>
    </row>
    <row r="5860" spans="1:13" ht="15" customHeight="1">
      <c r="A5860" s="29" t="s">
        <v>19</v>
      </c>
      <c r="B5860" s="29" t="s">
        <v>20</v>
      </c>
      <c r="C5860" s="29" t="s">
        <v>2658</v>
      </c>
      <c r="D5860" s="29">
        <v>717094</v>
      </c>
      <c r="E5860" s="29">
        <v>0.109525463</v>
      </c>
      <c r="F5860" s="29" t="s">
        <v>24</v>
      </c>
      <c r="G5860" s="29">
        <v>1.6147899999999999</v>
      </c>
      <c r="H5860" s="29" t="s">
        <v>25</v>
      </c>
      <c r="I5860" s="29" t="s">
        <v>26</v>
      </c>
      <c r="J5860" s="29">
        <v>3.61</v>
      </c>
      <c r="K5860" s="29" t="s">
        <v>25</v>
      </c>
      <c r="L5860" s="29" t="s">
        <v>22</v>
      </c>
      <c r="M5860" s="29" t="s">
        <v>22</v>
      </c>
    </row>
    <row r="5861" spans="1:13" ht="15" customHeight="1">
      <c r="A5861" s="29" t="s">
        <v>19</v>
      </c>
      <c r="B5861" s="29" t="s">
        <v>20</v>
      </c>
      <c r="C5861" s="29" t="s">
        <v>2659</v>
      </c>
      <c r="D5861" s="29">
        <v>717095</v>
      </c>
      <c r="E5861" s="29">
        <v>0.111608796</v>
      </c>
      <c r="F5861" s="29" t="s">
        <v>24</v>
      </c>
      <c r="G5861" s="29">
        <v>1.6135699999999999</v>
      </c>
      <c r="H5861" s="29" t="s">
        <v>25</v>
      </c>
      <c r="I5861" s="29" t="s">
        <v>26</v>
      </c>
      <c r="J5861" s="29">
        <v>3.4350000000000001</v>
      </c>
      <c r="K5861" s="29" t="s">
        <v>25</v>
      </c>
      <c r="L5861" s="29" t="s">
        <v>22</v>
      </c>
      <c r="M5861" s="29" t="s">
        <v>22</v>
      </c>
    </row>
    <row r="5862" spans="1:13" ht="15" customHeight="1">
      <c r="A5862" s="29" t="s">
        <v>19</v>
      </c>
      <c r="B5862" s="29" t="s">
        <v>20</v>
      </c>
      <c r="C5862" s="29" t="s">
        <v>2660</v>
      </c>
      <c r="D5862" s="29">
        <v>717096</v>
      </c>
      <c r="E5862" s="29">
        <v>0.125729167</v>
      </c>
      <c r="F5862" s="29" t="s">
        <v>24</v>
      </c>
      <c r="G5862" s="29">
        <v>1.25634</v>
      </c>
      <c r="H5862" s="29" t="s">
        <v>25</v>
      </c>
      <c r="I5862" s="29" t="s">
        <v>26</v>
      </c>
      <c r="J5862" s="29">
        <v>30.207999999999998</v>
      </c>
      <c r="K5862" s="29" t="s">
        <v>25</v>
      </c>
      <c r="L5862" s="29" t="s">
        <v>22</v>
      </c>
      <c r="M5862" s="29" t="s">
        <v>22</v>
      </c>
    </row>
    <row r="5863" spans="1:13" ht="15" customHeight="1">
      <c r="A5863" s="29" t="s">
        <v>19</v>
      </c>
      <c r="B5863" s="29" t="s">
        <v>20</v>
      </c>
      <c r="C5863" s="29" t="s">
        <v>2661</v>
      </c>
      <c r="D5863" s="29">
        <v>717097</v>
      </c>
      <c r="E5863" s="29">
        <v>0.12584490700000001</v>
      </c>
      <c r="F5863" s="29" t="s">
        <v>24</v>
      </c>
      <c r="G5863" s="29">
        <v>1.3148</v>
      </c>
      <c r="H5863" s="29" t="s">
        <v>25</v>
      </c>
      <c r="I5863" s="29" t="s">
        <v>26</v>
      </c>
      <c r="J5863" s="29">
        <v>10.382</v>
      </c>
      <c r="K5863" s="29" t="s">
        <v>25</v>
      </c>
      <c r="L5863" s="29" t="s">
        <v>22</v>
      </c>
      <c r="M5863" s="29" t="s">
        <v>22</v>
      </c>
    </row>
    <row r="5864" spans="1:13" ht="15" customHeight="1">
      <c r="A5864" s="29" t="s">
        <v>19</v>
      </c>
      <c r="B5864" s="29" t="s">
        <v>20</v>
      </c>
      <c r="C5864" s="29" t="s">
        <v>2662</v>
      </c>
      <c r="D5864" s="29">
        <v>717098</v>
      </c>
      <c r="E5864" s="29">
        <v>0.124224537</v>
      </c>
      <c r="F5864" s="29" t="s">
        <v>24</v>
      </c>
      <c r="G5864" s="29">
        <v>1.37459</v>
      </c>
      <c r="H5864" s="29" t="s">
        <v>25</v>
      </c>
      <c r="I5864" s="29" t="s">
        <v>26</v>
      </c>
      <c r="J5864" s="29">
        <v>10.162000000000001</v>
      </c>
      <c r="K5864" s="29" t="s">
        <v>25</v>
      </c>
      <c r="L5864" s="29" t="s">
        <v>22</v>
      </c>
      <c r="M5864" s="29" t="s">
        <v>22</v>
      </c>
    </row>
    <row r="5865" spans="1:13" ht="15" customHeight="1">
      <c r="A5865" s="29" t="s">
        <v>19</v>
      </c>
      <c r="B5865" s="29" t="s">
        <v>20</v>
      </c>
      <c r="C5865" s="29" t="s">
        <v>2663</v>
      </c>
      <c r="D5865" s="29">
        <v>717099</v>
      </c>
      <c r="E5865" s="29" t="s">
        <v>2664</v>
      </c>
      <c r="F5865" s="29" t="s">
        <v>24</v>
      </c>
      <c r="G5865" s="29">
        <v>1.4359900000000001</v>
      </c>
      <c r="H5865" s="29" t="s">
        <v>25</v>
      </c>
      <c r="I5865" s="29" t="s">
        <v>26</v>
      </c>
      <c r="J5865" s="29">
        <v>29.937999999999999</v>
      </c>
      <c r="K5865" s="29" t="s">
        <v>25</v>
      </c>
      <c r="L5865" s="29" t="s">
        <v>22</v>
      </c>
      <c r="M5865" s="29" t="s">
        <v>22</v>
      </c>
    </row>
    <row r="5866" spans="1:13" ht="15" customHeight="1">
      <c r="A5866" s="29" t="s">
        <v>19</v>
      </c>
      <c r="B5866" s="29" t="s">
        <v>20</v>
      </c>
      <c r="C5866" s="29" t="s">
        <v>2665</v>
      </c>
      <c r="D5866" s="29">
        <v>717100</v>
      </c>
      <c r="E5866" s="29">
        <v>0.12839120400000001</v>
      </c>
      <c r="F5866" s="29" t="s">
        <v>24</v>
      </c>
      <c r="G5866" s="29">
        <v>1.2223299999999999</v>
      </c>
      <c r="H5866" s="29" t="s">
        <v>25</v>
      </c>
      <c r="I5866" s="29" t="s">
        <v>26</v>
      </c>
      <c r="J5866" s="29">
        <v>32.515999999999998</v>
      </c>
      <c r="K5866" s="29" t="s">
        <v>25</v>
      </c>
      <c r="L5866" s="29" t="s">
        <v>22</v>
      </c>
      <c r="M5866" s="29" t="s">
        <v>22</v>
      </c>
    </row>
    <row r="5867" spans="1:13" ht="15" customHeight="1">
      <c r="A5867" s="29" t="s">
        <v>19</v>
      </c>
      <c r="B5867" s="29" t="s">
        <v>20</v>
      </c>
      <c r="C5867" s="29" t="s">
        <v>2666</v>
      </c>
      <c r="D5867" s="29">
        <v>717101</v>
      </c>
      <c r="E5867" s="29">
        <v>0.126886574</v>
      </c>
      <c r="F5867" s="29" t="s">
        <v>24</v>
      </c>
      <c r="G5867" s="29">
        <v>1.28542</v>
      </c>
      <c r="H5867" s="29" t="s">
        <v>25</v>
      </c>
      <c r="I5867" s="29" t="s">
        <v>26</v>
      </c>
      <c r="J5867" s="29">
        <v>12.689</v>
      </c>
      <c r="K5867" s="29" t="s">
        <v>25</v>
      </c>
      <c r="L5867" s="29" t="s">
        <v>22</v>
      </c>
      <c r="M5867" s="29" t="s">
        <v>22</v>
      </c>
    </row>
    <row r="5868" spans="1:13" ht="15" customHeight="1">
      <c r="A5868" s="29" t="s">
        <v>19</v>
      </c>
      <c r="B5868" s="29" t="s">
        <v>20</v>
      </c>
      <c r="C5868" s="29" t="s">
        <v>2667</v>
      </c>
      <c r="D5868" s="29">
        <v>717102</v>
      </c>
      <c r="E5868" s="29" t="s">
        <v>2668</v>
      </c>
      <c r="F5868" s="29" t="s">
        <v>24</v>
      </c>
      <c r="G5868" s="29">
        <v>1.34317</v>
      </c>
      <c r="H5868" s="29" t="s">
        <v>25</v>
      </c>
      <c r="I5868" s="29" t="s">
        <v>26</v>
      </c>
      <c r="J5868" s="29">
        <v>7.9089999999999998</v>
      </c>
      <c r="K5868" s="29" t="s">
        <v>25</v>
      </c>
      <c r="L5868" s="29" t="s">
        <v>22</v>
      </c>
      <c r="M5868" s="29" t="s">
        <v>22</v>
      </c>
    </row>
    <row r="5869" spans="1:13" ht="15" customHeight="1">
      <c r="A5869" s="29" t="s">
        <v>19</v>
      </c>
      <c r="B5869" s="29" t="s">
        <v>20</v>
      </c>
      <c r="C5869" s="29" t="s">
        <v>2669</v>
      </c>
      <c r="D5869" s="29">
        <v>717103</v>
      </c>
      <c r="E5869" s="29">
        <v>0.12954861100000001</v>
      </c>
      <c r="F5869" s="29" t="s">
        <v>24</v>
      </c>
      <c r="G5869" s="29">
        <v>1.40052</v>
      </c>
      <c r="H5869" s="29" t="s">
        <v>25</v>
      </c>
      <c r="I5869" s="29" t="s">
        <v>26</v>
      </c>
      <c r="J5869" s="29">
        <v>27.626999999999999</v>
      </c>
      <c r="K5869" s="29" t="s">
        <v>25</v>
      </c>
      <c r="L5869" s="29" t="s">
        <v>22</v>
      </c>
      <c r="M5869" s="29" t="s">
        <v>22</v>
      </c>
    </row>
    <row r="5870" spans="1:13" ht="15" customHeight="1">
      <c r="A5870" s="29" t="s">
        <v>19</v>
      </c>
      <c r="B5870" s="29" t="s">
        <v>20</v>
      </c>
      <c r="C5870" s="29" t="s">
        <v>2670</v>
      </c>
      <c r="D5870" s="29">
        <v>717104</v>
      </c>
      <c r="E5870" s="29">
        <v>0.13209490700000001</v>
      </c>
      <c r="F5870" s="29" t="s">
        <v>24</v>
      </c>
      <c r="G5870" s="29">
        <v>1.1524000000000001</v>
      </c>
      <c r="H5870" s="29" t="s">
        <v>25</v>
      </c>
      <c r="I5870" s="29" t="s">
        <v>26</v>
      </c>
      <c r="J5870" s="29">
        <v>31.335000000000001</v>
      </c>
      <c r="K5870" s="29" t="s">
        <v>25</v>
      </c>
      <c r="L5870" s="29" t="s">
        <v>22</v>
      </c>
      <c r="M5870" s="29" t="s">
        <v>22</v>
      </c>
    </row>
    <row r="5871" spans="1:13" ht="15" customHeight="1">
      <c r="A5871" s="29" t="s">
        <v>19</v>
      </c>
      <c r="B5871" s="29" t="s">
        <v>20</v>
      </c>
      <c r="C5871" s="29" t="s">
        <v>2671</v>
      </c>
      <c r="D5871" s="29">
        <v>717105</v>
      </c>
      <c r="E5871" s="29">
        <v>0.130243056</v>
      </c>
      <c r="F5871" s="29" t="s">
        <v>24</v>
      </c>
      <c r="G5871" s="29">
        <v>1.21258</v>
      </c>
      <c r="H5871" s="29" t="s">
        <v>25</v>
      </c>
      <c r="I5871" s="29" t="s">
        <v>26</v>
      </c>
      <c r="J5871" s="29">
        <v>11.473000000000001</v>
      </c>
      <c r="K5871" s="29" t="s">
        <v>25</v>
      </c>
      <c r="L5871" s="29" t="s">
        <v>22</v>
      </c>
      <c r="M5871" s="29" t="s">
        <v>22</v>
      </c>
    </row>
    <row r="5872" spans="1:13" ht="15" customHeight="1">
      <c r="A5872" s="29" t="s">
        <v>19</v>
      </c>
      <c r="B5872" s="29" t="s">
        <v>20</v>
      </c>
      <c r="C5872" s="29" t="s">
        <v>2672</v>
      </c>
      <c r="D5872" s="29">
        <v>717106</v>
      </c>
      <c r="E5872" s="29" t="s">
        <v>2673</v>
      </c>
      <c r="F5872" s="29" t="s">
        <v>24</v>
      </c>
      <c r="G5872" s="29">
        <v>1.27091</v>
      </c>
      <c r="H5872" s="29" t="s">
        <v>25</v>
      </c>
      <c r="I5872" s="29" t="s">
        <v>26</v>
      </c>
      <c r="J5872" s="29">
        <v>8.8979999999999997</v>
      </c>
      <c r="K5872" s="29" t="s">
        <v>25</v>
      </c>
      <c r="L5872" s="29" t="s">
        <v>22</v>
      </c>
      <c r="M5872" s="29" t="s">
        <v>22</v>
      </c>
    </row>
    <row r="5873" spans="1:13" ht="15" customHeight="1">
      <c r="A5873" s="29" t="s">
        <v>19</v>
      </c>
      <c r="B5873" s="29" t="s">
        <v>20</v>
      </c>
      <c r="C5873" s="29" t="s">
        <v>2674</v>
      </c>
      <c r="D5873" s="29">
        <v>717107</v>
      </c>
      <c r="E5873" s="29">
        <v>0.13209490700000001</v>
      </c>
      <c r="F5873" s="29" t="s">
        <v>24</v>
      </c>
      <c r="G5873" s="29">
        <v>1.33378</v>
      </c>
      <c r="H5873" s="29" t="s">
        <v>25</v>
      </c>
      <c r="I5873" s="29" t="s">
        <v>26</v>
      </c>
      <c r="J5873" s="29">
        <v>28.710999999999999</v>
      </c>
      <c r="K5873" s="29" t="s">
        <v>25</v>
      </c>
      <c r="L5873" s="29" t="s">
        <v>22</v>
      </c>
      <c r="M5873" s="29" t="s">
        <v>22</v>
      </c>
    </row>
    <row r="5874" spans="1:13" ht="15" customHeight="1">
      <c r="A5874" s="29" t="s">
        <v>19</v>
      </c>
      <c r="B5874" s="29" t="s">
        <v>20</v>
      </c>
      <c r="C5874" s="29" t="s">
        <v>2675</v>
      </c>
      <c r="D5874" s="29">
        <v>717108</v>
      </c>
      <c r="E5874" s="29" t="s">
        <v>2676</v>
      </c>
      <c r="F5874" s="29" t="s">
        <v>24</v>
      </c>
      <c r="G5874" s="29">
        <v>1.26288</v>
      </c>
      <c r="H5874" s="29" t="s">
        <v>25</v>
      </c>
      <c r="I5874" s="29" t="s">
        <v>26</v>
      </c>
      <c r="J5874" s="29">
        <v>26.890999999999998</v>
      </c>
      <c r="K5874" s="29" t="s">
        <v>25</v>
      </c>
      <c r="L5874" s="29" t="s">
        <v>22</v>
      </c>
      <c r="M5874" s="29" t="s">
        <v>22</v>
      </c>
    </row>
    <row r="5875" spans="1:13" ht="15" customHeight="1">
      <c r="A5875" s="29" t="s">
        <v>19</v>
      </c>
      <c r="B5875" s="29" t="s">
        <v>20</v>
      </c>
      <c r="C5875" s="29" t="s">
        <v>2677</v>
      </c>
      <c r="D5875" s="29">
        <v>717109</v>
      </c>
      <c r="E5875" s="29">
        <v>0.132789352</v>
      </c>
      <c r="F5875" s="29" t="s">
        <v>24</v>
      </c>
      <c r="G5875" s="29">
        <v>1.3230599999999999</v>
      </c>
      <c r="H5875" s="29" t="s">
        <v>25</v>
      </c>
      <c r="I5875" s="29" t="s">
        <v>26</v>
      </c>
      <c r="J5875" s="29">
        <v>7.1950000000000003</v>
      </c>
      <c r="K5875" s="29" t="s">
        <v>25</v>
      </c>
      <c r="L5875" s="29" t="s">
        <v>22</v>
      </c>
      <c r="M5875" s="29" t="s">
        <v>22</v>
      </c>
    </row>
    <row r="5876" spans="1:13" ht="15" customHeight="1">
      <c r="A5876" s="29" t="s">
        <v>19</v>
      </c>
      <c r="B5876" s="29" t="s">
        <v>20</v>
      </c>
      <c r="C5876" s="29" t="s">
        <v>2678</v>
      </c>
      <c r="D5876" s="29">
        <v>717110</v>
      </c>
      <c r="E5876" s="29">
        <v>0.13128472199999999</v>
      </c>
      <c r="F5876" s="29" t="s">
        <v>24</v>
      </c>
      <c r="G5876" s="29">
        <v>1.3790899999999999</v>
      </c>
      <c r="H5876" s="29" t="s">
        <v>25</v>
      </c>
      <c r="I5876" s="29" t="s">
        <v>26</v>
      </c>
      <c r="J5876" s="29">
        <v>13.414</v>
      </c>
      <c r="K5876" s="29" t="s">
        <v>25</v>
      </c>
      <c r="L5876" s="29" t="s">
        <v>22</v>
      </c>
      <c r="M5876" s="29" t="s">
        <v>22</v>
      </c>
    </row>
    <row r="5877" spans="1:13" ht="15" customHeight="1">
      <c r="A5877" s="29" t="s">
        <v>19</v>
      </c>
      <c r="B5877" s="29" t="s">
        <v>20</v>
      </c>
      <c r="C5877" s="29" t="s">
        <v>2679</v>
      </c>
      <c r="D5877" s="29">
        <v>717111</v>
      </c>
      <c r="E5877" s="29" t="s">
        <v>2680</v>
      </c>
      <c r="F5877" s="29" t="s">
        <v>24</v>
      </c>
      <c r="G5877" s="29">
        <v>1.3857600000000001</v>
      </c>
      <c r="H5877" s="29" t="s">
        <v>25</v>
      </c>
      <c r="I5877" s="29" t="s">
        <v>26</v>
      </c>
      <c r="J5877" s="29">
        <v>13.403</v>
      </c>
      <c r="K5877" s="29" t="s">
        <v>25</v>
      </c>
      <c r="L5877" s="29" t="s">
        <v>22</v>
      </c>
      <c r="M5877" s="29" t="s">
        <v>22</v>
      </c>
    </row>
    <row r="5878" spans="1:13" ht="15" customHeight="1">
      <c r="A5878" s="29" t="s">
        <v>19</v>
      </c>
      <c r="B5878" s="29" t="s">
        <v>20</v>
      </c>
      <c r="C5878" s="29" t="s">
        <v>2681</v>
      </c>
      <c r="D5878" s="29">
        <v>717112</v>
      </c>
      <c r="E5878" s="29">
        <v>0.13452546300000001</v>
      </c>
      <c r="F5878" s="29" t="s">
        <v>24</v>
      </c>
      <c r="G5878" s="29">
        <v>1.32972</v>
      </c>
      <c r="H5878" s="29" t="s">
        <v>25</v>
      </c>
      <c r="I5878" s="29" t="s">
        <v>26</v>
      </c>
      <c r="J5878" s="29">
        <v>7.1790000000000003</v>
      </c>
      <c r="K5878" s="29" t="s">
        <v>25</v>
      </c>
      <c r="L5878" s="29" t="s">
        <v>22</v>
      </c>
      <c r="M5878" s="29" t="s">
        <v>22</v>
      </c>
    </row>
    <row r="5879" spans="1:13" ht="15" customHeight="1">
      <c r="A5879" s="29" t="s">
        <v>19</v>
      </c>
      <c r="B5879" s="29" t="s">
        <v>20</v>
      </c>
      <c r="C5879" s="29" t="s">
        <v>2682</v>
      </c>
      <c r="D5879" s="29">
        <v>717113</v>
      </c>
      <c r="E5879" s="29">
        <v>0.13325231500000001</v>
      </c>
      <c r="F5879" s="29" t="s">
        <v>24</v>
      </c>
      <c r="G5879" s="29">
        <v>1.4360599999999999</v>
      </c>
      <c r="H5879" s="29" t="s">
        <v>25</v>
      </c>
      <c r="I5879" s="29" t="s">
        <v>26</v>
      </c>
      <c r="J5879" s="29">
        <v>30.459</v>
      </c>
      <c r="K5879" s="29" t="s">
        <v>25</v>
      </c>
      <c r="L5879" s="29" t="s">
        <v>22</v>
      </c>
      <c r="M5879" s="29" t="s">
        <v>22</v>
      </c>
    </row>
    <row r="5880" spans="1:13" ht="15" customHeight="1">
      <c r="A5880" s="29" t="s">
        <v>19</v>
      </c>
      <c r="B5880" s="29" t="s">
        <v>20</v>
      </c>
      <c r="C5880" s="29" t="s">
        <v>2683</v>
      </c>
      <c r="D5880" s="29">
        <v>717114</v>
      </c>
      <c r="E5880" s="29">
        <v>0.137534722</v>
      </c>
      <c r="F5880" s="29" t="s">
        <v>24</v>
      </c>
      <c r="G5880" s="29">
        <v>1.3757999999999999</v>
      </c>
      <c r="H5880" s="29" t="s">
        <v>25</v>
      </c>
      <c r="I5880" s="29" t="s">
        <v>26</v>
      </c>
      <c r="J5880" s="29">
        <v>10.449</v>
      </c>
      <c r="K5880" s="29" t="s">
        <v>25</v>
      </c>
      <c r="L5880" s="29" t="s">
        <v>22</v>
      </c>
      <c r="M5880" s="29" t="s">
        <v>22</v>
      </c>
    </row>
    <row r="5881" spans="1:13" ht="15" customHeight="1">
      <c r="A5881" s="29" t="s">
        <v>19</v>
      </c>
      <c r="B5881" s="29" t="s">
        <v>20</v>
      </c>
      <c r="C5881" s="29" t="s">
        <v>2684</v>
      </c>
      <c r="D5881" s="29">
        <v>717115</v>
      </c>
      <c r="E5881" s="29">
        <v>0.13579861100000001</v>
      </c>
      <c r="F5881" s="29" t="s">
        <v>24</v>
      </c>
      <c r="G5881" s="29">
        <v>1.3129299999999999</v>
      </c>
      <c r="H5881" s="29" t="s">
        <v>25</v>
      </c>
      <c r="I5881" s="29" t="s">
        <v>26</v>
      </c>
      <c r="J5881" s="29">
        <v>9.5749999999999993</v>
      </c>
      <c r="K5881" s="29" t="s">
        <v>25</v>
      </c>
      <c r="L5881" s="29" t="s">
        <v>22</v>
      </c>
      <c r="M5881" s="29" t="s">
        <v>22</v>
      </c>
    </row>
    <row r="5882" spans="1:13" ht="15" customHeight="1">
      <c r="A5882" s="29" t="s">
        <v>19</v>
      </c>
      <c r="B5882" s="29" t="s">
        <v>20</v>
      </c>
      <c r="C5882" s="29" t="s">
        <v>2685</v>
      </c>
      <c r="D5882" s="29">
        <v>717116</v>
      </c>
      <c r="E5882" s="29">
        <v>0.136608796</v>
      </c>
      <c r="F5882" s="29" t="s">
        <v>24</v>
      </c>
      <c r="G5882" s="29">
        <v>1.25464</v>
      </c>
      <c r="H5882" s="29" t="s">
        <v>25</v>
      </c>
      <c r="I5882" s="29" t="s">
        <v>26</v>
      </c>
      <c r="J5882" s="29">
        <v>29.539000000000001</v>
      </c>
      <c r="K5882" s="29" t="s">
        <v>25</v>
      </c>
      <c r="L5882" s="29" t="s">
        <v>22</v>
      </c>
      <c r="M5882" s="29" t="s">
        <v>22</v>
      </c>
    </row>
    <row r="5883" spans="1:13" ht="15" customHeight="1">
      <c r="A5883" s="29" t="s">
        <v>19</v>
      </c>
      <c r="B5883" s="29" t="s">
        <v>20</v>
      </c>
      <c r="C5883" s="29" t="s">
        <v>2686</v>
      </c>
      <c r="D5883" s="29">
        <v>717117</v>
      </c>
      <c r="E5883" s="29" t="s">
        <v>2687</v>
      </c>
      <c r="F5883" s="29" t="s">
        <v>24</v>
      </c>
      <c r="G5883" s="29">
        <v>1.43459</v>
      </c>
      <c r="H5883" s="29" t="s">
        <v>25</v>
      </c>
      <c r="I5883" s="29" t="s">
        <v>26</v>
      </c>
      <c r="J5883" s="29">
        <v>30.759</v>
      </c>
      <c r="K5883" s="29" t="s">
        <v>25</v>
      </c>
      <c r="L5883" s="29" t="s">
        <v>22</v>
      </c>
      <c r="M5883" s="29" t="s">
        <v>22</v>
      </c>
    </row>
    <row r="5884" spans="1:13" ht="15" customHeight="1">
      <c r="A5884" s="29" t="s">
        <v>19</v>
      </c>
      <c r="B5884" s="29" t="s">
        <v>20</v>
      </c>
      <c r="C5884" s="29" t="s">
        <v>2688</v>
      </c>
      <c r="D5884" s="29">
        <v>717118</v>
      </c>
      <c r="E5884" s="29">
        <v>0.138923611</v>
      </c>
      <c r="F5884" s="29" t="s">
        <v>24</v>
      </c>
      <c r="G5884" s="29">
        <v>1.3744000000000001</v>
      </c>
      <c r="H5884" s="29" t="s">
        <v>25</v>
      </c>
      <c r="I5884" s="29" t="s">
        <v>26</v>
      </c>
      <c r="J5884" s="29">
        <v>10.79</v>
      </c>
      <c r="K5884" s="29" t="s">
        <v>25</v>
      </c>
      <c r="L5884" s="29" t="s">
        <v>22</v>
      </c>
      <c r="M5884" s="29" t="s">
        <v>22</v>
      </c>
    </row>
    <row r="5885" spans="1:13" ht="15" customHeight="1">
      <c r="A5885" s="29" t="s">
        <v>19</v>
      </c>
      <c r="B5885" s="29" t="s">
        <v>20</v>
      </c>
      <c r="C5885" s="29" t="s">
        <v>2689</v>
      </c>
      <c r="D5885" s="29">
        <v>717119</v>
      </c>
      <c r="E5885" s="29">
        <v>0.137650463</v>
      </c>
      <c r="F5885" s="29" t="s">
        <v>24</v>
      </c>
      <c r="G5885" s="29">
        <v>1.3171200000000001</v>
      </c>
      <c r="H5885" s="29" t="s">
        <v>25</v>
      </c>
      <c r="I5885" s="29" t="s">
        <v>26</v>
      </c>
      <c r="J5885" s="29">
        <v>9.2609999999999992</v>
      </c>
      <c r="K5885" s="29" t="s">
        <v>25</v>
      </c>
      <c r="L5885" s="29" t="s">
        <v>22</v>
      </c>
      <c r="M5885" s="29" t="s">
        <v>22</v>
      </c>
    </row>
    <row r="5886" spans="1:13" ht="15" customHeight="1">
      <c r="A5886" s="29" t="s">
        <v>19</v>
      </c>
      <c r="B5886" s="29" t="s">
        <v>20</v>
      </c>
      <c r="C5886" s="29" t="s">
        <v>2690</v>
      </c>
      <c r="D5886" s="29">
        <v>717120</v>
      </c>
      <c r="E5886" s="29">
        <v>0.13869213</v>
      </c>
      <c r="F5886" s="29" t="s">
        <v>24</v>
      </c>
      <c r="G5886" s="29">
        <v>1.2594000000000001</v>
      </c>
      <c r="H5886" s="29" t="s">
        <v>25</v>
      </c>
      <c r="I5886" s="29" t="s">
        <v>26</v>
      </c>
      <c r="J5886" s="29">
        <v>29.236999999999998</v>
      </c>
      <c r="K5886" s="29" t="s">
        <v>25</v>
      </c>
      <c r="L5886" s="29" t="s">
        <v>22</v>
      </c>
      <c r="M5886" s="29" t="s">
        <v>22</v>
      </c>
    </row>
    <row r="5887" spans="1:13" ht="15" customHeight="1">
      <c r="A5887" s="29" t="s">
        <v>19</v>
      </c>
      <c r="B5887" s="29" t="s">
        <v>20</v>
      </c>
      <c r="C5887" s="29" t="s">
        <v>2691</v>
      </c>
      <c r="D5887" s="29">
        <v>717121</v>
      </c>
      <c r="E5887" s="29">
        <v>0.14274305600000001</v>
      </c>
      <c r="F5887" s="29" t="s">
        <v>24</v>
      </c>
      <c r="G5887" s="29">
        <v>1.43455</v>
      </c>
      <c r="H5887" s="29" t="s">
        <v>25</v>
      </c>
      <c r="I5887" s="29" t="s">
        <v>26</v>
      </c>
      <c r="J5887" s="29">
        <v>31.495000000000001</v>
      </c>
      <c r="K5887" s="29" t="s">
        <v>25</v>
      </c>
      <c r="L5887" s="29" t="s">
        <v>22</v>
      </c>
      <c r="M5887" s="29" t="s">
        <v>22</v>
      </c>
    </row>
    <row r="5888" spans="1:13" ht="15" customHeight="1">
      <c r="A5888" s="29" t="s">
        <v>19</v>
      </c>
      <c r="B5888" s="29" t="s">
        <v>20</v>
      </c>
      <c r="C5888" s="29" t="s">
        <v>2692</v>
      </c>
      <c r="D5888" s="29">
        <v>717122</v>
      </c>
      <c r="E5888" s="29">
        <v>0.141006944</v>
      </c>
      <c r="F5888" s="29" t="s">
        <v>24</v>
      </c>
      <c r="G5888" s="29">
        <v>1.3715999999999999</v>
      </c>
      <c r="H5888" s="29" t="s">
        <v>25</v>
      </c>
      <c r="I5888" s="29" t="s">
        <v>26</v>
      </c>
      <c r="J5888" s="29">
        <v>11.5</v>
      </c>
      <c r="K5888" s="29" t="s">
        <v>25</v>
      </c>
      <c r="L5888" s="29" t="s">
        <v>22</v>
      </c>
      <c r="M5888" s="29" t="s">
        <v>22</v>
      </c>
    </row>
    <row r="5889" spans="1:13" ht="15" customHeight="1">
      <c r="A5889" s="29" t="s">
        <v>19</v>
      </c>
      <c r="B5889" s="29" t="s">
        <v>20</v>
      </c>
      <c r="C5889" s="29" t="s">
        <v>2693</v>
      </c>
      <c r="D5889" s="29">
        <v>717123</v>
      </c>
      <c r="E5889" s="29">
        <v>0.143668981</v>
      </c>
      <c r="F5889" s="29" t="s">
        <v>24</v>
      </c>
      <c r="G5889" s="29">
        <v>1.31012</v>
      </c>
      <c r="H5889" s="29" t="s">
        <v>25</v>
      </c>
      <c r="I5889" s="29" t="s">
        <v>26</v>
      </c>
      <c r="J5889" s="29">
        <v>8.4789999999999992</v>
      </c>
      <c r="K5889" s="29" t="s">
        <v>25</v>
      </c>
      <c r="L5889" s="29" t="s">
        <v>22</v>
      </c>
      <c r="M5889" s="29" t="s">
        <v>22</v>
      </c>
    </row>
    <row r="5890" spans="1:13" ht="15" customHeight="1">
      <c r="A5890" s="29" t="s">
        <v>19</v>
      </c>
      <c r="B5890" s="29" t="s">
        <v>20</v>
      </c>
      <c r="C5890" s="29" t="s">
        <v>2694</v>
      </c>
      <c r="D5890" s="29">
        <v>717124</v>
      </c>
      <c r="E5890" s="29">
        <v>0.14181713000000001</v>
      </c>
      <c r="F5890" s="29" t="s">
        <v>24</v>
      </c>
      <c r="G5890" s="29">
        <v>1.25048</v>
      </c>
      <c r="H5890" s="29" t="s">
        <v>25</v>
      </c>
      <c r="I5890" s="29" t="s">
        <v>26</v>
      </c>
      <c r="J5890" s="29">
        <v>28.466000000000001</v>
      </c>
      <c r="K5890" s="29" t="s">
        <v>25</v>
      </c>
      <c r="L5890" s="29" t="s">
        <v>22</v>
      </c>
      <c r="M5890" s="29" t="s">
        <v>22</v>
      </c>
    </row>
    <row r="5891" spans="1:13" ht="15" customHeight="1">
      <c r="A5891" s="29" t="s">
        <v>19</v>
      </c>
      <c r="B5891" s="29" t="s">
        <v>20</v>
      </c>
      <c r="C5891" s="29" t="s">
        <v>2695</v>
      </c>
      <c r="D5891" s="29">
        <v>717125</v>
      </c>
      <c r="E5891" s="29">
        <v>0.143784722</v>
      </c>
      <c r="F5891" s="29" t="s">
        <v>24</v>
      </c>
      <c r="G5891" s="29">
        <v>1.3549</v>
      </c>
      <c r="H5891" s="29" t="s">
        <v>25</v>
      </c>
      <c r="I5891" s="29" t="s">
        <v>26</v>
      </c>
      <c r="J5891" s="29">
        <v>12.106</v>
      </c>
      <c r="K5891" s="29" t="s">
        <v>25</v>
      </c>
      <c r="L5891" s="29" t="s">
        <v>22</v>
      </c>
      <c r="M5891" s="29" t="s">
        <v>22</v>
      </c>
    </row>
    <row r="5892" spans="1:13" ht="15" customHeight="1">
      <c r="A5892" s="29" t="s">
        <v>19</v>
      </c>
      <c r="B5892" s="29" t="s">
        <v>20</v>
      </c>
      <c r="C5892" s="29" t="s">
        <v>2696</v>
      </c>
      <c r="D5892" s="29">
        <v>717126</v>
      </c>
      <c r="E5892" s="29">
        <v>0.142395833</v>
      </c>
      <c r="F5892" s="29" t="s">
        <v>24</v>
      </c>
      <c r="G5892" s="29">
        <v>1.2962100000000001</v>
      </c>
      <c r="H5892" s="29" t="s">
        <v>25</v>
      </c>
      <c r="I5892" s="29" t="s">
        <v>26</v>
      </c>
      <c r="J5892" s="29">
        <v>8.4779999999999998</v>
      </c>
      <c r="K5892" s="29" t="s">
        <v>25</v>
      </c>
      <c r="L5892" s="29" t="s">
        <v>22</v>
      </c>
      <c r="M5892" s="29" t="s">
        <v>22</v>
      </c>
    </row>
    <row r="5893" spans="1:13" ht="15" customHeight="1">
      <c r="A5893" s="29" t="s">
        <v>19</v>
      </c>
      <c r="B5893" s="29" t="s">
        <v>20</v>
      </c>
      <c r="C5893" s="29" t="s">
        <v>2697</v>
      </c>
      <c r="D5893" s="29">
        <v>717127</v>
      </c>
      <c r="E5893" s="29">
        <v>0.14818286999999999</v>
      </c>
      <c r="F5893" s="29" t="s">
        <v>24</v>
      </c>
      <c r="G5893" s="29">
        <v>1.74576</v>
      </c>
      <c r="H5893" s="29" t="s">
        <v>25</v>
      </c>
      <c r="I5893" s="29" t="s">
        <v>26</v>
      </c>
      <c r="J5893" s="29">
        <v>12.291</v>
      </c>
      <c r="K5893" s="29" t="s">
        <v>25</v>
      </c>
      <c r="L5893" s="29" t="s">
        <v>22</v>
      </c>
      <c r="M5893" s="29" t="s">
        <v>22</v>
      </c>
    </row>
    <row r="5894" spans="1:13" ht="15" customHeight="1">
      <c r="A5894" s="29" t="s">
        <v>19</v>
      </c>
      <c r="B5894" s="29" t="s">
        <v>20</v>
      </c>
      <c r="C5894" s="29" t="s">
        <v>2698</v>
      </c>
      <c r="D5894" s="29">
        <v>717128</v>
      </c>
      <c r="E5894" s="29">
        <v>0.15258101900000001</v>
      </c>
      <c r="F5894" s="29" t="s">
        <v>24</v>
      </c>
      <c r="G5894" s="29">
        <v>1.0119100000000001</v>
      </c>
      <c r="H5894" s="29" t="s">
        <v>25</v>
      </c>
      <c r="I5894" s="29" t="s">
        <v>26</v>
      </c>
      <c r="J5894" s="29">
        <v>8.7360000000000007</v>
      </c>
      <c r="K5894" s="29" t="s">
        <v>25</v>
      </c>
      <c r="L5894" s="29" t="s">
        <v>22</v>
      </c>
      <c r="M5894" s="29" t="s">
        <v>22</v>
      </c>
    </row>
    <row r="5895" spans="1:13" ht="15" customHeight="1">
      <c r="A5895" s="29" t="s">
        <v>19</v>
      </c>
      <c r="B5895" s="29" t="s">
        <v>20</v>
      </c>
      <c r="C5895" s="29" t="s">
        <v>2699</v>
      </c>
      <c r="D5895" s="29">
        <v>717129</v>
      </c>
      <c r="E5895" s="29">
        <v>0.150729167</v>
      </c>
      <c r="F5895" s="29" t="s">
        <v>24</v>
      </c>
      <c r="G5895" s="29">
        <v>0.26943</v>
      </c>
      <c r="H5895" s="29" t="s">
        <v>25</v>
      </c>
      <c r="I5895" s="29" t="s">
        <v>26</v>
      </c>
      <c r="J5895" s="29">
        <v>28.702999999999999</v>
      </c>
      <c r="K5895" s="29" t="s">
        <v>25</v>
      </c>
      <c r="L5895" s="29" t="s">
        <v>22</v>
      </c>
      <c r="M5895" s="29" t="s">
        <v>22</v>
      </c>
    </row>
    <row r="5896" spans="1:13" ht="15" customHeight="1">
      <c r="A5896" s="29" t="s">
        <v>19</v>
      </c>
      <c r="B5896" s="29" t="s">
        <v>20</v>
      </c>
      <c r="C5896" s="29" t="s">
        <v>2700</v>
      </c>
      <c r="D5896" s="29">
        <v>717130</v>
      </c>
      <c r="E5896" s="29">
        <v>0.15385416699999999</v>
      </c>
      <c r="F5896" s="29" t="s">
        <v>24</v>
      </c>
      <c r="G5896" s="29">
        <v>1.7706599999999999</v>
      </c>
      <c r="H5896" s="29" t="s">
        <v>25</v>
      </c>
      <c r="I5896" s="29" t="s">
        <v>26</v>
      </c>
      <c r="J5896" s="29">
        <v>12.321</v>
      </c>
      <c r="K5896" s="29" t="s">
        <v>25</v>
      </c>
      <c r="L5896" s="29" t="s">
        <v>22</v>
      </c>
      <c r="M5896" s="29" t="s">
        <v>22</v>
      </c>
    </row>
    <row r="5897" spans="1:13" ht="15" customHeight="1">
      <c r="A5897" s="29" t="s">
        <v>19</v>
      </c>
      <c r="B5897" s="29" t="s">
        <v>20</v>
      </c>
      <c r="C5897" s="29" t="s">
        <v>2701</v>
      </c>
      <c r="D5897" s="29">
        <v>717131</v>
      </c>
      <c r="E5897" s="29">
        <v>0.15292824099999999</v>
      </c>
      <c r="F5897" s="29" t="s">
        <v>24</v>
      </c>
      <c r="G5897" s="29">
        <v>1.0319100000000001</v>
      </c>
      <c r="H5897" s="29" t="s">
        <v>25</v>
      </c>
      <c r="I5897" s="29" t="s">
        <v>26</v>
      </c>
      <c r="J5897" s="29">
        <v>7.7969999999999997</v>
      </c>
      <c r="K5897" s="29" t="s">
        <v>25</v>
      </c>
      <c r="L5897" s="29" t="s">
        <v>22</v>
      </c>
      <c r="M5897" s="29" t="s">
        <v>22</v>
      </c>
    </row>
    <row r="5898" spans="1:13" ht="15" customHeight="1">
      <c r="A5898" s="29" t="s">
        <v>19</v>
      </c>
      <c r="B5898" s="29" t="s">
        <v>20</v>
      </c>
      <c r="C5898" s="29" t="s">
        <v>2702</v>
      </c>
      <c r="D5898" s="29">
        <v>717132</v>
      </c>
      <c r="E5898" s="29">
        <v>0.15408564799999999</v>
      </c>
      <c r="F5898" s="29" t="s">
        <v>24</v>
      </c>
      <c r="G5898" s="29">
        <v>0.39728000000000002</v>
      </c>
      <c r="H5898" s="29" t="s">
        <v>25</v>
      </c>
      <c r="I5898" s="29" t="s">
        <v>26</v>
      </c>
      <c r="J5898" s="29">
        <v>27.742999999999999</v>
      </c>
      <c r="K5898" s="29" t="s">
        <v>25</v>
      </c>
      <c r="L5898" s="29" t="s">
        <v>22</v>
      </c>
      <c r="M5898" s="29" t="s">
        <v>22</v>
      </c>
    </row>
    <row r="5899" spans="1:13" ht="15" customHeight="1">
      <c r="A5899" s="29" t="s">
        <v>19</v>
      </c>
      <c r="B5899" s="29" t="s">
        <v>20</v>
      </c>
      <c r="C5899" s="29" t="s">
        <v>2703</v>
      </c>
      <c r="D5899" s="29">
        <v>717133</v>
      </c>
      <c r="E5899" s="29">
        <v>0.153275463</v>
      </c>
      <c r="F5899" s="29" t="s">
        <v>24</v>
      </c>
      <c r="G5899" s="29">
        <v>1.8391</v>
      </c>
      <c r="H5899" s="29" t="s">
        <v>25</v>
      </c>
      <c r="I5899" s="29" t="s">
        <v>26</v>
      </c>
      <c r="J5899" s="29">
        <v>11.374000000000001</v>
      </c>
      <c r="K5899" s="29" t="s">
        <v>25</v>
      </c>
      <c r="L5899" s="29" t="s">
        <v>22</v>
      </c>
      <c r="M5899" s="29" t="s">
        <v>22</v>
      </c>
    </row>
    <row r="5900" spans="1:13" ht="15" customHeight="1">
      <c r="A5900" s="29" t="s">
        <v>19</v>
      </c>
      <c r="B5900" s="29" t="s">
        <v>20</v>
      </c>
      <c r="C5900" s="29" t="s">
        <v>2704</v>
      </c>
      <c r="D5900" s="29">
        <v>717134</v>
      </c>
      <c r="E5900" s="29">
        <v>0.15593750000000001</v>
      </c>
      <c r="F5900" s="29" t="s">
        <v>24</v>
      </c>
      <c r="G5900" s="29">
        <v>1.73254</v>
      </c>
      <c r="H5900" s="29" t="s">
        <v>25</v>
      </c>
      <c r="I5900" s="29" t="s">
        <v>26</v>
      </c>
      <c r="J5900" s="29">
        <v>11.497</v>
      </c>
      <c r="K5900" s="29" t="s">
        <v>25</v>
      </c>
      <c r="L5900" s="29" t="s">
        <v>22</v>
      </c>
      <c r="M5900" s="29" t="s">
        <v>22</v>
      </c>
    </row>
    <row r="5901" spans="1:13" ht="15" customHeight="1">
      <c r="A5901" s="29" t="s">
        <v>19</v>
      </c>
      <c r="B5901" s="29" t="s">
        <v>20</v>
      </c>
      <c r="C5901" s="29" t="s">
        <v>2705</v>
      </c>
      <c r="D5901" s="29">
        <v>717135</v>
      </c>
      <c r="E5901" s="29">
        <v>0.15396990699999999</v>
      </c>
      <c r="F5901" s="29" t="s">
        <v>24</v>
      </c>
      <c r="G5901" s="29">
        <v>0.99273</v>
      </c>
      <c r="H5901" s="29" t="s">
        <v>25</v>
      </c>
      <c r="I5901" s="29" t="s">
        <v>26</v>
      </c>
      <c r="J5901" s="29">
        <v>8.6259999999999994</v>
      </c>
      <c r="K5901" s="29" t="s">
        <v>25</v>
      </c>
      <c r="L5901" s="29" t="s">
        <v>22</v>
      </c>
      <c r="M5901" s="29" t="s">
        <v>22</v>
      </c>
    </row>
    <row r="5902" spans="1:13" ht="15" customHeight="1">
      <c r="A5902" s="29" t="s">
        <v>19</v>
      </c>
      <c r="B5902" s="29" t="s">
        <v>20</v>
      </c>
      <c r="C5902" s="29" t="s">
        <v>2706</v>
      </c>
      <c r="D5902" s="29">
        <v>717136</v>
      </c>
      <c r="E5902" s="29" t="s">
        <v>2707</v>
      </c>
      <c r="F5902" s="29" t="s">
        <v>24</v>
      </c>
      <c r="G5902" s="29">
        <v>0.25575999999999999</v>
      </c>
      <c r="H5902" s="29" t="s">
        <v>25</v>
      </c>
      <c r="I5902" s="29" t="s">
        <v>26</v>
      </c>
      <c r="J5902" s="29">
        <v>28.567</v>
      </c>
      <c r="K5902" s="29" t="s">
        <v>25</v>
      </c>
      <c r="L5902" s="29" t="s">
        <v>22</v>
      </c>
      <c r="M5902" s="29" t="s">
        <v>22</v>
      </c>
    </row>
    <row r="5903" spans="1:13" ht="15" customHeight="1">
      <c r="A5903" s="29" t="s">
        <v>19</v>
      </c>
      <c r="B5903" s="29" t="s">
        <v>20</v>
      </c>
      <c r="C5903" s="29" t="s">
        <v>2708</v>
      </c>
      <c r="D5903" s="29">
        <v>717137</v>
      </c>
      <c r="E5903" s="29">
        <v>0.15489583300000001</v>
      </c>
      <c r="F5903" s="29" t="s">
        <v>24</v>
      </c>
      <c r="G5903" s="29">
        <v>1.7191799999999999</v>
      </c>
      <c r="H5903" s="29" t="s">
        <v>25</v>
      </c>
      <c r="I5903" s="29" t="s">
        <v>26</v>
      </c>
      <c r="J5903" s="29">
        <v>10.353</v>
      </c>
      <c r="K5903" s="29" t="s">
        <v>25</v>
      </c>
      <c r="L5903" s="29" t="s">
        <v>22</v>
      </c>
      <c r="M5903" s="29" t="s">
        <v>22</v>
      </c>
    </row>
    <row r="5904" spans="1:13" ht="15" customHeight="1">
      <c r="A5904" s="29" t="s">
        <v>19</v>
      </c>
      <c r="B5904" s="29" t="s">
        <v>20</v>
      </c>
      <c r="C5904" s="29" t="s">
        <v>2709</v>
      </c>
      <c r="D5904" s="29">
        <v>717138</v>
      </c>
      <c r="E5904" s="29">
        <v>0.15871527799999999</v>
      </c>
      <c r="F5904" s="29" t="s">
        <v>24</v>
      </c>
      <c r="G5904" s="29">
        <v>0.97704000000000002</v>
      </c>
      <c r="H5904" s="29" t="s">
        <v>25</v>
      </c>
      <c r="I5904" s="29" t="s">
        <v>26</v>
      </c>
      <c r="J5904" s="29">
        <v>9.6669999999999998</v>
      </c>
      <c r="K5904" s="29" t="s">
        <v>25</v>
      </c>
      <c r="L5904" s="29" t="s">
        <v>22</v>
      </c>
      <c r="M5904" s="29" t="s">
        <v>22</v>
      </c>
    </row>
    <row r="5905" spans="1:13" ht="15" customHeight="1">
      <c r="A5905" s="29" t="s">
        <v>19</v>
      </c>
      <c r="B5905" s="29" t="s">
        <v>20</v>
      </c>
      <c r="C5905" s="29" t="s">
        <v>2710</v>
      </c>
      <c r="D5905" s="29">
        <v>717139</v>
      </c>
      <c r="E5905" s="29">
        <v>0.15836805600000001</v>
      </c>
      <c r="F5905" s="29" t="s">
        <v>24</v>
      </c>
      <c r="G5905" s="29">
        <v>0.23710999999999999</v>
      </c>
      <c r="H5905" s="29" t="s">
        <v>25</v>
      </c>
      <c r="I5905" s="29" t="s">
        <v>26</v>
      </c>
      <c r="J5905" s="29">
        <v>29.667000000000002</v>
      </c>
      <c r="K5905" s="29" t="s">
        <v>25</v>
      </c>
      <c r="L5905" s="29" t="s">
        <v>22</v>
      </c>
      <c r="M5905" s="29" t="s">
        <v>22</v>
      </c>
    </row>
    <row r="5906" spans="1:13" ht="15" customHeight="1">
      <c r="A5906" s="29" t="s">
        <v>19</v>
      </c>
      <c r="B5906" s="29" t="s">
        <v>20</v>
      </c>
      <c r="C5906" s="29" t="s">
        <v>2711</v>
      </c>
      <c r="D5906" s="29">
        <v>717140</v>
      </c>
      <c r="E5906" s="29" t="s">
        <v>2712</v>
      </c>
      <c r="F5906" s="29" t="s">
        <v>24</v>
      </c>
      <c r="G5906" s="29">
        <v>1.73794</v>
      </c>
      <c r="H5906" s="29" t="s">
        <v>25</v>
      </c>
      <c r="I5906" s="29" t="s">
        <v>26</v>
      </c>
      <c r="J5906" s="29">
        <v>11.032</v>
      </c>
      <c r="K5906" s="29" t="s">
        <v>25</v>
      </c>
      <c r="L5906" s="29" t="s">
        <v>22</v>
      </c>
      <c r="M5906" s="29" t="s">
        <v>22</v>
      </c>
    </row>
    <row r="5907" spans="1:13" ht="15" customHeight="1">
      <c r="A5907" s="29" t="s">
        <v>19</v>
      </c>
      <c r="B5907" s="29" t="s">
        <v>20</v>
      </c>
      <c r="C5907" s="29" t="s">
        <v>2713</v>
      </c>
      <c r="D5907" s="29">
        <v>717141</v>
      </c>
      <c r="E5907" s="29">
        <v>0.15998842599999999</v>
      </c>
      <c r="F5907" s="29" t="s">
        <v>24</v>
      </c>
      <c r="G5907" s="29">
        <v>0.99756999999999996</v>
      </c>
      <c r="H5907" s="29" t="s">
        <v>25</v>
      </c>
      <c r="I5907" s="29" t="s">
        <v>26</v>
      </c>
      <c r="J5907" s="29">
        <v>9.0380000000000003</v>
      </c>
      <c r="K5907" s="29" t="s">
        <v>25</v>
      </c>
      <c r="L5907" s="29" t="s">
        <v>22</v>
      </c>
      <c r="M5907" s="29" t="s">
        <v>22</v>
      </c>
    </row>
    <row r="5908" spans="1:13" ht="15" customHeight="1">
      <c r="A5908" s="29" t="s">
        <v>19</v>
      </c>
      <c r="B5908" s="29" t="s">
        <v>20</v>
      </c>
      <c r="C5908" s="29" t="s">
        <v>2714</v>
      </c>
      <c r="D5908" s="29">
        <v>717142</v>
      </c>
      <c r="E5908" s="29">
        <v>0.158252315</v>
      </c>
      <c r="F5908" s="29" t="s">
        <v>24</v>
      </c>
      <c r="G5908" s="29">
        <v>0.25384000000000001</v>
      </c>
      <c r="H5908" s="29" t="s">
        <v>25</v>
      </c>
      <c r="I5908" s="29" t="s">
        <v>26</v>
      </c>
      <c r="J5908" s="29">
        <v>28.991</v>
      </c>
      <c r="K5908" s="29" t="s">
        <v>25</v>
      </c>
      <c r="L5908" s="29" t="s">
        <v>22</v>
      </c>
      <c r="M5908" s="29" t="s">
        <v>22</v>
      </c>
    </row>
    <row r="5909" spans="1:13" ht="15" customHeight="1">
      <c r="A5909" s="29" t="s">
        <v>19</v>
      </c>
      <c r="B5909" s="29" t="s">
        <v>20</v>
      </c>
      <c r="C5909" s="29" t="s">
        <v>2715</v>
      </c>
      <c r="D5909" s="29">
        <v>717143</v>
      </c>
      <c r="E5909" s="29">
        <v>0.15998842599999999</v>
      </c>
      <c r="F5909" s="29" t="s">
        <v>24</v>
      </c>
      <c r="G5909" s="29">
        <v>1.79982</v>
      </c>
      <c r="H5909" s="29" t="s">
        <v>25</v>
      </c>
      <c r="I5909" s="29" t="s">
        <v>26</v>
      </c>
      <c r="J5909" s="29">
        <v>13.058</v>
      </c>
      <c r="K5909" s="29" t="s">
        <v>25</v>
      </c>
      <c r="L5909" s="29" t="s">
        <v>22</v>
      </c>
      <c r="M5909" s="29" t="s">
        <v>22</v>
      </c>
    </row>
    <row r="5910" spans="1:13" ht="15" customHeight="1">
      <c r="A5910" s="29" t="s">
        <v>19</v>
      </c>
      <c r="B5910" s="29" t="s">
        <v>20</v>
      </c>
      <c r="C5910" s="29" t="s">
        <v>2716</v>
      </c>
      <c r="D5910" s="29">
        <v>717144</v>
      </c>
      <c r="E5910" s="29">
        <v>0.158136574</v>
      </c>
      <c r="F5910" s="29" t="s">
        <v>24</v>
      </c>
      <c r="G5910" s="29">
        <v>1.05189</v>
      </c>
      <c r="H5910" s="29" t="s">
        <v>25</v>
      </c>
      <c r="I5910" s="29" t="s">
        <v>26</v>
      </c>
      <c r="J5910" s="29">
        <v>7.93</v>
      </c>
      <c r="K5910" s="29" t="s">
        <v>25</v>
      </c>
      <c r="L5910" s="29" t="s">
        <v>22</v>
      </c>
      <c r="M5910" s="29" t="s">
        <v>22</v>
      </c>
    </row>
    <row r="5911" spans="1:13" ht="15" customHeight="1">
      <c r="A5911" s="29" t="s">
        <v>19</v>
      </c>
      <c r="B5911" s="29" t="s">
        <v>20</v>
      </c>
      <c r="C5911" s="29" t="s">
        <v>2717</v>
      </c>
      <c r="D5911" s="29">
        <v>717145</v>
      </c>
      <c r="E5911" s="29">
        <v>0.16241898099999999</v>
      </c>
      <c r="F5911" s="29" t="s">
        <v>24</v>
      </c>
      <c r="G5911" s="29">
        <v>0.45413999999999999</v>
      </c>
      <c r="H5911" s="29" t="s">
        <v>25</v>
      </c>
      <c r="I5911" s="29" t="s">
        <v>26</v>
      </c>
      <c r="J5911" s="29">
        <v>27.852</v>
      </c>
      <c r="K5911" s="29" t="s">
        <v>25</v>
      </c>
      <c r="L5911" s="29" t="s">
        <v>22</v>
      </c>
      <c r="M5911" s="29" t="s">
        <v>22</v>
      </c>
    </row>
    <row r="5912" spans="1:13" ht="15" customHeight="1">
      <c r="A5912" s="29" t="s">
        <v>19</v>
      </c>
      <c r="B5912" s="29" t="s">
        <v>20</v>
      </c>
      <c r="C5912" s="29" t="s">
        <v>2718</v>
      </c>
      <c r="D5912" s="29">
        <v>717146</v>
      </c>
      <c r="E5912" s="29" t="s">
        <v>1610</v>
      </c>
      <c r="F5912" s="29" t="s">
        <v>24</v>
      </c>
      <c r="G5912" s="29">
        <v>1.6150100000000001</v>
      </c>
      <c r="H5912" s="29" t="s">
        <v>25</v>
      </c>
      <c r="I5912" s="29" t="s">
        <v>26</v>
      </c>
      <c r="J5912" s="29">
        <v>11.327999999999999</v>
      </c>
      <c r="K5912" s="29" t="s">
        <v>25</v>
      </c>
      <c r="L5912" s="29" t="s">
        <v>22</v>
      </c>
      <c r="M5912" s="29" t="s">
        <v>22</v>
      </c>
    </row>
    <row r="5913" spans="1:13" ht="15" customHeight="1">
      <c r="A5913" s="29" t="s">
        <v>19</v>
      </c>
      <c r="B5913" s="29" t="s">
        <v>20</v>
      </c>
      <c r="C5913" s="29" t="s">
        <v>2719</v>
      </c>
      <c r="D5913" s="29">
        <v>717147</v>
      </c>
      <c r="E5913" s="29">
        <v>0.162881944</v>
      </c>
      <c r="F5913" s="29" t="s">
        <v>24</v>
      </c>
      <c r="G5913" s="29">
        <v>1.17577</v>
      </c>
      <c r="H5913" s="29" t="s">
        <v>25</v>
      </c>
      <c r="I5913" s="29" t="s">
        <v>26</v>
      </c>
      <c r="J5913" s="29">
        <v>7.7140000000000004</v>
      </c>
      <c r="K5913" s="29" t="s">
        <v>25</v>
      </c>
      <c r="L5913" s="29" t="s">
        <v>22</v>
      </c>
      <c r="M5913" s="29" t="s">
        <v>22</v>
      </c>
    </row>
    <row r="5914" spans="1:13" ht="15" customHeight="1">
      <c r="A5914" s="29" t="s">
        <v>19</v>
      </c>
      <c r="B5914" s="29" t="s">
        <v>20</v>
      </c>
      <c r="C5914" s="29" t="s">
        <v>2720</v>
      </c>
      <c r="D5914" s="29">
        <v>717148</v>
      </c>
      <c r="E5914" s="29">
        <v>0.162650463</v>
      </c>
      <c r="F5914" s="29" t="s">
        <v>24</v>
      </c>
      <c r="G5914" s="29">
        <v>0.83030000000000004</v>
      </c>
      <c r="H5914" s="29" t="s">
        <v>25</v>
      </c>
      <c r="I5914" s="29" t="s">
        <v>26</v>
      </c>
      <c r="J5914" s="29">
        <v>28.666</v>
      </c>
      <c r="K5914" s="29" t="s">
        <v>25</v>
      </c>
      <c r="L5914" s="29" t="s">
        <v>22</v>
      </c>
      <c r="M5914" s="29" t="s">
        <v>22</v>
      </c>
    </row>
    <row r="5915" spans="1:13" ht="15" customHeight="1">
      <c r="A5915" s="29" t="s">
        <v>19</v>
      </c>
      <c r="B5915" s="29" t="s">
        <v>20</v>
      </c>
      <c r="C5915" s="29" t="s">
        <v>2721</v>
      </c>
      <c r="D5915" s="29">
        <v>717149</v>
      </c>
      <c r="E5915" s="29">
        <v>0.16496527799999999</v>
      </c>
      <c r="F5915" s="29" t="s">
        <v>24</v>
      </c>
      <c r="G5915" s="29">
        <v>1.4885999999999999</v>
      </c>
      <c r="H5915" s="29" t="s">
        <v>25</v>
      </c>
      <c r="I5915" s="29" t="s">
        <v>26</v>
      </c>
      <c r="J5915" s="29">
        <v>12.795</v>
      </c>
      <c r="K5915" s="29" t="s">
        <v>25</v>
      </c>
      <c r="L5915" s="29" t="s">
        <v>22</v>
      </c>
      <c r="M5915" s="29" t="s">
        <v>22</v>
      </c>
    </row>
    <row r="5916" spans="1:13" ht="15" customHeight="1">
      <c r="A5916" s="29" t="s">
        <v>19</v>
      </c>
      <c r="B5916" s="29" t="s">
        <v>20</v>
      </c>
      <c r="C5916" s="29" t="s">
        <v>2722</v>
      </c>
      <c r="D5916" s="29">
        <v>717150</v>
      </c>
      <c r="E5916" s="29">
        <v>0.16346064799999999</v>
      </c>
      <c r="F5916" s="29" t="s">
        <v>24</v>
      </c>
      <c r="G5916" s="29">
        <v>1.2945</v>
      </c>
      <c r="H5916" s="29" t="s">
        <v>25</v>
      </c>
      <c r="I5916" s="29" t="s">
        <v>26</v>
      </c>
      <c r="J5916" s="29">
        <v>7.2350000000000003</v>
      </c>
      <c r="K5916" s="29" t="s">
        <v>25</v>
      </c>
      <c r="L5916" s="29" t="s">
        <v>22</v>
      </c>
      <c r="M5916" s="29" t="s">
        <v>22</v>
      </c>
    </row>
    <row r="5917" spans="1:13" ht="15" customHeight="1">
      <c r="A5917" s="29" t="s">
        <v>19</v>
      </c>
      <c r="B5917" s="29" t="s">
        <v>20</v>
      </c>
      <c r="C5917" s="29" t="s">
        <v>2723</v>
      </c>
      <c r="D5917" s="29">
        <v>717151</v>
      </c>
      <c r="E5917" s="29" t="s">
        <v>2724</v>
      </c>
      <c r="F5917" s="29" t="s">
        <v>24</v>
      </c>
      <c r="G5917" s="29">
        <v>1.22245</v>
      </c>
      <c r="H5917" s="29" t="s">
        <v>25</v>
      </c>
      <c r="I5917" s="29" t="s">
        <v>26</v>
      </c>
      <c r="J5917" s="29">
        <v>26.2</v>
      </c>
      <c r="K5917" s="29" t="s">
        <v>25</v>
      </c>
      <c r="L5917" s="29" t="s">
        <v>22</v>
      </c>
      <c r="M5917" s="29" t="s">
        <v>22</v>
      </c>
    </row>
    <row r="5918" spans="1:13" ht="15" customHeight="1">
      <c r="A5918" s="29" t="s">
        <v>19</v>
      </c>
      <c r="B5918" s="29" t="s">
        <v>20</v>
      </c>
      <c r="C5918" s="29" t="s">
        <v>2725</v>
      </c>
      <c r="D5918" s="29">
        <v>717152</v>
      </c>
      <c r="E5918" s="29">
        <v>0.16484953699999999</v>
      </c>
      <c r="F5918" s="29" t="s">
        <v>24</v>
      </c>
      <c r="G5918" s="29">
        <v>1.4304300000000001</v>
      </c>
      <c r="H5918" s="29" t="s">
        <v>25</v>
      </c>
      <c r="I5918" s="29" t="s">
        <v>26</v>
      </c>
      <c r="J5918" s="29">
        <v>31.294</v>
      </c>
      <c r="K5918" s="29" t="s">
        <v>25</v>
      </c>
      <c r="L5918" s="29" t="s">
        <v>22</v>
      </c>
      <c r="M5918" s="29" t="s">
        <v>22</v>
      </c>
    </row>
    <row r="5919" spans="1:13" ht="15" customHeight="1">
      <c r="A5919" s="29" t="s">
        <v>19</v>
      </c>
      <c r="B5919" s="29" t="s">
        <v>20</v>
      </c>
      <c r="C5919" s="29" t="s">
        <v>2726</v>
      </c>
      <c r="D5919" s="29">
        <v>717153</v>
      </c>
      <c r="E5919" s="29" t="s">
        <v>2727</v>
      </c>
      <c r="F5919" s="29" t="s">
        <v>24</v>
      </c>
      <c r="G5919" s="29">
        <v>1.3705099999999999</v>
      </c>
      <c r="H5919" s="29" t="s">
        <v>25</v>
      </c>
      <c r="I5919" s="29" t="s">
        <v>26</v>
      </c>
      <c r="J5919" s="29">
        <v>11.304</v>
      </c>
      <c r="K5919" s="29" t="s">
        <v>25</v>
      </c>
      <c r="L5919" s="29" t="s">
        <v>22</v>
      </c>
      <c r="M5919" s="29" t="s">
        <v>22</v>
      </c>
    </row>
    <row r="5920" spans="1:13" ht="15" customHeight="1">
      <c r="A5920" s="29" t="s">
        <v>19</v>
      </c>
      <c r="B5920" s="29" t="s">
        <v>20</v>
      </c>
      <c r="C5920" s="29" t="s">
        <v>2728</v>
      </c>
      <c r="D5920" s="29">
        <v>717154</v>
      </c>
      <c r="E5920" s="29">
        <v>0.16728009299999999</v>
      </c>
      <c r="F5920" s="29" t="s">
        <v>24</v>
      </c>
      <c r="G5920" s="29">
        <v>1.31412</v>
      </c>
      <c r="H5920" s="29" t="s">
        <v>25</v>
      </c>
      <c r="I5920" s="29" t="s">
        <v>26</v>
      </c>
      <c r="J5920" s="29">
        <v>8.7750000000000004</v>
      </c>
      <c r="K5920" s="29" t="s">
        <v>25</v>
      </c>
      <c r="L5920" s="29" t="s">
        <v>22</v>
      </c>
      <c r="M5920" s="29" t="s">
        <v>22</v>
      </c>
    </row>
    <row r="5921" spans="1:13" ht="15" customHeight="1">
      <c r="A5921" s="29" t="s">
        <v>19</v>
      </c>
      <c r="B5921" s="29" t="s">
        <v>20</v>
      </c>
      <c r="C5921" s="29" t="s">
        <v>2729</v>
      </c>
      <c r="D5921" s="29">
        <v>717155</v>
      </c>
      <c r="E5921" s="29">
        <v>0.167627315</v>
      </c>
      <c r="F5921" s="29" t="s">
        <v>24</v>
      </c>
      <c r="G5921" s="29">
        <v>1.25343</v>
      </c>
      <c r="H5921" s="29" t="s">
        <v>25</v>
      </c>
      <c r="I5921" s="29" t="s">
        <v>26</v>
      </c>
      <c r="J5921" s="29">
        <v>28.696000000000002</v>
      </c>
      <c r="K5921" s="29" t="s">
        <v>25</v>
      </c>
      <c r="L5921" s="29" t="s">
        <v>22</v>
      </c>
      <c r="M5921" s="29" t="s">
        <v>22</v>
      </c>
    </row>
    <row r="5922" spans="1:13" ht="15" customHeight="1">
      <c r="A5922" s="29" t="s">
        <v>19</v>
      </c>
      <c r="B5922" s="29" t="s">
        <v>20</v>
      </c>
      <c r="C5922" s="29" t="s">
        <v>2730</v>
      </c>
      <c r="D5922" s="29">
        <v>717156</v>
      </c>
      <c r="E5922" s="29" t="s">
        <v>2731</v>
      </c>
      <c r="F5922" s="29" t="s">
        <v>24</v>
      </c>
      <c r="G5922" s="29">
        <v>1.45278</v>
      </c>
      <c r="H5922" s="29" t="s">
        <v>25</v>
      </c>
      <c r="I5922" s="29" t="s">
        <v>26</v>
      </c>
      <c r="J5922" s="29">
        <v>30.382999999999999</v>
      </c>
      <c r="K5922" s="29" t="s">
        <v>25</v>
      </c>
      <c r="L5922" s="29" t="s">
        <v>22</v>
      </c>
      <c r="M5922" s="29" t="s">
        <v>22</v>
      </c>
    </row>
    <row r="5923" spans="1:13" ht="15" customHeight="1">
      <c r="A5923" s="29" t="s">
        <v>19</v>
      </c>
      <c r="B5923" s="29" t="s">
        <v>20</v>
      </c>
      <c r="C5923" s="29" t="s">
        <v>2732</v>
      </c>
      <c r="D5923" s="29">
        <v>717157</v>
      </c>
      <c r="E5923" s="29">
        <v>0.166585648</v>
      </c>
      <c r="F5923" s="29" t="s">
        <v>24</v>
      </c>
      <c r="G5923" s="29">
        <v>1.3307500000000001</v>
      </c>
      <c r="H5923" s="29" t="s">
        <v>25</v>
      </c>
      <c r="I5923" s="29" t="s">
        <v>26</v>
      </c>
      <c r="J5923" s="29">
        <v>9.5609999999999999</v>
      </c>
      <c r="K5923" s="29" t="s">
        <v>25</v>
      </c>
      <c r="L5923" s="29" t="s">
        <v>22</v>
      </c>
      <c r="M5923" s="29" t="s">
        <v>22</v>
      </c>
    </row>
    <row r="5924" spans="1:13" ht="15" customHeight="1">
      <c r="A5924" s="29" t="s">
        <v>19</v>
      </c>
      <c r="B5924" s="29" t="s">
        <v>20</v>
      </c>
      <c r="C5924" s="29" t="s">
        <v>2733</v>
      </c>
      <c r="D5924" s="29">
        <v>717158</v>
      </c>
      <c r="E5924" s="29">
        <v>0.17086805599999999</v>
      </c>
      <c r="F5924" s="29" t="s">
        <v>24</v>
      </c>
      <c r="G5924" s="29">
        <v>1.2693000000000001</v>
      </c>
      <c r="H5924" s="29" t="s">
        <v>25</v>
      </c>
      <c r="I5924" s="29" t="s">
        <v>26</v>
      </c>
      <c r="J5924" s="29">
        <v>29.526</v>
      </c>
      <c r="K5924" s="29" t="s">
        <v>25</v>
      </c>
      <c r="L5924" s="29" t="s">
        <v>22</v>
      </c>
      <c r="M5924" s="29" t="s">
        <v>22</v>
      </c>
    </row>
    <row r="5925" spans="1:13" ht="15" customHeight="1">
      <c r="A5925" s="29" t="s">
        <v>19</v>
      </c>
      <c r="B5925" s="29" t="s">
        <v>20</v>
      </c>
      <c r="C5925" s="29" t="s">
        <v>2734</v>
      </c>
      <c r="D5925" s="29">
        <v>717159</v>
      </c>
      <c r="E5925" s="29">
        <v>0.168784722</v>
      </c>
      <c r="F5925" s="29" t="s">
        <v>24</v>
      </c>
      <c r="G5925" s="29">
        <v>1.4335599999999999</v>
      </c>
      <c r="H5925" s="29" t="s">
        <v>25</v>
      </c>
      <c r="I5925" s="29" t="s">
        <v>26</v>
      </c>
      <c r="J5925" s="29">
        <v>32.356000000000002</v>
      </c>
      <c r="K5925" s="29" t="s">
        <v>25</v>
      </c>
      <c r="L5925" s="29" t="s">
        <v>22</v>
      </c>
      <c r="M5925" s="29" t="s">
        <v>22</v>
      </c>
    </row>
    <row r="5926" spans="1:13" ht="15" customHeight="1">
      <c r="A5926" s="29" t="s">
        <v>19</v>
      </c>
      <c r="B5926" s="29" t="s">
        <v>20</v>
      </c>
      <c r="C5926" s="29" t="s">
        <v>2735</v>
      </c>
      <c r="D5926" s="29">
        <v>717160</v>
      </c>
      <c r="E5926" s="29">
        <v>0.17283564800000001</v>
      </c>
      <c r="F5926" s="29" t="s">
        <v>24</v>
      </c>
      <c r="G5926" s="29">
        <v>1.3720600000000001</v>
      </c>
      <c r="H5926" s="29" t="s">
        <v>25</v>
      </c>
      <c r="I5926" s="29" t="s">
        <v>26</v>
      </c>
      <c r="J5926" s="29">
        <v>12.332000000000001</v>
      </c>
      <c r="K5926" s="29" t="s">
        <v>25</v>
      </c>
      <c r="L5926" s="29" t="s">
        <v>22</v>
      </c>
      <c r="M5926" s="29" t="s">
        <v>22</v>
      </c>
    </row>
    <row r="5927" spans="1:13" ht="15" customHeight="1">
      <c r="A5927" s="29" t="s">
        <v>19</v>
      </c>
      <c r="B5927" s="29" t="s">
        <v>20</v>
      </c>
      <c r="C5927" s="29" t="s">
        <v>2736</v>
      </c>
      <c r="D5927" s="29">
        <v>717161</v>
      </c>
      <c r="E5927" s="29">
        <v>0.17179398100000001</v>
      </c>
      <c r="F5927" s="29" t="s">
        <v>24</v>
      </c>
      <c r="G5927" s="29">
        <v>1.3128200000000001</v>
      </c>
      <c r="H5927" s="29" t="s">
        <v>25</v>
      </c>
      <c r="I5927" s="29" t="s">
        <v>26</v>
      </c>
      <c r="J5927" s="29">
        <v>7.6970000000000001</v>
      </c>
      <c r="K5927" s="29" t="s">
        <v>25</v>
      </c>
      <c r="L5927" s="29" t="s">
        <v>22</v>
      </c>
      <c r="M5927" s="29" t="s">
        <v>22</v>
      </c>
    </row>
    <row r="5928" spans="1:13" ht="15" customHeight="1">
      <c r="A5928" s="29" t="s">
        <v>19</v>
      </c>
      <c r="B5928" s="29" t="s">
        <v>20</v>
      </c>
      <c r="C5928" s="29" t="s">
        <v>2737</v>
      </c>
      <c r="D5928" s="29">
        <v>717162</v>
      </c>
      <c r="E5928" s="29">
        <v>0.16936342600000001</v>
      </c>
      <c r="F5928" s="29" t="s">
        <v>24</v>
      </c>
      <c r="G5928" s="29">
        <v>1.2504500000000001</v>
      </c>
      <c r="H5928" s="29" t="s">
        <v>25</v>
      </c>
      <c r="I5928" s="29" t="s">
        <v>26</v>
      </c>
      <c r="J5928" s="29">
        <v>27.657</v>
      </c>
      <c r="K5928" s="29" t="s">
        <v>25</v>
      </c>
      <c r="L5928" s="29" t="s">
        <v>22</v>
      </c>
      <c r="M5928" s="29" t="s">
        <v>22</v>
      </c>
    </row>
    <row r="5929" spans="1:13" ht="15" customHeight="1">
      <c r="A5929" s="29" t="s">
        <v>19</v>
      </c>
      <c r="B5929" s="29" t="s">
        <v>20</v>
      </c>
      <c r="C5929" s="29" t="s">
        <v>2738</v>
      </c>
      <c r="D5929" s="29">
        <v>717163</v>
      </c>
      <c r="E5929" s="29">
        <v>0.171331019</v>
      </c>
      <c r="F5929" s="29" t="s">
        <v>24</v>
      </c>
      <c r="G5929" s="29">
        <v>1.4337800000000001</v>
      </c>
      <c r="H5929" s="29" t="s">
        <v>25</v>
      </c>
      <c r="I5929" s="29" t="s">
        <v>26</v>
      </c>
      <c r="J5929" s="29">
        <v>33.15</v>
      </c>
      <c r="K5929" s="29" t="s">
        <v>25</v>
      </c>
      <c r="L5929" s="29" t="s">
        <v>22</v>
      </c>
      <c r="M5929" s="29" t="s">
        <v>22</v>
      </c>
    </row>
    <row r="5930" spans="1:13" ht="15" customHeight="1">
      <c r="A5930" s="29" t="s">
        <v>19</v>
      </c>
      <c r="B5930" s="29" t="s">
        <v>20</v>
      </c>
      <c r="C5930" s="29" t="s">
        <v>2739</v>
      </c>
      <c r="D5930" s="29">
        <v>717164</v>
      </c>
      <c r="E5930" s="29">
        <v>0.17538194400000001</v>
      </c>
      <c r="F5930" s="29" t="s">
        <v>24</v>
      </c>
      <c r="G5930" s="29">
        <v>1.3764700000000001</v>
      </c>
      <c r="H5930" s="29" t="s">
        <v>25</v>
      </c>
      <c r="I5930" s="29" t="s">
        <v>26</v>
      </c>
      <c r="J5930" s="29">
        <v>13.194000000000001</v>
      </c>
      <c r="K5930" s="29" t="s">
        <v>25</v>
      </c>
      <c r="L5930" s="29" t="s">
        <v>22</v>
      </c>
      <c r="M5930" s="29" t="s">
        <v>22</v>
      </c>
    </row>
    <row r="5931" spans="1:13" ht="15" customHeight="1">
      <c r="A5931" s="29" t="s">
        <v>19</v>
      </c>
      <c r="B5931" s="29" t="s">
        <v>20</v>
      </c>
      <c r="C5931" s="29" t="s">
        <v>2740</v>
      </c>
      <c r="D5931" s="29">
        <v>717165</v>
      </c>
      <c r="E5931" s="29">
        <v>0.17515046300000001</v>
      </c>
      <c r="F5931" s="29" t="s">
        <v>24</v>
      </c>
      <c r="G5931" s="29">
        <v>1.2564</v>
      </c>
      <c r="H5931" s="29" t="s">
        <v>25</v>
      </c>
      <c r="I5931" s="29" t="s">
        <v>26</v>
      </c>
      <c r="J5931" s="29">
        <v>26.815000000000001</v>
      </c>
      <c r="K5931" s="29" t="s">
        <v>25</v>
      </c>
      <c r="L5931" s="29" t="s">
        <v>22</v>
      </c>
      <c r="M5931" s="29" t="s">
        <v>22</v>
      </c>
    </row>
    <row r="5932" spans="1:13" ht="15" customHeight="1">
      <c r="A5932" s="29" t="s">
        <v>19</v>
      </c>
      <c r="B5932" s="29" t="s">
        <v>20</v>
      </c>
      <c r="C5932" s="29" t="s">
        <v>2741</v>
      </c>
      <c r="D5932" s="29">
        <v>717166</v>
      </c>
      <c r="E5932" s="29">
        <v>0.17214120399999999</v>
      </c>
      <c r="F5932" s="29" t="s">
        <v>24</v>
      </c>
      <c r="G5932" s="29">
        <v>1.41632</v>
      </c>
      <c r="H5932" s="29" t="s">
        <v>25</v>
      </c>
      <c r="I5932" s="29" t="s">
        <v>26</v>
      </c>
      <c r="J5932" s="29">
        <v>32.722000000000001</v>
      </c>
      <c r="K5932" s="29" t="s">
        <v>25</v>
      </c>
      <c r="L5932" s="29" t="s">
        <v>22</v>
      </c>
      <c r="M5932" s="29" t="s">
        <v>22</v>
      </c>
    </row>
    <row r="5933" spans="1:13" ht="15" customHeight="1">
      <c r="A5933" s="29" t="s">
        <v>19</v>
      </c>
      <c r="B5933" s="29" t="s">
        <v>20</v>
      </c>
      <c r="C5933" s="29" t="s">
        <v>2742</v>
      </c>
      <c r="D5933" s="29">
        <v>717167</v>
      </c>
      <c r="E5933" s="29">
        <v>0.17653935200000001</v>
      </c>
      <c r="F5933" s="29" t="s">
        <v>24</v>
      </c>
      <c r="G5933" s="29">
        <v>1.35375</v>
      </c>
      <c r="H5933" s="29" t="s">
        <v>25</v>
      </c>
      <c r="I5933" s="29" t="s">
        <v>26</v>
      </c>
      <c r="J5933" s="29">
        <v>12.73</v>
      </c>
      <c r="K5933" s="29" t="s">
        <v>25</v>
      </c>
      <c r="L5933" s="29" t="s">
        <v>22</v>
      </c>
      <c r="M5933" s="29" t="s">
        <v>22</v>
      </c>
    </row>
    <row r="5934" spans="1:13" ht="15" customHeight="1">
      <c r="A5934" s="29" t="s">
        <v>19</v>
      </c>
      <c r="B5934" s="29" t="s">
        <v>20</v>
      </c>
      <c r="C5934" s="29" t="s">
        <v>2743</v>
      </c>
      <c r="D5934" s="29">
        <v>717168</v>
      </c>
      <c r="E5934" s="29">
        <v>0.17526620400000001</v>
      </c>
      <c r="F5934" s="29" t="s">
        <v>24</v>
      </c>
      <c r="G5934" s="29">
        <v>1.29366</v>
      </c>
      <c r="H5934" s="29" t="s">
        <v>25</v>
      </c>
      <c r="I5934" s="29" t="s">
        <v>26</v>
      </c>
      <c r="J5934" s="29">
        <v>7.2779999999999996</v>
      </c>
      <c r="K5934" s="29" t="s">
        <v>25</v>
      </c>
      <c r="L5934" s="29" t="s">
        <v>22</v>
      </c>
      <c r="M5934" s="29" t="s">
        <v>22</v>
      </c>
    </row>
    <row r="5935" spans="1:13" ht="15" customHeight="1">
      <c r="A5935" s="29" t="s">
        <v>19</v>
      </c>
      <c r="B5935" s="29" t="s">
        <v>20</v>
      </c>
      <c r="C5935" s="29" t="s">
        <v>2744</v>
      </c>
      <c r="D5935" s="29">
        <v>717169</v>
      </c>
      <c r="E5935" s="29">
        <v>0.17399305600000001</v>
      </c>
      <c r="F5935" s="29" t="s">
        <v>24</v>
      </c>
      <c r="G5935" s="29">
        <v>1.2346900000000001</v>
      </c>
      <c r="H5935" s="29" t="s">
        <v>25</v>
      </c>
      <c r="I5935" s="29" t="s">
        <v>26</v>
      </c>
      <c r="J5935" s="29">
        <v>27.271999999999998</v>
      </c>
      <c r="K5935" s="29" t="s">
        <v>25</v>
      </c>
      <c r="L5935" s="29" t="s">
        <v>22</v>
      </c>
      <c r="M5935" s="29" t="s">
        <v>22</v>
      </c>
    </row>
    <row r="5936" spans="1:13" ht="15" customHeight="1">
      <c r="A5936" s="29" t="s">
        <v>19</v>
      </c>
      <c r="B5936" s="29" t="s">
        <v>20</v>
      </c>
      <c r="C5936" s="29" t="s">
        <v>2745</v>
      </c>
      <c r="D5936" s="29">
        <v>717170</v>
      </c>
      <c r="E5936" s="29">
        <v>0.17665509300000001</v>
      </c>
      <c r="F5936" s="29" t="s">
        <v>24</v>
      </c>
      <c r="G5936" s="29">
        <v>1.44607</v>
      </c>
      <c r="H5936" s="29" t="s">
        <v>25</v>
      </c>
      <c r="I5936" s="29" t="s">
        <v>26</v>
      </c>
      <c r="J5936" s="29">
        <v>30.713999999999999</v>
      </c>
      <c r="K5936" s="29" t="s">
        <v>25</v>
      </c>
      <c r="L5936" s="29" t="s">
        <v>22</v>
      </c>
      <c r="M5936" s="29" t="s">
        <v>22</v>
      </c>
    </row>
    <row r="5937" spans="1:13" ht="15" customHeight="1">
      <c r="A5937" s="29" t="s">
        <v>19</v>
      </c>
      <c r="B5937" s="29" t="s">
        <v>20</v>
      </c>
      <c r="C5937" s="29" t="s">
        <v>2746</v>
      </c>
      <c r="D5937" s="29">
        <v>717171</v>
      </c>
      <c r="E5937" s="29" t="s">
        <v>2747</v>
      </c>
      <c r="F5937" s="29" t="s">
        <v>24</v>
      </c>
      <c r="G5937" s="29">
        <v>1.3870100000000001</v>
      </c>
      <c r="H5937" s="29" t="s">
        <v>25</v>
      </c>
      <c r="I5937" s="29" t="s">
        <v>26</v>
      </c>
      <c r="J5937" s="29">
        <v>10.778</v>
      </c>
      <c r="K5937" s="29" t="s">
        <v>25</v>
      </c>
      <c r="L5937" s="29" t="s">
        <v>22</v>
      </c>
      <c r="M5937" s="29" t="s">
        <v>22</v>
      </c>
    </row>
    <row r="5938" spans="1:13" ht="15" customHeight="1">
      <c r="A5938" s="29" t="s">
        <v>19</v>
      </c>
      <c r="B5938" s="29" t="s">
        <v>20</v>
      </c>
      <c r="C5938" s="29" t="s">
        <v>2748</v>
      </c>
      <c r="D5938" s="29">
        <v>717172</v>
      </c>
      <c r="E5938" s="29">
        <v>0.18047453699999999</v>
      </c>
      <c r="F5938" s="29" t="s">
        <v>24</v>
      </c>
      <c r="G5938" s="29">
        <v>1.33419</v>
      </c>
      <c r="H5938" s="29" t="s">
        <v>25</v>
      </c>
      <c r="I5938" s="29" t="s">
        <v>26</v>
      </c>
      <c r="J5938" s="29">
        <v>9.3919999999999995</v>
      </c>
      <c r="K5938" s="29" t="s">
        <v>25</v>
      </c>
      <c r="L5938" s="29" t="s">
        <v>22</v>
      </c>
      <c r="M5938" s="29" t="s">
        <v>22</v>
      </c>
    </row>
    <row r="5939" spans="1:13" ht="15" customHeight="1">
      <c r="A5939" s="29" t="s">
        <v>19</v>
      </c>
      <c r="B5939" s="29" t="s">
        <v>20</v>
      </c>
      <c r="C5939" s="29" t="s">
        <v>2749</v>
      </c>
      <c r="D5939" s="29">
        <v>717173</v>
      </c>
      <c r="E5939" s="29">
        <v>0.18024305600000001</v>
      </c>
      <c r="F5939" s="29" t="s">
        <v>24</v>
      </c>
      <c r="G5939" s="29">
        <v>1.3794599999999999</v>
      </c>
      <c r="H5939" s="29" t="s">
        <v>25</v>
      </c>
      <c r="I5939" s="29" t="s">
        <v>26</v>
      </c>
      <c r="J5939" s="29">
        <v>29.396999999999998</v>
      </c>
      <c r="K5939" s="29" t="s">
        <v>25</v>
      </c>
      <c r="L5939" s="29" t="s">
        <v>22</v>
      </c>
      <c r="M5939" s="29" t="s">
        <v>22</v>
      </c>
    </row>
    <row r="5940" spans="1:13" ht="15" customHeight="1">
      <c r="A5940" s="29" t="s">
        <v>19</v>
      </c>
      <c r="B5940" s="29" t="s">
        <v>20</v>
      </c>
      <c r="C5940" s="29" t="s">
        <v>2750</v>
      </c>
      <c r="D5940" s="29">
        <v>717174</v>
      </c>
      <c r="E5940" s="29">
        <v>0.177465278</v>
      </c>
      <c r="F5940" s="29" t="s">
        <v>24</v>
      </c>
      <c r="G5940" s="29">
        <v>1.52037</v>
      </c>
      <c r="H5940" s="29" t="s">
        <v>25</v>
      </c>
      <c r="I5940" s="29" t="s">
        <v>26</v>
      </c>
      <c r="J5940" s="29">
        <v>30.512</v>
      </c>
      <c r="K5940" s="29" t="s">
        <v>25</v>
      </c>
      <c r="L5940" s="29" t="s">
        <v>22</v>
      </c>
      <c r="M5940" s="29" t="s">
        <v>22</v>
      </c>
    </row>
    <row r="5941" spans="1:13" ht="15" customHeight="1">
      <c r="A5941" s="29" t="s">
        <v>19</v>
      </c>
      <c r="B5941" s="29" t="s">
        <v>20</v>
      </c>
      <c r="C5941" s="29" t="s">
        <v>2751</v>
      </c>
      <c r="D5941" s="29">
        <v>717175</v>
      </c>
      <c r="E5941" s="29" t="s">
        <v>2752</v>
      </c>
      <c r="F5941" s="29" t="s">
        <v>24</v>
      </c>
      <c r="G5941" s="29">
        <v>1.37706</v>
      </c>
      <c r="H5941" s="29" t="s">
        <v>25</v>
      </c>
      <c r="I5941" s="29" t="s">
        <v>26</v>
      </c>
      <c r="J5941" s="29">
        <v>15.602</v>
      </c>
      <c r="K5941" s="29" t="s">
        <v>25</v>
      </c>
      <c r="L5941" s="29" t="s">
        <v>22</v>
      </c>
      <c r="M5941" s="29" t="s">
        <v>22</v>
      </c>
    </row>
    <row r="5942" spans="1:13" ht="15" customHeight="1">
      <c r="A5942" s="29" t="s">
        <v>19</v>
      </c>
      <c r="B5942" s="29" t="s">
        <v>20</v>
      </c>
      <c r="C5942" s="29" t="s">
        <v>2753</v>
      </c>
      <c r="D5942" s="29">
        <v>717176</v>
      </c>
      <c r="E5942" s="29">
        <v>0.182210648</v>
      </c>
      <c r="F5942" s="29" t="s">
        <v>24</v>
      </c>
      <c r="G5942" s="29">
        <v>1.35284</v>
      </c>
      <c r="H5942" s="29" t="s">
        <v>25</v>
      </c>
      <c r="I5942" s="29" t="s">
        <v>26</v>
      </c>
      <c r="J5942" s="29">
        <v>27.872</v>
      </c>
      <c r="K5942" s="29" t="s">
        <v>25</v>
      </c>
      <c r="L5942" s="29" t="s">
        <v>22</v>
      </c>
      <c r="M5942" s="29" t="s">
        <v>22</v>
      </c>
    </row>
    <row r="5943" spans="1:13" ht="15" customHeight="1">
      <c r="A5943" s="29" t="s">
        <v>19</v>
      </c>
      <c r="B5943" s="29" t="s">
        <v>20</v>
      </c>
      <c r="C5943" s="29" t="s">
        <v>2754</v>
      </c>
      <c r="D5943" s="29">
        <v>717177</v>
      </c>
      <c r="E5943" s="29">
        <v>0.183368056</v>
      </c>
      <c r="F5943" s="29" t="s">
        <v>24</v>
      </c>
      <c r="G5943" s="29">
        <v>1.3642300000000001</v>
      </c>
      <c r="H5943" s="29" t="s">
        <v>25</v>
      </c>
      <c r="I5943" s="29" t="s">
        <v>26</v>
      </c>
      <c r="J5943" s="29">
        <v>39.966999999999999</v>
      </c>
      <c r="K5943" s="29" t="s">
        <v>25</v>
      </c>
      <c r="L5943" s="29" t="s">
        <v>22</v>
      </c>
      <c r="M5943" s="29" t="s">
        <v>22</v>
      </c>
    </row>
    <row r="5944" spans="1:13" ht="15" customHeight="1">
      <c r="A5944" s="29" t="s">
        <v>19</v>
      </c>
      <c r="B5944" s="29" t="s">
        <v>20</v>
      </c>
      <c r="C5944" s="29" t="s">
        <v>2755</v>
      </c>
      <c r="D5944" s="29">
        <v>717178</v>
      </c>
      <c r="E5944" s="29">
        <v>0.18637731499999999</v>
      </c>
      <c r="F5944" s="29" t="s">
        <v>24</v>
      </c>
      <c r="G5944" s="29">
        <v>0.18570999999999999</v>
      </c>
      <c r="H5944" s="29" t="s">
        <v>25</v>
      </c>
      <c r="I5944" s="29" t="s">
        <v>26</v>
      </c>
      <c r="J5944" s="29">
        <v>10.677</v>
      </c>
      <c r="K5944" s="29" t="s">
        <v>25</v>
      </c>
      <c r="L5944" s="29" t="s">
        <v>22</v>
      </c>
      <c r="M5944" s="29" t="s">
        <v>22</v>
      </c>
    </row>
    <row r="5945" spans="1:13" ht="15" customHeight="1">
      <c r="A5945" s="29" t="s">
        <v>19</v>
      </c>
      <c r="B5945" s="29" t="s">
        <v>20</v>
      </c>
      <c r="C5945" s="29" t="s">
        <v>2969</v>
      </c>
      <c r="D5945" s="29">
        <v>718001</v>
      </c>
      <c r="E5945" s="29" t="s">
        <v>1384</v>
      </c>
      <c r="F5945" s="29" t="s">
        <v>24</v>
      </c>
      <c r="G5945" s="29">
        <v>1.85429</v>
      </c>
      <c r="H5945" s="29" t="s">
        <v>25</v>
      </c>
      <c r="I5945" s="29" t="s">
        <v>26</v>
      </c>
      <c r="J5945" s="29">
        <v>21.41</v>
      </c>
      <c r="K5945" s="29" t="s">
        <v>25</v>
      </c>
      <c r="L5945" s="29" t="s">
        <v>22</v>
      </c>
      <c r="M5945" s="29" t="s">
        <v>22</v>
      </c>
    </row>
    <row r="5946" spans="1:13" ht="15" customHeight="1">
      <c r="A5946" s="29" t="s">
        <v>19</v>
      </c>
      <c r="B5946" s="29" t="s">
        <v>20</v>
      </c>
      <c r="C5946" s="29" t="s">
        <v>2970</v>
      </c>
      <c r="D5946" s="29">
        <v>718002</v>
      </c>
      <c r="E5946" s="29">
        <v>0.13545138900000001</v>
      </c>
      <c r="F5946" s="29" t="s">
        <v>24</v>
      </c>
      <c r="G5946" s="29">
        <v>1.2478800000000001</v>
      </c>
      <c r="H5946" s="29" t="s">
        <v>25</v>
      </c>
      <c r="I5946" s="29" t="s">
        <v>26</v>
      </c>
      <c r="J5946" s="29">
        <v>3.286</v>
      </c>
      <c r="K5946" s="29" t="s">
        <v>25</v>
      </c>
      <c r="L5946" s="29" t="s">
        <v>22</v>
      </c>
      <c r="M5946" s="29" t="s">
        <v>22</v>
      </c>
    </row>
    <row r="5947" spans="1:13" ht="15" customHeight="1">
      <c r="A5947" s="29" t="s">
        <v>19</v>
      </c>
      <c r="B5947" s="29" t="s">
        <v>20</v>
      </c>
      <c r="C5947" s="29" t="s">
        <v>2971</v>
      </c>
      <c r="D5947" s="29">
        <v>718003</v>
      </c>
      <c r="E5947" s="29" t="s">
        <v>1143</v>
      </c>
      <c r="F5947" s="29" t="s">
        <v>24</v>
      </c>
      <c r="G5947" s="29">
        <v>1.7486299999999999</v>
      </c>
      <c r="H5947" s="29" t="s">
        <v>25</v>
      </c>
      <c r="I5947" s="29" t="s">
        <v>26</v>
      </c>
      <c r="J5947" s="29">
        <v>14.804</v>
      </c>
      <c r="K5947" s="29" t="s">
        <v>25</v>
      </c>
      <c r="L5947" s="29" t="s">
        <v>22</v>
      </c>
      <c r="M5947" s="29" t="s">
        <v>22</v>
      </c>
    </row>
    <row r="5948" spans="1:13" ht="15" customHeight="1">
      <c r="A5948" s="29" t="s">
        <v>19</v>
      </c>
      <c r="B5948" s="29" t="s">
        <v>20</v>
      </c>
      <c r="C5948" s="29" t="s">
        <v>2972</v>
      </c>
      <c r="D5948" s="29">
        <v>718004</v>
      </c>
      <c r="E5948" s="29" t="s">
        <v>2973</v>
      </c>
      <c r="F5948" s="29" t="s">
        <v>24</v>
      </c>
      <c r="G5948" s="29">
        <v>1.0589900000000001</v>
      </c>
      <c r="H5948" s="29" t="s">
        <v>25</v>
      </c>
      <c r="I5948" s="29" t="s">
        <v>26</v>
      </c>
      <c r="J5948" s="29">
        <v>6.4050000000000002</v>
      </c>
      <c r="K5948" s="29" t="s">
        <v>25</v>
      </c>
      <c r="L5948" s="29" t="s">
        <v>22</v>
      </c>
      <c r="M5948" s="29" t="s">
        <v>22</v>
      </c>
    </row>
    <row r="5949" spans="1:13" ht="15" customHeight="1">
      <c r="A5949" s="29" t="s">
        <v>19</v>
      </c>
      <c r="B5949" s="29" t="s">
        <v>20</v>
      </c>
      <c r="C5949" s="29" t="s">
        <v>2974</v>
      </c>
      <c r="D5949" s="29">
        <v>718005</v>
      </c>
      <c r="E5949" s="29">
        <v>0.13707175899999999</v>
      </c>
      <c r="F5949" s="29" t="s">
        <v>24</v>
      </c>
      <c r="G5949" s="29">
        <v>0.32052999999999998</v>
      </c>
      <c r="H5949" s="29" t="s">
        <v>25</v>
      </c>
      <c r="I5949" s="29" t="s">
        <v>26</v>
      </c>
      <c r="J5949" s="29">
        <v>25.645</v>
      </c>
      <c r="K5949" s="29" t="s">
        <v>25</v>
      </c>
      <c r="L5949" s="29" t="s">
        <v>22</v>
      </c>
      <c r="M5949" s="29" t="s">
        <v>22</v>
      </c>
    </row>
    <row r="5950" spans="1:13" ht="15" customHeight="1">
      <c r="A5950" s="29" t="s">
        <v>19</v>
      </c>
      <c r="B5950" s="29" t="s">
        <v>20</v>
      </c>
      <c r="C5950" s="29" t="s">
        <v>2975</v>
      </c>
      <c r="D5950" s="29">
        <v>718006</v>
      </c>
      <c r="E5950" s="29">
        <v>0.137418981</v>
      </c>
      <c r="F5950" s="29" t="s">
        <v>24</v>
      </c>
      <c r="G5950" s="29">
        <v>1.7476</v>
      </c>
      <c r="H5950" s="29" t="s">
        <v>25</v>
      </c>
      <c r="I5950" s="29" t="s">
        <v>26</v>
      </c>
      <c r="J5950" s="29">
        <v>12.914999999999999</v>
      </c>
      <c r="K5950" s="29" t="s">
        <v>25</v>
      </c>
      <c r="L5950" s="29" t="s">
        <v>22</v>
      </c>
      <c r="M5950" s="29" t="s">
        <v>22</v>
      </c>
    </row>
    <row r="5951" spans="1:13" ht="15" customHeight="1">
      <c r="A5951" s="29" t="s">
        <v>19</v>
      </c>
      <c r="B5951" s="29" t="s">
        <v>20</v>
      </c>
      <c r="C5951" s="29" t="s">
        <v>2976</v>
      </c>
      <c r="D5951" s="29">
        <v>718007</v>
      </c>
      <c r="E5951" s="29">
        <v>0.13672453700000001</v>
      </c>
      <c r="F5951" s="29" t="s">
        <v>24</v>
      </c>
      <c r="G5951" s="29">
        <v>0.91785000000000005</v>
      </c>
      <c r="H5951" s="29" t="s">
        <v>25</v>
      </c>
      <c r="I5951" s="29" t="s">
        <v>26</v>
      </c>
      <c r="J5951" s="29">
        <v>8.0670000000000002</v>
      </c>
      <c r="K5951" s="29" t="s">
        <v>25</v>
      </c>
      <c r="L5951" s="29" t="s">
        <v>22</v>
      </c>
      <c r="M5951" s="29" t="s">
        <v>22</v>
      </c>
    </row>
    <row r="5952" spans="1:13" ht="15" customHeight="1">
      <c r="A5952" s="29" t="s">
        <v>19</v>
      </c>
      <c r="B5952" s="29" t="s">
        <v>20</v>
      </c>
      <c r="C5952" s="29" t="s">
        <v>2977</v>
      </c>
      <c r="D5952" s="29">
        <v>718008</v>
      </c>
      <c r="E5952" s="29">
        <v>0.13730324099999999</v>
      </c>
      <c r="F5952" s="29" t="s">
        <v>24</v>
      </c>
      <c r="G5952" s="29">
        <v>6.0970000000000003E-2</v>
      </c>
      <c r="H5952" s="29" t="s">
        <v>25</v>
      </c>
      <c r="I5952" s="29" t="s">
        <v>26</v>
      </c>
      <c r="J5952" s="29">
        <v>27.45</v>
      </c>
      <c r="K5952" s="29" t="s">
        <v>25</v>
      </c>
      <c r="L5952" s="29" t="s">
        <v>22</v>
      </c>
      <c r="M5952" s="29" t="s">
        <v>22</v>
      </c>
    </row>
    <row r="5953" spans="1:13" ht="15" customHeight="1">
      <c r="A5953" s="29" t="s">
        <v>19</v>
      </c>
      <c r="B5953" s="29" t="s">
        <v>20</v>
      </c>
      <c r="C5953" s="29" t="s">
        <v>2978</v>
      </c>
      <c r="D5953" s="29">
        <v>718009</v>
      </c>
      <c r="E5953" s="29">
        <v>0.141238426</v>
      </c>
      <c r="F5953" s="29" t="s">
        <v>24</v>
      </c>
      <c r="G5953" s="29">
        <v>1.8591299999999999</v>
      </c>
      <c r="H5953" s="29" t="s">
        <v>25</v>
      </c>
      <c r="I5953" s="29" t="s">
        <v>26</v>
      </c>
      <c r="J5953" s="29">
        <v>13.271000000000001</v>
      </c>
      <c r="K5953" s="29" t="s">
        <v>25</v>
      </c>
      <c r="L5953" s="29" t="s">
        <v>22</v>
      </c>
      <c r="M5953" s="29" t="s">
        <v>22</v>
      </c>
    </row>
    <row r="5954" spans="1:13" ht="15" customHeight="1">
      <c r="A5954" s="29" t="s">
        <v>19</v>
      </c>
      <c r="B5954" s="29" t="s">
        <v>20</v>
      </c>
      <c r="C5954" s="29" t="s">
        <v>2979</v>
      </c>
      <c r="D5954" s="29">
        <v>718010</v>
      </c>
      <c r="E5954" s="29">
        <v>0.139849537</v>
      </c>
      <c r="F5954" s="29" t="s">
        <v>24</v>
      </c>
      <c r="G5954" s="29">
        <v>0.99065000000000003</v>
      </c>
      <c r="H5954" s="29" t="s">
        <v>25</v>
      </c>
      <c r="I5954" s="29" t="s">
        <v>26</v>
      </c>
      <c r="J5954" s="29">
        <v>7.6349999999999998</v>
      </c>
      <c r="K5954" s="29" t="s">
        <v>25</v>
      </c>
      <c r="L5954" s="29" t="s">
        <v>22</v>
      </c>
      <c r="M5954" s="29" t="s">
        <v>22</v>
      </c>
    </row>
    <row r="5955" spans="1:13" ht="15" customHeight="1">
      <c r="A5955" s="29" t="s">
        <v>19</v>
      </c>
      <c r="B5955" s="29" t="s">
        <v>20</v>
      </c>
      <c r="C5955" s="29" t="s">
        <v>2980</v>
      </c>
      <c r="D5955" s="29">
        <v>718011</v>
      </c>
      <c r="E5955" s="29">
        <v>0.13857638899999999</v>
      </c>
      <c r="F5955" s="29" t="s">
        <v>24</v>
      </c>
      <c r="G5955" s="29">
        <v>0.1283</v>
      </c>
      <c r="H5955" s="29" t="s">
        <v>25</v>
      </c>
      <c r="I5955" s="29" t="s">
        <v>26</v>
      </c>
      <c r="J5955" s="29">
        <v>27.321000000000002</v>
      </c>
      <c r="K5955" s="29" t="s">
        <v>25</v>
      </c>
      <c r="L5955" s="29" t="s">
        <v>22</v>
      </c>
      <c r="M5955" s="29" t="s">
        <v>22</v>
      </c>
    </row>
    <row r="5956" spans="1:13" ht="15" customHeight="1">
      <c r="A5956" s="29" t="s">
        <v>19</v>
      </c>
      <c r="B5956" s="29" t="s">
        <v>20</v>
      </c>
      <c r="C5956" s="29" t="s">
        <v>2981</v>
      </c>
      <c r="D5956" s="29">
        <v>718012</v>
      </c>
      <c r="E5956" s="29">
        <v>0.14158564800000001</v>
      </c>
      <c r="F5956" s="29" t="s">
        <v>24</v>
      </c>
      <c r="G5956" s="29">
        <v>1.9076</v>
      </c>
      <c r="H5956" s="29" t="s">
        <v>25</v>
      </c>
      <c r="I5956" s="29" t="s">
        <v>26</v>
      </c>
      <c r="J5956" s="29">
        <v>14.648</v>
      </c>
      <c r="K5956" s="29" t="s">
        <v>25</v>
      </c>
      <c r="L5956" s="29" t="s">
        <v>22</v>
      </c>
      <c r="M5956" s="29" t="s">
        <v>22</v>
      </c>
    </row>
    <row r="5957" spans="1:13" ht="15" customHeight="1">
      <c r="A5957" s="29" t="s">
        <v>19</v>
      </c>
      <c r="B5957" s="29" t="s">
        <v>20</v>
      </c>
      <c r="C5957" s="29" t="s">
        <v>2982</v>
      </c>
      <c r="D5957" s="29">
        <v>718013</v>
      </c>
      <c r="E5957" s="29">
        <v>0.14204861099999999</v>
      </c>
      <c r="F5957" s="29" t="s">
        <v>24</v>
      </c>
      <c r="G5957" s="29">
        <v>1.0469900000000001</v>
      </c>
      <c r="H5957" s="29" t="s">
        <v>25</v>
      </c>
      <c r="I5957" s="29" t="s">
        <v>26</v>
      </c>
      <c r="J5957" s="29">
        <v>6.09</v>
      </c>
      <c r="K5957" s="29" t="s">
        <v>25</v>
      </c>
      <c r="L5957" s="29" t="s">
        <v>22</v>
      </c>
      <c r="M5957" s="29" t="s">
        <v>22</v>
      </c>
    </row>
    <row r="5958" spans="1:13" ht="15" customHeight="1">
      <c r="A5958" s="29" t="s">
        <v>19</v>
      </c>
      <c r="B5958" s="29" t="s">
        <v>20</v>
      </c>
      <c r="C5958" s="29" t="s">
        <v>2983</v>
      </c>
      <c r="D5958" s="29">
        <v>718014</v>
      </c>
      <c r="E5958" s="29">
        <v>0.14042824100000001</v>
      </c>
      <c r="F5958" s="29" t="s">
        <v>24</v>
      </c>
      <c r="G5958" s="29">
        <v>0.18909000000000001</v>
      </c>
      <c r="H5958" s="29" t="s">
        <v>25</v>
      </c>
      <c r="I5958" s="29" t="s">
        <v>26</v>
      </c>
      <c r="J5958" s="29">
        <v>25.655999999999999</v>
      </c>
      <c r="K5958" s="29" t="s">
        <v>25</v>
      </c>
      <c r="L5958" s="29" t="s">
        <v>22</v>
      </c>
      <c r="M5958" s="29" t="s">
        <v>22</v>
      </c>
    </row>
    <row r="5959" spans="1:13" ht="15" customHeight="1">
      <c r="A5959" s="29" t="s">
        <v>19</v>
      </c>
      <c r="B5959" s="29" t="s">
        <v>20</v>
      </c>
      <c r="C5959" s="29" t="s">
        <v>2984</v>
      </c>
      <c r="D5959" s="29">
        <v>718015</v>
      </c>
      <c r="E5959" s="29">
        <v>0.14436342599999999</v>
      </c>
      <c r="F5959" s="29" t="s">
        <v>24</v>
      </c>
      <c r="G5959" s="29">
        <v>1.8816999999999999</v>
      </c>
      <c r="H5959" s="29" t="s">
        <v>25</v>
      </c>
      <c r="I5959" s="29" t="s">
        <v>26</v>
      </c>
      <c r="J5959" s="29">
        <v>14.237</v>
      </c>
      <c r="K5959" s="29" t="s">
        <v>25</v>
      </c>
      <c r="L5959" s="29" t="s">
        <v>22</v>
      </c>
      <c r="M5959" s="29" t="s">
        <v>22</v>
      </c>
    </row>
    <row r="5960" spans="1:13" ht="15" customHeight="1">
      <c r="A5960" s="29" t="s">
        <v>19</v>
      </c>
      <c r="B5960" s="29" t="s">
        <v>20</v>
      </c>
      <c r="C5960" s="29" t="s">
        <v>2985</v>
      </c>
      <c r="D5960" s="29">
        <v>718016</v>
      </c>
      <c r="E5960" s="29">
        <v>0.147025463</v>
      </c>
      <c r="F5960" s="29" t="s">
        <v>24</v>
      </c>
      <c r="G5960" s="29">
        <v>1.0176799999999999</v>
      </c>
      <c r="H5960" s="29" t="s">
        <v>25</v>
      </c>
      <c r="I5960" s="29" t="s">
        <v>26</v>
      </c>
      <c r="J5960" s="29">
        <v>5.8449999999999998</v>
      </c>
      <c r="K5960" s="29" t="s">
        <v>25</v>
      </c>
      <c r="L5960" s="29" t="s">
        <v>22</v>
      </c>
      <c r="M5960" s="29" t="s">
        <v>22</v>
      </c>
    </row>
    <row r="5961" spans="1:13" ht="15" customHeight="1">
      <c r="A5961" s="29" t="s">
        <v>19</v>
      </c>
      <c r="B5961" s="29" t="s">
        <v>20</v>
      </c>
      <c r="C5961" s="29" t="s">
        <v>2986</v>
      </c>
      <c r="D5961" s="29">
        <v>718017</v>
      </c>
      <c r="E5961" s="29">
        <v>0.14540509300000001</v>
      </c>
      <c r="F5961" s="29" t="s">
        <v>24</v>
      </c>
      <c r="G5961" s="29">
        <v>0.15983</v>
      </c>
      <c r="H5961" s="29" t="s">
        <v>25</v>
      </c>
      <c r="I5961" s="29" t="s">
        <v>26</v>
      </c>
      <c r="J5961" s="29">
        <v>25.768999999999998</v>
      </c>
      <c r="K5961" s="29" t="s">
        <v>25</v>
      </c>
      <c r="L5961" s="29" t="s">
        <v>22</v>
      </c>
      <c r="M5961" s="29" t="s">
        <v>22</v>
      </c>
    </row>
    <row r="5962" spans="1:13" ht="15" customHeight="1">
      <c r="A5962" s="29" t="s">
        <v>19</v>
      </c>
      <c r="B5962" s="29" t="s">
        <v>20</v>
      </c>
      <c r="C5962" s="29" t="s">
        <v>2987</v>
      </c>
      <c r="D5962" s="29">
        <v>718018</v>
      </c>
      <c r="E5962" s="29" t="s">
        <v>2988</v>
      </c>
      <c r="F5962" s="29" t="s">
        <v>24</v>
      </c>
      <c r="G5962" s="29">
        <v>1.8326899999999999</v>
      </c>
      <c r="H5962" s="29" t="s">
        <v>25</v>
      </c>
      <c r="I5962" s="29" t="s">
        <v>26</v>
      </c>
      <c r="J5962" s="29">
        <v>13.018000000000001</v>
      </c>
      <c r="K5962" s="29" t="s">
        <v>25</v>
      </c>
      <c r="L5962" s="29" t="s">
        <v>22</v>
      </c>
      <c r="M5962" s="29" t="s">
        <v>22</v>
      </c>
    </row>
    <row r="5963" spans="1:13" ht="15" customHeight="1">
      <c r="A5963" s="29" t="s">
        <v>19</v>
      </c>
      <c r="B5963" s="29" t="s">
        <v>20</v>
      </c>
      <c r="C5963" s="29" t="s">
        <v>2989</v>
      </c>
      <c r="D5963" s="29">
        <v>718019</v>
      </c>
      <c r="E5963" s="29">
        <v>0.14887731500000001</v>
      </c>
      <c r="F5963" s="29" t="s">
        <v>24</v>
      </c>
      <c r="G5963" s="29">
        <v>0.97674000000000005</v>
      </c>
      <c r="H5963" s="29" t="s">
        <v>25</v>
      </c>
      <c r="I5963" s="29" t="s">
        <v>26</v>
      </c>
      <c r="J5963" s="29">
        <v>7.6550000000000002</v>
      </c>
      <c r="K5963" s="29" t="s">
        <v>25</v>
      </c>
      <c r="L5963" s="29" t="s">
        <v>22</v>
      </c>
      <c r="M5963" s="29" t="s">
        <v>22</v>
      </c>
    </row>
    <row r="5964" spans="1:13" ht="15" customHeight="1">
      <c r="A5964" s="29" t="s">
        <v>19</v>
      </c>
      <c r="B5964" s="29" t="s">
        <v>20</v>
      </c>
      <c r="C5964" s="29" t="s">
        <v>2990</v>
      </c>
      <c r="D5964" s="29">
        <v>718020</v>
      </c>
      <c r="E5964" s="29">
        <v>0.149456019</v>
      </c>
      <c r="F5964" s="29" t="s">
        <v>24</v>
      </c>
      <c r="G5964" s="29">
        <v>0.15343999999999999</v>
      </c>
      <c r="H5964" s="29" t="s">
        <v>25</v>
      </c>
      <c r="I5964" s="29" t="s">
        <v>26</v>
      </c>
      <c r="J5964" s="29">
        <v>28.222999999999999</v>
      </c>
      <c r="K5964" s="29" t="s">
        <v>25</v>
      </c>
      <c r="L5964" s="29" t="s">
        <v>22</v>
      </c>
      <c r="M5964" s="29" t="s">
        <v>22</v>
      </c>
    </row>
    <row r="5965" spans="1:13" ht="15" customHeight="1">
      <c r="A5965" s="29" t="s">
        <v>19</v>
      </c>
      <c r="B5965" s="29" t="s">
        <v>20</v>
      </c>
      <c r="C5965" s="29" t="s">
        <v>2991</v>
      </c>
      <c r="D5965" s="29">
        <v>718021</v>
      </c>
      <c r="E5965" s="29">
        <v>0.14667824099999999</v>
      </c>
      <c r="F5965" s="29" t="s">
        <v>24</v>
      </c>
      <c r="G5965" s="29">
        <v>1.8200099999999999</v>
      </c>
      <c r="H5965" s="29" t="s">
        <v>25</v>
      </c>
      <c r="I5965" s="29" t="s">
        <v>26</v>
      </c>
      <c r="J5965" s="29">
        <v>15.106</v>
      </c>
      <c r="K5965" s="29" t="s">
        <v>25</v>
      </c>
      <c r="L5965" s="29" t="s">
        <v>22</v>
      </c>
      <c r="M5965" s="29" t="s">
        <v>22</v>
      </c>
    </row>
    <row r="5966" spans="1:13" ht="15" customHeight="1">
      <c r="A5966" s="29" t="s">
        <v>19</v>
      </c>
      <c r="B5966" s="29" t="s">
        <v>20</v>
      </c>
      <c r="C5966" s="29" t="s">
        <v>2992</v>
      </c>
      <c r="D5966" s="29">
        <v>718022</v>
      </c>
      <c r="E5966" s="29" t="s">
        <v>1149</v>
      </c>
      <c r="F5966" s="29" t="s">
        <v>24</v>
      </c>
      <c r="G5966" s="29">
        <v>1.1131599999999999</v>
      </c>
      <c r="H5966" s="29" t="s">
        <v>25</v>
      </c>
      <c r="I5966" s="29" t="s">
        <v>26</v>
      </c>
      <c r="J5966" s="29">
        <v>5.71</v>
      </c>
      <c r="K5966" s="29" t="s">
        <v>25</v>
      </c>
      <c r="L5966" s="29" t="s">
        <v>22</v>
      </c>
      <c r="M5966" s="29" t="s">
        <v>22</v>
      </c>
    </row>
    <row r="5967" spans="1:13" ht="15" customHeight="1">
      <c r="A5967" s="29" t="s">
        <v>19</v>
      </c>
      <c r="B5967" s="29" t="s">
        <v>20</v>
      </c>
      <c r="C5967" s="29" t="s">
        <v>2993</v>
      </c>
      <c r="D5967" s="29">
        <v>718023</v>
      </c>
      <c r="E5967" s="29">
        <v>0.15107638900000001</v>
      </c>
      <c r="F5967" s="29" t="s">
        <v>24</v>
      </c>
      <c r="G5967" s="29">
        <v>0.48995</v>
      </c>
      <c r="H5967" s="29" t="s">
        <v>25</v>
      </c>
      <c r="I5967" s="29" t="s">
        <v>26</v>
      </c>
      <c r="J5967" s="29">
        <v>25.167000000000002</v>
      </c>
      <c r="K5967" s="29" t="s">
        <v>25</v>
      </c>
      <c r="L5967" s="29" t="s">
        <v>22</v>
      </c>
      <c r="M5967" s="29" t="s">
        <v>22</v>
      </c>
    </row>
    <row r="5968" spans="1:13" ht="15" customHeight="1">
      <c r="A5968" s="29" t="s">
        <v>19</v>
      </c>
      <c r="B5968" s="29" t="s">
        <v>20</v>
      </c>
      <c r="C5968" s="29" t="s">
        <v>2994</v>
      </c>
      <c r="D5968" s="29">
        <v>718024</v>
      </c>
      <c r="E5968" s="29">
        <v>0.15119213000000001</v>
      </c>
      <c r="F5968" s="29" t="s">
        <v>24</v>
      </c>
      <c r="G5968" s="29">
        <v>1.7896300000000001</v>
      </c>
      <c r="H5968" s="29" t="s">
        <v>25</v>
      </c>
      <c r="I5968" s="29" t="s">
        <v>26</v>
      </c>
      <c r="J5968" s="29">
        <v>16.448</v>
      </c>
      <c r="K5968" s="29" t="s">
        <v>25</v>
      </c>
      <c r="L5968" s="29" t="s">
        <v>22</v>
      </c>
      <c r="M5968" s="29" t="s">
        <v>22</v>
      </c>
    </row>
    <row r="5969" spans="1:13" ht="15" customHeight="1">
      <c r="A5969" s="29" t="s">
        <v>19</v>
      </c>
      <c r="B5969" s="29" t="s">
        <v>20</v>
      </c>
      <c r="C5969" s="29" t="s">
        <v>2995</v>
      </c>
      <c r="D5969" s="29">
        <v>718025</v>
      </c>
      <c r="E5969" s="29">
        <v>0.150844907</v>
      </c>
      <c r="F5969" s="29" t="s">
        <v>24</v>
      </c>
      <c r="G5969" s="29">
        <v>1.24133</v>
      </c>
      <c r="H5969" s="29" t="s">
        <v>25</v>
      </c>
      <c r="I5969" s="29" t="s">
        <v>26</v>
      </c>
      <c r="J5969" s="29">
        <v>3.5459999999999998</v>
      </c>
      <c r="K5969" s="29" t="s">
        <v>25</v>
      </c>
      <c r="L5969" s="29" t="s">
        <v>22</v>
      </c>
      <c r="M5969" s="29" t="s">
        <v>22</v>
      </c>
    </row>
    <row r="5970" spans="1:13" ht="15" customHeight="1">
      <c r="A5970" s="29" t="s">
        <v>19</v>
      </c>
      <c r="B5970" s="29" t="s">
        <v>20</v>
      </c>
      <c r="C5970" s="29" t="s">
        <v>2996</v>
      </c>
      <c r="D5970" s="29">
        <v>718026</v>
      </c>
      <c r="E5970" s="29" t="s">
        <v>1187</v>
      </c>
      <c r="F5970" s="29" t="s">
        <v>24</v>
      </c>
      <c r="G5970" s="29">
        <v>0.99648000000000003</v>
      </c>
      <c r="H5970" s="29" t="s">
        <v>25</v>
      </c>
      <c r="I5970" s="29" t="s">
        <v>26</v>
      </c>
      <c r="J5970" s="29">
        <v>13.444000000000001</v>
      </c>
      <c r="K5970" s="29" t="s">
        <v>25</v>
      </c>
      <c r="L5970" s="29" t="s">
        <v>22</v>
      </c>
      <c r="M5970" s="29" t="s">
        <v>22</v>
      </c>
    </row>
    <row r="5971" spans="1:13" ht="15" customHeight="1">
      <c r="A5971" s="29" t="s">
        <v>19</v>
      </c>
      <c r="B5971" s="29" t="s">
        <v>20</v>
      </c>
      <c r="C5971" s="29" t="s">
        <v>2997</v>
      </c>
      <c r="D5971" s="29">
        <v>718027</v>
      </c>
      <c r="E5971" s="29">
        <v>0.15767361099999999</v>
      </c>
      <c r="F5971" s="29" t="s">
        <v>24</v>
      </c>
      <c r="G5971" s="29">
        <v>1.64696</v>
      </c>
      <c r="H5971" s="29" t="s">
        <v>25</v>
      </c>
      <c r="I5971" s="29" t="s">
        <v>26</v>
      </c>
      <c r="J5971" s="29">
        <v>13.741</v>
      </c>
      <c r="K5971" s="29" t="s">
        <v>25</v>
      </c>
      <c r="L5971" s="29" t="s">
        <v>22</v>
      </c>
      <c r="M5971" s="29" t="s">
        <v>22</v>
      </c>
    </row>
    <row r="5972" spans="1:13" ht="15" customHeight="1">
      <c r="A5972" s="29" t="s">
        <v>19</v>
      </c>
      <c r="B5972" s="29" t="s">
        <v>20</v>
      </c>
      <c r="C5972" s="29" t="s">
        <v>2998</v>
      </c>
      <c r="D5972" s="29">
        <v>718028</v>
      </c>
      <c r="E5972" s="29">
        <v>0.15709490700000001</v>
      </c>
      <c r="F5972" s="29" t="s">
        <v>24</v>
      </c>
      <c r="G5972" s="29">
        <v>1.43543</v>
      </c>
      <c r="H5972" s="29" t="s">
        <v>25</v>
      </c>
      <c r="I5972" s="29" t="s">
        <v>26</v>
      </c>
      <c r="J5972" s="29">
        <v>4.5919999999999996</v>
      </c>
      <c r="K5972" s="29" t="s">
        <v>25</v>
      </c>
      <c r="L5972" s="29" t="s">
        <v>22</v>
      </c>
      <c r="M5972" s="29" t="s">
        <v>22</v>
      </c>
    </row>
    <row r="5973" spans="1:13" ht="15" customHeight="1">
      <c r="A5973" s="29" t="s">
        <v>19</v>
      </c>
      <c r="B5973" s="29" t="s">
        <v>20</v>
      </c>
      <c r="C5973" s="29" t="s">
        <v>2999</v>
      </c>
      <c r="D5973" s="29">
        <v>718029</v>
      </c>
      <c r="E5973" s="29">
        <v>0.1590625</v>
      </c>
      <c r="F5973" s="29" t="s">
        <v>24</v>
      </c>
      <c r="G5973" s="29">
        <v>0.87749999999999995</v>
      </c>
      <c r="H5973" s="29" t="s">
        <v>25</v>
      </c>
      <c r="I5973" s="29" t="s">
        <v>26</v>
      </c>
      <c r="J5973" s="29">
        <v>31.405000000000001</v>
      </c>
      <c r="K5973" s="29" t="s">
        <v>25</v>
      </c>
      <c r="L5973" s="29" t="s">
        <v>22</v>
      </c>
      <c r="M5973" s="29" t="s">
        <v>22</v>
      </c>
    </row>
    <row r="5974" spans="1:13" ht="15" customHeight="1">
      <c r="A5974" s="29" t="s">
        <v>19</v>
      </c>
      <c r="B5974" s="29" t="s">
        <v>20</v>
      </c>
      <c r="C5974" s="29" t="s">
        <v>3000</v>
      </c>
      <c r="D5974" s="29">
        <v>718030</v>
      </c>
      <c r="E5974" s="29">
        <v>0.156863426</v>
      </c>
      <c r="F5974" s="29" t="s">
        <v>24</v>
      </c>
      <c r="G5974" s="29">
        <v>1.7370000000000001</v>
      </c>
      <c r="H5974" s="29" t="s">
        <v>25</v>
      </c>
      <c r="I5974" s="29" t="s">
        <v>26</v>
      </c>
      <c r="J5974" s="29">
        <v>28.065000000000001</v>
      </c>
      <c r="K5974" s="29" t="s">
        <v>25</v>
      </c>
      <c r="L5974" s="29" t="s">
        <v>22</v>
      </c>
      <c r="M5974" s="29" t="s">
        <v>22</v>
      </c>
    </row>
    <row r="5975" spans="1:13" ht="15" customHeight="1">
      <c r="A5975" s="29" t="s">
        <v>19</v>
      </c>
      <c r="B5975" s="29" t="s">
        <v>20</v>
      </c>
      <c r="C5975" s="29" t="s">
        <v>3001</v>
      </c>
      <c r="D5975" s="29">
        <v>718031</v>
      </c>
      <c r="E5975" s="29">
        <v>0.156631944</v>
      </c>
      <c r="F5975" s="29" t="s">
        <v>24</v>
      </c>
      <c r="G5975" s="29">
        <v>1.4197599999999999</v>
      </c>
      <c r="H5975" s="29" t="s">
        <v>25</v>
      </c>
      <c r="I5975" s="29" t="s">
        <v>26</v>
      </c>
      <c r="J5975" s="29">
        <v>5.798</v>
      </c>
      <c r="K5975" s="29" t="s">
        <v>25</v>
      </c>
      <c r="L5975" s="29" t="s">
        <v>22</v>
      </c>
      <c r="M5975" s="29" t="s">
        <v>22</v>
      </c>
    </row>
    <row r="5976" spans="1:13" ht="15" customHeight="1">
      <c r="A5976" s="29" t="s">
        <v>19</v>
      </c>
      <c r="B5976" s="29" t="s">
        <v>20</v>
      </c>
      <c r="C5976" s="29" t="s">
        <v>3002</v>
      </c>
      <c r="D5976" s="29">
        <v>718032</v>
      </c>
      <c r="E5976" s="29">
        <v>0.15732638900000001</v>
      </c>
      <c r="F5976" s="29" t="s">
        <v>24</v>
      </c>
      <c r="G5976" s="29">
        <v>1.1246799999999999</v>
      </c>
      <c r="H5976" s="29" t="s">
        <v>25</v>
      </c>
      <c r="I5976" s="29" t="s">
        <v>26</v>
      </c>
      <c r="J5976" s="29">
        <v>36.18</v>
      </c>
      <c r="K5976" s="29" t="s">
        <v>25</v>
      </c>
      <c r="L5976" s="29" t="s">
        <v>22</v>
      </c>
      <c r="M5976" s="29" t="s">
        <v>22</v>
      </c>
    </row>
    <row r="5977" spans="1:13" ht="15" customHeight="1">
      <c r="A5977" s="29" t="s">
        <v>19</v>
      </c>
      <c r="B5977" s="29" t="s">
        <v>20</v>
      </c>
      <c r="C5977" s="29" t="s">
        <v>3003</v>
      </c>
      <c r="D5977" s="29">
        <v>718033</v>
      </c>
      <c r="E5977" s="29">
        <v>0.161493056</v>
      </c>
      <c r="F5977" s="29" t="s">
        <v>24</v>
      </c>
      <c r="G5977" s="29">
        <v>1.16221</v>
      </c>
      <c r="H5977" s="29" t="s">
        <v>25</v>
      </c>
      <c r="I5977" s="29" t="s">
        <v>26</v>
      </c>
      <c r="J5977" s="29">
        <v>32.485999999999997</v>
      </c>
      <c r="K5977" s="29" t="s">
        <v>25</v>
      </c>
      <c r="L5977" s="29" t="s">
        <v>22</v>
      </c>
      <c r="M5977" s="29" t="s">
        <v>22</v>
      </c>
    </row>
    <row r="5978" spans="1:13" ht="15" customHeight="1">
      <c r="A5978" s="29" t="s">
        <v>19</v>
      </c>
      <c r="B5978" s="29" t="s">
        <v>20</v>
      </c>
      <c r="C5978" s="29" t="s">
        <v>3004</v>
      </c>
      <c r="D5978" s="29">
        <v>718034</v>
      </c>
      <c r="E5978" s="29">
        <v>0.159178241</v>
      </c>
      <c r="F5978" s="29" t="s">
        <v>24</v>
      </c>
      <c r="G5978" s="29">
        <v>1.49163</v>
      </c>
      <c r="H5978" s="29" t="s">
        <v>25</v>
      </c>
      <c r="I5978" s="29" t="s">
        <v>26</v>
      </c>
      <c r="J5978" s="29">
        <v>29.071999999999999</v>
      </c>
      <c r="K5978" s="29" t="s">
        <v>25</v>
      </c>
      <c r="L5978" s="29" t="s">
        <v>22</v>
      </c>
      <c r="M5978" s="29" t="s">
        <v>22</v>
      </c>
    </row>
    <row r="5979" spans="1:13" ht="15" customHeight="1">
      <c r="A5979" s="29" t="s">
        <v>19</v>
      </c>
      <c r="B5979" s="29" t="s">
        <v>20</v>
      </c>
      <c r="C5979" s="29" t="s">
        <v>3005</v>
      </c>
      <c r="D5979" s="29">
        <v>718035</v>
      </c>
      <c r="E5979" s="29">
        <v>0.16103009300000001</v>
      </c>
      <c r="F5979" s="29" t="s">
        <v>24</v>
      </c>
      <c r="G5979" s="29">
        <v>1.1275900000000001</v>
      </c>
      <c r="H5979" s="29" t="s">
        <v>25</v>
      </c>
      <c r="I5979" s="29" t="s">
        <v>26</v>
      </c>
      <c r="J5979" s="29">
        <v>32.444000000000003</v>
      </c>
      <c r="K5979" s="29" t="s">
        <v>25</v>
      </c>
      <c r="L5979" s="29" t="s">
        <v>22</v>
      </c>
      <c r="M5979" s="29" t="s">
        <v>22</v>
      </c>
    </row>
    <row r="5980" spans="1:13" ht="15" customHeight="1">
      <c r="A5980" s="29" t="s">
        <v>19</v>
      </c>
      <c r="B5980" s="29" t="s">
        <v>20</v>
      </c>
      <c r="C5980" s="29" t="s">
        <v>3006</v>
      </c>
      <c r="D5980" s="29">
        <v>718036</v>
      </c>
      <c r="E5980" s="29">
        <v>0.164039352</v>
      </c>
      <c r="F5980" s="29" t="s">
        <v>24</v>
      </c>
      <c r="G5980" s="29">
        <v>1.5132399999999999</v>
      </c>
      <c r="H5980" s="29" t="s">
        <v>25</v>
      </c>
      <c r="I5980" s="29" t="s">
        <v>26</v>
      </c>
      <c r="J5980" s="29">
        <v>35.988999999999997</v>
      </c>
      <c r="K5980" s="29" t="s">
        <v>25</v>
      </c>
      <c r="L5980" s="29" t="s">
        <v>22</v>
      </c>
      <c r="M5980" s="29" t="s">
        <v>22</v>
      </c>
    </row>
    <row r="5981" spans="1:13" ht="15" customHeight="1">
      <c r="A5981" s="29" t="s">
        <v>19</v>
      </c>
      <c r="B5981" s="29" t="s">
        <v>20</v>
      </c>
      <c r="C5981" s="29" t="s">
        <v>3007</v>
      </c>
      <c r="D5981" s="29">
        <v>718037</v>
      </c>
      <c r="E5981" s="29">
        <v>0.161840278</v>
      </c>
      <c r="F5981" s="29" t="s">
        <v>24</v>
      </c>
      <c r="G5981" s="29">
        <v>1.2362599999999999</v>
      </c>
      <c r="H5981" s="29" t="s">
        <v>25</v>
      </c>
      <c r="I5981" s="29" t="s">
        <v>26</v>
      </c>
      <c r="J5981" s="29">
        <v>31.494</v>
      </c>
      <c r="K5981" s="29" t="s">
        <v>25</v>
      </c>
      <c r="L5981" s="29" t="s">
        <v>22</v>
      </c>
      <c r="M5981" s="29" t="s">
        <v>22</v>
      </c>
    </row>
    <row r="5982" spans="1:13" ht="15" customHeight="1">
      <c r="A5982" s="29" t="s">
        <v>19</v>
      </c>
      <c r="B5982" s="29" t="s">
        <v>20</v>
      </c>
      <c r="C5982" s="29" t="s">
        <v>3008</v>
      </c>
      <c r="D5982" s="29">
        <v>718038</v>
      </c>
      <c r="E5982" s="29">
        <v>0.165428241</v>
      </c>
      <c r="F5982" s="29" t="s">
        <v>24</v>
      </c>
      <c r="G5982" s="29">
        <v>1.51725</v>
      </c>
      <c r="H5982" s="29" t="s">
        <v>25</v>
      </c>
      <c r="I5982" s="29" t="s">
        <v>26</v>
      </c>
      <c r="J5982" s="29">
        <v>28.844999999999999</v>
      </c>
      <c r="K5982" s="29" t="s">
        <v>25</v>
      </c>
      <c r="L5982" s="29" t="s">
        <v>22</v>
      </c>
      <c r="M5982" s="29" t="s">
        <v>22</v>
      </c>
    </row>
    <row r="5983" spans="1:13" ht="15" customHeight="1">
      <c r="A5983" s="29" t="s">
        <v>19</v>
      </c>
      <c r="B5983" s="29" t="s">
        <v>20</v>
      </c>
      <c r="C5983" s="29" t="s">
        <v>3009</v>
      </c>
      <c r="D5983" s="29">
        <v>718039</v>
      </c>
      <c r="E5983" s="29">
        <v>0.163923611</v>
      </c>
      <c r="F5983" s="29" t="s">
        <v>24</v>
      </c>
      <c r="G5983" s="29">
        <v>1.2507200000000001</v>
      </c>
      <c r="H5983" s="29" t="s">
        <v>25</v>
      </c>
      <c r="I5983" s="29" t="s">
        <v>26</v>
      </c>
      <c r="J5983" s="29">
        <v>30.332999999999998</v>
      </c>
      <c r="K5983" s="29" t="s">
        <v>25</v>
      </c>
      <c r="L5983" s="29" t="s">
        <v>22</v>
      </c>
      <c r="M5983" s="29" t="s">
        <v>22</v>
      </c>
    </row>
    <row r="5984" spans="1:13" ht="15" customHeight="1">
      <c r="A5984" s="29" t="s">
        <v>19</v>
      </c>
      <c r="B5984" s="29" t="s">
        <v>20</v>
      </c>
      <c r="C5984" s="29" t="s">
        <v>3010</v>
      </c>
      <c r="D5984" s="29">
        <v>718040</v>
      </c>
      <c r="E5984" s="29">
        <v>0.16716435199999999</v>
      </c>
      <c r="F5984" s="29" t="s">
        <v>24</v>
      </c>
      <c r="G5984" s="29">
        <v>1.548</v>
      </c>
      <c r="H5984" s="29" t="s">
        <v>25</v>
      </c>
      <c r="I5984" s="29" t="s">
        <v>26</v>
      </c>
      <c r="J5984" s="29">
        <v>31.015999999999998</v>
      </c>
      <c r="K5984" s="29" t="s">
        <v>25</v>
      </c>
      <c r="L5984" s="29" t="s">
        <v>22</v>
      </c>
      <c r="M5984" s="29" t="s">
        <v>22</v>
      </c>
    </row>
    <row r="5985" spans="1:13" ht="15" customHeight="1">
      <c r="A5985" s="29" t="s">
        <v>19</v>
      </c>
      <c r="B5985" s="29" t="s">
        <v>20</v>
      </c>
      <c r="C5985" s="29" t="s">
        <v>3011</v>
      </c>
      <c r="D5985" s="29">
        <v>718041</v>
      </c>
      <c r="E5985" s="29" t="s">
        <v>3012</v>
      </c>
      <c r="F5985" s="29" t="s">
        <v>24</v>
      </c>
      <c r="G5985" s="29">
        <v>1.2838799999999999</v>
      </c>
      <c r="H5985" s="29" t="s">
        <v>25</v>
      </c>
      <c r="I5985" s="29" t="s">
        <v>26</v>
      </c>
      <c r="J5985" s="29">
        <v>28.597000000000001</v>
      </c>
      <c r="K5985" s="29" t="s">
        <v>25</v>
      </c>
      <c r="L5985" s="29" t="s">
        <v>22</v>
      </c>
      <c r="M5985" s="29" t="s">
        <v>22</v>
      </c>
    </row>
    <row r="5986" spans="1:13" ht="15" customHeight="1">
      <c r="A5986" s="29" t="s">
        <v>19</v>
      </c>
      <c r="B5986" s="29" t="s">
        <v>20</v>
      </c>
      <c r="C5986" s="29" t="s">
        <v>3013</v>
      </c>
      <c r="D5986" s="29">
        <v>718042</v>
      </c>
      <c r="E5986" s="29">
        <v>0.16855324099999999</v>
      </c>
      <c r="F5986" s="29" t="s">
        <v>24</v>
      </c>
      <c r="G5986" s="29">
        <v>1.59294</v>
      </c>
      <c r="H5986" s="29" t="s">
        <v>25</v>
      </c>
      <c r="I5986" s="29" t="s">
        <v>26</v>
      </c>
      <c r="J5986" s="29">
        <v>34.381</v>
      </c>
      <c r="K5986" s="29" t="s">
        <v>25</v>
      </c>
      <c r="L5986" s="29" t="s">
        <v>22</v>
      </c>
      <c r="M5986" s="29" t="s">
        <v>22</v>
      </c>
    </row>
    <row r="5987" spans="1:13" ht="15" customHeight="1">
      <c r="A5987" s="29" t="s">
        <v>19</v>
      </c>
      <c r="B5987" s="29" t="s">
        <v>20</v>
      </c>
      <c r="C5987" s="29" t="s">
        <v>3014</v>
      </c>
      <c r="D5987" s="29">
        <v>718043</v>
      </c>
      <c r="E5987" s="29">
        <v>0.172604167</v>
      </c>
      <c r="F5987" s="29" t="s">
        <v>24</v>
      </c>
      <c r="G5987" s="29">
        <v>1.27664</v>
      </c>
      <c r="H5987" s="29" t="s">
        <v>25</v>
      </c>
      <c r="I5987" s="29" t="s">
        <v>26</v>
      </c>
      <c r="J5987" s="29">
        <v>28.196000000000002</v>
      </c>
      <c r="K5987" s="29" t="s">
        <v>25</v>
      </c>
      <c r="L5987" s="29" t="s">
        <v>22</v>
      </c>
      <c r="M5987" s="29" t="s">
        <v>22</v>
      </c>
    </row>
    <row r="5988" spans="1:13" ht="15" customHeight="1">
      <c r="A5988" s="29" t="s">
        <v>19</v>
      </c>
      <c r="B5988" s="29" t="s">
        <v>20</v>
      </c>
      <c r="C5988" s="29" t="s">
        <v>3015</v>
      </c>
      <c r="D5988" s="29">
        <v>718044</v>
      </c>
      <c r="E5988" s="29" t="s">
        <v>3016</v>
      </c>
      <c r="F5988" s="29" t="s">
        <v>24</v>
      </c>
      <c r="G5988" s="29">
        <v>1.6211100000000001</v>
      </c>
      <c r="H5988" s="29" t="s">
        <v>25</v>
      </c>
      <c r="I5988" s="29" t="s">
        <v>26</v>
      </c>
      <c r="J5988" s="29">
        <v>28.529</v>
      </c>
      <c r="K5988" s="29" t="s">
        <v>25</v>
      </c>
      <c r="L5988" s="29" t="s">
        <v>22</v>
      </c>
      <c r="M5988" s="29" t="s">
        <v>22</v>
      </c>
    </row>
    <row r="5989" spans="1:13" ht="15" customHeight="1">
      <c r="A5989" s="29" t="s">
        <v>19</v>
      </c>
      <c r="B5989" s="29" t="s">
        <v>20</v>
      </c>
      <c r="C5989" s="29" t="s">
        <v>3017</v>
      </c>
      <c r="D5989" s="29">
        <v>718045</v>
      </c>
      <c r="E5989" s="29">
        <v>0.176076389</v>
      </c>
      <c r="F5989" s="29" t="s">
        <v>24</v>
      </c>
      <c r="G5989" s="29">
        <v>1.31484</v>
      </c>
      <c r="H5989" s="29" t="s">
        <v>25</v>
      </c>
      <c r="I5989" s="29" t="s">
        <v>26</v>
      </c>
      <c r="J5989" s="29">
        <v>28.574000000000002</v>
      </c>
      <c r="K5989" s="29" t="s">
        <v>25</v>
      </c>
      <c r="L5989" s="29" t="s">
        <v>22</v>
      </c>
      <c r="M5989" s="29" t="s">
        <v>22</v>
      </c>
    </row>
    <row r="5990" spans="1:13" ht="15" customHeight="1">
      <c r="A5990" s="29" t="s">
        <v>19</v>
      </c>
      <c r="B5990" s="29" t="s">
        <v>20</v>
      </c>
      <c r="C5990" s="29" t="s">
        <v>3018</v>
      </c>
      <c r="D5990" s="29">
        <v>718046</v>
      </c>
      <c r="E5990" s="29">
        <v>0.17295138900000001</v>
      </c>
      <c r="F5990" s="29" t="s">
        <v>24</v>
      </c>
      <c r="G5990" s="29">
        <v>1.53749</v>
      </c>
      <c r="H5990" s="29" t="s">
        <v>25</v>
      </c>
      <c r="I5990" s="29" t="s">
        <v>26</v>
      </c>
      <c r="J5990" s="29">
        <v>26.867999999999999</v>
      </c>
      <c r="K5990" s="29" t="s">
        <v>25</v>
      </c>
      <c r="L5990" s="29" t="s">
        <v>22</v>
      </c>
      <c r="M5990" s="29" t="s">
        <v>22</v>
      </c>
    </row>
    <row r="5991" spans="1:13" ht="15" customHeight="1">
      <c r="A5991" s="29" t="s">
        <v>19</v>
      </c>
      <c r="B5991" s="29" t="s">
        <v>20</v>
      </c>
      <c r="C5991" s="29" t="s">
        <v>3019</v>
      </c>
      <c r="D5991" s="29">
        <v>718047</v>
      </c>
      <c r="E5991" s="29">
        <v>0.17885416700000001</v>
      </c>
      <c r="F5991" s="29" t="s">
        <v>24</v>
      </c>
      <c r="G5991" s="29">
        <v>1.25282</v>
      </c>
      <c r="H5991" s="29" t="s">
        <v>25</v>
      </c>
      <c r="I5991" s="29" t="s">
        <v>26</v>
      </c>
      <c r="J5991" s="29">
        <v>29.335000000000001</v>
      </c>
      <c r="K5991" s="29" t="s">
        <v>25</v>
      </c>
      <c r="L5991" s="29" t="s">
        <v>22</v>
      </c>
      <c r="M5991" s="29" t="s">
        <v>22</v>
      </c>
    </row>
    <row r="5992" spans="1:13" ht="15" customHeight="1">
      <c r="A5992" s="29" t="s">
        <v>19</v>
      </c>
      <c r="B5992" s="29" t="s">
        <v>20</v>
      </c>
      <c r="C5992" s="29" t="s">
        <v>3020</v>
      </c>
      <c r="D5992" s="29">
        <v>718048</v>
      </c>
      <c r="E5992" s="29">
        <v>0.18116898100000001</v>
      </c>
      <c r="F5992" s="29" t="s">
        <v>24</v>
      </c>
      <c r="G5992" s="29">
        <v>1.29338</v>
      </c>
      <c r="H5992" s="29" t="s">
        <v>25</v>
      </c>
      <c r="I5992" s="29" t="s">
        <v>26</v>
      </c>
      <c r="J5992" s="29">
        <v>29.268000000000001</v>
      </c>
      <c r="K5992" s="29" t="s">
        <v>25</v>
      </c>
      <c r="L5992" s="29" t="s">
        <v>22</v>
      </c>
      <c r="M5992" s="29" t="s">
        <v>22</v>
      </c>
    </row>
    <row r="5993" spans="1:13" ht="15" customHeight="1">
      <c r="A5993" s="29" t="s">
        <v>19</v>
      </c>
      <c r="B5993" s="29" t="s">
        <v>20</v>
      </c>
      <c r="C5993" s="29" t="s">
        <v>3021</v>
      </c>
      <c r="D5993" s="29">
        <v>718049</v>
      </c>
      <c r="E5993" s="29">
        <v>0.17781250000000001</v>
      </c>
      <c r="F5993" s="29" t="s">
        <v>24</v>
      </c>
      <c r="G5993" s="29">
        <v>1.6327100000000001</v>
      </c>
      <c r="H5993" s="29" t="s">
        <v>25</v>
      </c>
      <c r="I5993" s="29" t="s">
        <v>26</v>
      </c>
      <c r="J5993" s="29">
        <v>34.86</v>
      </c>
      <c r="K5993" s="29" t="s">
        <v>25</v>
      </c>
      <c r="L5993" s="29" t="s">
        <v>22</v>
      </c>
      <c r="M5993" s="29" t="s">
        <v>22</v>
      </c>
    </row>
    <row r="5994" spans="1:13" ht="15" customHeight="1">
      <c r="A5994" s="29" t="s">
        <v>19</v>
      </c>
      <c r="B5994" s="29" t="s">
        <v>20</v>
      </c>
      <c r="C5994" s="29" t="s">
        <v>3022</v>
      </c>
      <c r="D5994" s="29">
        <v>718050</v>
      </c>
      <c r="E5994" s="29">
        <v>0.17920138899999999</v>
      </c>
      <c r="F5994" s="29" t="s">
        <v>24</v>
      </c>
      <c r="G5994" s="29">
        <v>1.38561</v>
      </c>
      <c r="H5994" s="29" t="s">
        <v>25</v>
      </c>
      <c r="I5994" s="29" t="s">
        <v>26</v>
      </c>
      <c r="J5994" s="29">
        <v>30.347000000000001</v>
      </c>
      <c r="K5994" s="29" t="s">
        <v>25</v>
      </c>
      <c r="L5994" s="29" t="s">
        <v>22</v>
      </c>
      <c r="M5994" s="29" t="s">
        <v>22</v>
      </c>
    </row>
    <row r="5995" spans="1:13" ht="15" customHeight="1">
      <c r="A5995" s="29" t="s">
        <v>19</v>
      </c>
      <c r="B5995" s="29" t="s">
        <v>20</v>
      </c>
      <c r="C5995" s="29" t="s">
        <v>3023</v>
      </c>
      <c r="D5995" s="29">
        <v>718051</v>
      </c>
      <c r="E5995" s="29">
        <v>0.18394675899999999</v>
      </c>
      <c r="F5995" s="29" t="s">
        <v>24</v>
      </c>
      <c r="G5995" s="29">
        <v>1.63327</v>
      </c>
      <c r="H5995" s="29" t="s">
        <v>25</v>
      </c>
      <c r="I5995" s="29" t="s">
        <v>26</v>
      </c>
      <c r="J5995" s="29">
        <v>29.959</v>
      </c>
      <c r="K5995" s="29" t="s">
        <v>25</v>
      </c>
      <c r="L5995" s="29" t="s">
        <v>22</v>
      </c>
      <c r="M5995" s="29" t="s">
        <v>22</v>
      </c>
    </row>
    <row r="5996" spans="1:13" ht="15" customHeight="1">
      <c r="A5996" s="29" t="s">
        <v>19</v>
      </c>
      <c r="B5996" s="29" t="s">
        <v>20</v>
      </c>
      <c r="C5996" s="29" t="s">
        <v>3024</v>
      </c>
      <c r="D5996" s="29">
        <v>718052</v>
      </c>
      <c r="E5996" s="29">
        <v>0.183252315</v>
      </c>
      <c r="F5996" s="29" t="s">
        <v>24</v>
      </c>
      <c r="G5996" s="29">
        <v>1.43852</v>
      </c>
      <c r="H5996" s="29" t="s">
        <v>25</v>
      </c>
      <c r="I5996" s="29" t="s">
        <v>26</v>
      </c>
      <c r="J5996" s="29">
        <v>11.76</v>
      </c>
      <c r="K5996" s="29" t="s">
        <v>25</v>
      </c>
      <c r="L5996" s="29" t="s">
        <v>22</v>
      </c>
      <c r="M5996" s="29" t="s">
        <v>22</v>
      </c>
    </row>
    <row r="5997" spans="1:13" ht="15" customHeight="1">
      <c r="A5997" s="29" t="s">
        <v>19</v>
      </c>
      <c r="B5997" s="29" t="s">
        <v>20</v>
      </c>
      <c r="C5997" s="29" t="s">
        <v>3025</v>
      </c>
      <c r="D5997" s="29">
        <v>718053</v>
      </c>
      <c r="E5997" s="29">
        <v>0.18857638900000001</v>
      </c>
      <c r="F5997" s="29" t="s">
        <v>24</v>
      </c>
      <c r="G5997" s="29">
        <v>1.36646</v>
      </c>
      <c r="H5997" s="29" t="s">
        <v>25</v>
      </c>
      <c r="I5997" s="29" t="s">
        <v>26</v>
      </c>
      <c r="J5997" s="29">
        <v>8.3759999999999994</v>
      </c>
      <c r="K5997" s="29" t="s">
        <v>25</v>
      </c>
      <c r="L5997" s="29" t="s">
        <v>22</v>
      </c>
      <c r="M5997" s="29" t="s">
        <v>22</v>
      </c>
    </row>
    <row r="5998" spans="1:13" ht="15" customHeight="1">
      <c r="A5998" s="29" t="s">
        <v>19</v>
      </c>
      <c r="B5998" s="29" t="s">
        <v>20</v>
      </c>
      <c r="C5998" s="29" t="s">
        <v>3026</v>
      </c>
      <c r="D5998" s="29">
        <v>719001</v>
      </c>
      <c r="E5998" s="29">
        <v>0.10732638899999999</v>
      </c>
      <c r="F5998" s="29" t="s">
        <v>24</v>
      </c>
      <c r="G5998" s="29">
        <v>0.20937</v>
      </c>
      <c r="H5998" s="29" t="s">
        <v>25</v>
      </c>
      <c r="I5998" s="29" t="s">
        <v>26</v>
      </c>
      <c r="J5998" s="29">
        <v>13.587999999999999</v>
      </c>
      <c r="K5998" s="29" t="s">
        <v>25</v>
      </c>
      <c r="L5998" s="29" t="s">
        <v>22</v>
      </c>
      <c r="M5998" s="29" t="s">
        <v>22</v>
      </c>
    </row>
    <row r="5999" spans="1:13" ht="15" customHeight="1">
      <c r="A5999" s="29" t="s">
        <v>19</v>
      </c>
      <c r="B5999" s="29" t="s">
        <v>20</v>
      </c>
      <c r="C5999" s="29" t="s">
        <v>3027</v>
      </c>
      <c r="D5999" s="29" t="s">
        <v>2327</v>
      </c>
      <c r="F5999" s="29" t="s">
        <v>22</v>
      </c>
      <c r="I5999" s="29" t="s">
        <v>22</v>
      </c>
      <c r="L5999" s="29" t="s">
        <v>22</v>
      </c>
      <c r="M5999" s="29" t="s">
        <v>22</v>
      </c>
    </row>
    <row r="6000" spans="1:13" ht="15" customHeight="1">
      <c r="A6000" s="29" t="s">
        <v>19</v>
      </c>
      <c r="B6000" s="29" t="s">
        <v>20</v>
      </c>
      <c r="C6000" s="29" t="s">
        <v>3028</v>
      </c>
      <c r="D6000" s="29">
        <v>719002</v>
      </c>
      <c r="E6000" s="29">
        <v>0.108831019</v>
      </c>
      <c r="F6000" s="29" t="s">
        <v>24</v>
      </c>
      <c r="G6000" s="29">
        <v>1.3566</v>
      </c>
      <c r="H6000" s="29" t="s">
        <v>25</v>
      </c>
      <c r="I6000" s="29" t="s">
        <v>26</v>
      </c>
      <c r="J6000" s="29">
        <v>28.457000000000001</v>
      </c>
      <c r="K6000" s="29" t="s">
        <v>25</v>
      </c>
      <c r="L6000" s="29" t="s">
        <v>22</v>
      </c>
      <c r="M6000" s="29" t="s">
        <v>22</v>
      </c>
    </row>
    <row r="6001" spans="1:13" ht="15" customHeight="1">
      <c r="A6001" s="29" t="s">
        <v>19</v>
      </c>
      <c r="B6001" s="29" t="s">
        <v>20</v>
      </c>
      <c r="C6001" s="29" t="s">
        <v>3029</v>
      </c>
      <c r="D6001" s="29">
        <v>719003</v>
      </c>
      <c r="E6001" s="29">
        <v>0.110451389</v>
      </c>
      <c r="F6001" s="29" t="s">
        <v>24</v>
      </c>
      <c r="G6001" s="29">
        <v>1.41787</v>
      </c>
      <c r="H6001" s="29" t="s">
        <v>25</v>
      </c>
      <c r="I6001" s="29" t="s">
        <v>26</v>
      </c>
      <c r="J6001" s="29">
        <v>21.109000000000002</v>
      </c>
      <c r="K6001" s="29" t="s">
        <v>25</v>
      </c>
      <c r="L6001" s="29" t="s">
        <v>22</v>
      </c>
      <c r="M6001" s="29" t="s">
        <v>22</v>
      </c>
    </row>
    <row r="6002" spans="1:13" ht="15" customHeight="1">
      <c r="A6002" s="29" t="s">
        <v>19</v>
      </c>
      <c r="B6002" s="29" t="s">
        <v>20</v>
      </c>
      <c r="C6002" s="29" t="s">
        <v>3030</v>
      </c>
      <c r="D6002" s="29">
        <v>719004</v>
      </c>
      <c r="E6002" s="29">
        <v>0.11276620399999999</v>
      </c>
      <c r="F6002" s="29" t="s">
        <v>24</v>
      </c>
      <c r="G6002" s="29">
        <v>1.4523900000000001</v>
      </c>
      <c r="H6002" s="29" t="s">
        <v>25</v>
      </c>
      <c r="I6002" s="29" t="s">
        <v>26</v>
      </c>
      <c r="J6002" s="29">
        <v>38.9</v>
      </c>
      <c r="K6002" s="29" t="s">
        <v>25</v>
      </c>
      <c r="L6002" s="29" t="s">
        <v>22</v>
      </c>
      <c r="M6002" s="29" t="s">
        <v>22</v>
      </c>
    </row>
    <row r="6003" spans="1:13" ht="15" customHeight="1">
      <c r="A6003" s="29" t="s">
        <v>19</v>
      </c>
      <c r="B6003" s="29" t="s">
        <v>20</v>
      </c>
      <c r="C6003" s="29" t="s">
        <v>3031</v>
      </c>
      <c r="D6003" s="29">
        <v>719005</v>
      </c>
      <c r="E6003" s="29">
        <v>0.117048611</v>
      </c>
      <c r="F6003" s="29" t="s">
        <v>24</v>
      </c>
      <c r="G6003" s="29">
        <v>1.4253</v>
      </c>
      <c r="H6003" s="29" t="s">
        <v>25</v>
      </c>
      <c r="I6003" s="29" t="s">
        <v>26</v>
      </c>
      <c r="J6003" s="29">
        <v>30.321999999999999</v>
      </c>
      <c r="K6003" s="29" t="s">
        <v>25</v>
      </c>
      <c r="L6003" s="29" t="s">
        <v>22</v>
      </c>
      <c r="M6003" s="29" t="s">
        <v>22</v>
      </c>
    </row>
    <row r="6004" spans="1:13" ht="15" customHeight="1">
      <c r="A6004" s="29" t="s">
        <v>19</v>
      </c>
      <c r="B6004" s="29" t="s">
        <v>20</v>
      </c>
      <c r="C6004" s="29" t="s">
        <v>3032</v>
      </c>
      <c r="D6004" s="29">
        <v>719006</v>
      </c>
      <c r="E6004" s="29">
        <v>0.11924768500000001</v>
      </c>
      <c r="F6004" s="29" t="s">
        <v>24</v>
      </c>
      <c r="G6004" s="29">
        <v>1.26606</v>
      </c>
      <c r="H6004" s="29" t="s">
        <v>25</v>
      </c>
      <c r="I6004" s="29" t="s">
        <v>26</v>
      </c>
      <c r="J6004" s="29">
        <v>19.318000000000001</v>
      </c>
      <c r="K6004" s="29" t="s">
        <v>25</v>
      </c>
      <c r="L6004" s="29" t="s">
        <v>22</v>
      </c>
      <c r="M6004" s="29" t="s">
        <v>22</v>
      </c>
    </row>
    <row r="6005" spans="1:13" ht="15" customHeight="1">
      <c r="A6005" s="29" t="s">
        <v>19</v>
      </c>
      <c r="B6005" s="29" t="s">
        <v>20</v>
      </c>
      <c r="C6005" s="29" t="s">
        <v>3033</v>
      </c>
      <c r="D6005" s="29">
        <v>719007</v>
      </c>
      <c r="E6005" s="29">
        <v>0.1184375</v>
      </c>
      <c r="F6005" s="29" t="s">
        <v>24</v>
      </c>
      <c r="G6005" s="29">
        <v>1.3125899999999999</v>
      </c>
      <c r="H6005" s="29" t="s">
        <v>25</v>
      </c>
      <c r="I6005" s="29" t="s">
        <v>26</v>
      </c>
      <c r="J6005" s="29">
        <v>32.189</v>
      </c>
      <c r="K6005" s="29" t="s">
        <v>25</v>
      </c>
      <c r="L6005" s="29" t="s">
        <v>22</v>
      </c>
      <c r="M6005" s="29" t="s">
        <v>22</v>
      </c>
    </row>
    <row r="6006" spans="1:13" ht="15" customHeight="1">
      <c r="A6006" s="29" t="s">
        <v>19</v>
      </c>
      <c r="B6006" s="29" t="s">
        <v>20</v>
      </c>
      <c r="C6006" s="29" t="s">
        <v>3034</v>
      </c>
      <c r="D6006" s="29">
        <v>719008</v>
      </c>
      <c r="E6006" s="29">
        <v>0.119016204</v>
      </c>
      <c r="F6006" s="29" t="s">
        <v>24</v>
      </c>
      <c r="G6006" s="29">
        <v>1.3642799999999999</v>
      </c>
      <c r="H6006" s="29" t="s">
        <v>25</v>
      </c>
      <c r="I6006" s="29" t="s">
        <v>26</v>
      </c>
      <c r="J6006" s="29">
        <v>3.6970000000000001</v>
      </c>
      <c r="K6006" s="29" t="s">
        <v>25</v>
      </c>
      <c r="L6006" s="29" t="s">
        <v>22</v>
      </c>
      <c r="M6006" s="29" t="s">
        <v>22</v>
      </c>
    </row>
    <row r="6007" spans="1:13" ht="15" customHeight="1">
      <c r="A6007" s="29" t="s">
        <v>19</v>
      </c>
      <c r="B6007" s="29" t="s">
        <v>20</v>
      </c>
      <c r="C6007" s="29" t="s">
        <v>3035</v>
      </c>
      <c r="D6007" s="29">
        <v>719009</v>
      </c>
      <c r="E6007" s="29">
        <v>0.116469907</v>
      </c>
      <c r="F6007" s="29" t="s">
        <v>24</v>
      </c>
      <c r="G6007" s="29">
        <v>1.4216899999999999</v>
      </c>
      <c r="H6007" s="29" t="s">
        <v>25</v>
      </c>
      <c r="I6007" s="29" t="s">
        <v>26</v>
      </c>
      <c r="J6007" s="29">
        <v>22.855</v>
      </c>
      <c r="K6007" s="29" t="s">
        <v>25</v>
      </c>
      <c r="L6007" s="29" t="s">
        <v>22</v>
      </c>
      <c r="M6007" s="29" t="s">
        <v>22</v>
      </c>
    </row>
    <row r="6008" spans="1:13" ht="15" customHeight="1">
      <c r="A6008" s="29" t="s">
        <v>19</v>
      </c>
      <c r="B6008" s="29" t="s">
        <v>20</v>
      </c>
      <c r="C6008" s="29" t="s">
        <v>3036</v>
      </c>
      <c r="D6008" s="29">
        <v>719010</v>
      </c>
      <c r="E6008" s="29">
        <v>0.118900463</v>
      </c>
      <c r="F6008" s="29" t="s">
        <v>24</v>
      </c>
      <c r="G6008" s="29">
        <v>1.2705500000000001</v>
      </c>
      <c r="H6008" s="29" t="s">
        <v>25</v>
      </c>
      <c r="I6008" s="29" t="s">
        <v>26</v>
      </c>
      <c r="J6008" s="29">
        <v>31.776</v>
      </c>
      <c r="K6008" s="29" t="s">
        <v>25</v>
      </c>
      <c r="L6008" s="29" t="s">
        <v>22</v>
      </c>
      <c r="M6008" s="29" t="s">
        <v>22</v>
      </c>
    </row>
    <row r="6009" spans="1:13" ht="15" customHeight="1">
      <c r="A6009" s="29" t="s">
        <v>19</v>
      </c>
      <c r="B6009" s="29" t="s">
        <v>20</v>
      </c>
      <c r="C6009" s="29" t="s">
        <v>3037</v>
      </c>
      <c r="D6009" s="29">
        <v>719011</v>
      </c>
      <c r="E6009" s="29">
        <v>0.12237268499999999</v>
      </c>
      <c r="F6009" s="29" t="s">
        <v>24</v>
      </c>
      <c r="G6009" s="29">
        <v>1.33151</v>
      </c>
      <c r="H6009" s="29" t="s">
        <v>25</v>
      </c>
      <c r="I6009" s="29" t="s">
        <v>26</v>
      </c>
      <c r="J6009" s="29">
        <v>11.826000000000001</v>
      </c>
      <c r="K6009" s="29" t="s">
        <v>25</v>
      </c>
      <c r="L6009" s="29" t="s">
        <v>22</v>
      </c>
      <c r="M6009" s="29" t="s">
        <v>22</v>
      </c>
    </row>
    <row r="6010" spans="1:13" ht="15" customHeight="1">
      <c r="A6010" s="29" t="s">
        <v>19</v>
      </c>
      <c r="B6010" s="29" t="s">
        <v>20</v>
      </c>
      <c r="C6010" s="29" t="s">
        <v>3038</v>
      </c>
      <c r="D6010" s="29">
        <v>719012</v>
      </c>
      <c r="E6010" s="29">
        <v>0.120289352</v>
      </c>
      <c r="F6010" s="29" t="s">
        <v>24</v>
      </c>
      <c r="G6010" s="29">
        <v>1.39612</v>
      </c>
      <c r="H6010" s="29" t="s">
        <v>25</v>
      </c>
      <c r="I6010" s="29" t="s">
        <v>26</v>
      </c>
      <c r="J6010" s="29">
        <v>8.2609999999999992</v>
      </c>
      <c r="K6010" s="29" t="s">
        <v>25</v>
      </c>
      <c r="L6010" s="29" t="s">
        <v>22</v>
      </c>
      <c r="M6010" s="29" t="s">
        <v>22</v>
      </c>
    </row>
    <row r="6011" spans="1:13" ht="15" customHeight="1">
      <c r="A6011" s="29" t="s">
        <v>19</v>
      </c>
      <c r="B6011" s="29" t="s">
        <v>20</v>
      </c>
      <c r="C6011" s="29" t="s">
        <v>3039</v>
      </c>
      <c r="D6011" s="29">
        <v>719013</v>
      </c>
      <c r="E6011" s="29" t="s">
        <v>3040</v>
      </c>
      <c r="F6011" s="29" t="s">
        <v>24</v>
      </c>
      <c r="G6011" s="29">
        <v>1.4534899999999999</v>
      </c>
      <c r="H6011" s="29" t="s">
        <v>25</v>
      </c>
      <c r="I6011" s="29" t="s">
        <v>26</v>
      </c>
      <c r="J6011" s="29">
        <v>28.175999999999998</v>
      </c>
      <c r="K6011" s="29" t="s">
        <v>25</v>
      </c>
      <c r="L6011" s="29" t="s">
        <v>22</v>
      </c>
      <c r="M6011" s="29" t="s">
        <v>22</v>
      </c>
    </row>
    <row r="6012" spans="1:13" ht="15" customHeight="1">
      <c r="A6012" s="29" t="s">
        <v>19</v>
      </c>
      <c r="B6012" s="29" t="s">
        <v>20</v>
      </c>
      <c r="C6012" s="29" t="s">
        <v>3041</v>
      </c>
      <c r="D6012" s="29">
        <v>719014</v>
      </c>
      <c r="E6012" s="29">
        <v>0.120173611</v>
      </c>
      <c r="F6012" s="29" t="s">
        <v>24</v>
      </c>
      <c r="G6012" s="29">
        <v>1.2807500000000001</v>
      </c>
      <c r="H6012" s="29" t="s">
        <v>25</v>
      </c>
      <c r="I6012" s="29" t="s">
        <v>26</v>
      </c>
      <c r="J6012" s="29">
        <v>31.672999999999998</v>
      </c>
      <c r="K6012" s="29" t="s">
        <v>25</v>
      </c>
      <c r="L6012" s="29" t="s">
        <v>22</v>
      </c>
      <c r="M6012" s="29" t="s">
        <v>22</v>
      </c>
    </row>
    <row r="6013" spans="1:13" ht="15" customHeight="1">
      <c r="A6013" s="29" t="s">
        <v>19</v>
      </c>
      <c r="B6013" s="29" t="s">
        <v>20</v>
      </c>
      <c r="C6013" s="29" t="s">
        <v>3042</v>
      </c>
      <c r="D6013" s="29">
        <v>719015</v>
      </c>
      <c r="E6013" s="29">
        <v>0.123761574</v>
      </c>
      <c r="F6013" s="29" t="s">
        <v>24</v>
      </c>
      <c r="G6013" s="29">
        <v>1.33958</v>
      </c>
      <c r="H6013" s="29" t="s">
        <v>25</v>
      </c>
      <c r="I6013" s="29" t="s">
        <v>26</v>
      </c>
      <c r="J6013" s="29">
        <v>11.651999999999999</v>
      </c>
      <c r="K6013" s="29" t="s">
        <v>25</v>
      </c>
      <c r="L6013" s="29" t="s">
        <v>22</v>
      </c>
      <c r="M6013" s="29" t="s">
        <v>22</v>
      </c>
    </row>
    <row r="6014" spans="1:13" ht="15" customHeight="1">
      <c r="A6014" s="29" t="s">
        <v>19</v>
      </c>
      <c r="B6014" s="29" t="s">
        <v>20</v>
      </c>
      <c r="C6014" s="29" t="s">
        <v>3043</v>
      </c>
      <c r="D6014" s="29">
        <v>719016</v>
      </c>
      <c r="E6014" s="29">
        <v>0.121446759</v>
      </c>
      <c r="F6014" s="29" t="s">
        <v>24</v>
      </c>
      <c r="G6014" s="29">
        <v>1.39839</v>
      </c>
      <c r="H6014" s="29" t="s">
        <v>25</v>
      </c>
      <c r="I6014" s="29" t="s">
        <v>26</v>
      </c>
      <c r="J6014" s="29">
        <v>8.4250000000000007</v>
      </c>
      <c r="K6014" s="29" t="s">
        <v>25</v>
      </c>
      <c r="L6014" s="29" t="s">
        <v>22</v>
      </c>
      <c r="M6014" s="29" t="s">
        <v>22</v>
      </c>
    </row>
    <row r="6015" spans="1:13" ht="15" customHeight="1">
      <c r="A6015" s="29" t="s">
        <v>19</v>
      </c>
      <c r="B6015" s="29" t="s">
        <v>20</v>
      </c>
      <c r="C6015" s="29" t="s">
        <v>3044</v>
      </c>
      <c r="D6015" s="29">
        <v>719017</v>
      </c>
      <c r="E6015" s="29">
        <v>0.125613426</v>
      </c>
      <c r="F6015" s="29" t="s">
        <v>24</v>
      </c>
      <c r="G6015" s="29">
        <v>1.45143</v>
      </c>
      <c r="H6015" s="29" t="s">
        <v>25</v>
      </c>
      <c r="I6015" s="29" t="s">
        <v>26</v>
      </c>
      <c r="J6015" s="29">
        <v>28.326000000000001</v>
      </c>
      <c r="K6015" s="29" t="s">
        <v>25</v>
      </c>
      <c r="L6015" s="29" t="s">
        <v>22</v>
      </c>
      <c r="M6015" s="29" t="s">
        <v>22</v>
      </c>
    </row>
    <row r="6016" spans="1:13" ht="15" customHeight="1">
      <c r="A6016" s="29" t="s">
        <v>19</v>
      </c>
      <c r="B6016" s="29" t="s">
        <v>20</v>
      </c>
      <c r="C6016" s="29" t="s">
        <v>3045</v>
      </c>
      <c r="D6016" s="29">
        <v>719018</v>
      </c>
      <c r="E6016" s="29">
        <v>0.121793981</v>
      </c>
      <c r="F6016" s="29" t="s">
        <v>24</v>
      </c>
      <c r="G6016" s="29">
        <v>1.2679400000000001</v>
      </c>
      <c r="H6016" s="29" t="s">
        <v>25</v>
      </c>
      <c r="I6016" s="29" t="s">
        <v>26</v>
      </c>
      <c r="J6016" s="29">
        <v>31.748000000000001</v>
      </c>
      <c r="K6016" s="29" t="s">
        <v>25</v>
      </c>
      <c r="L6016" s="29" t="s">
        <v>22</v>
      </c>
      <c r="M6016" s="29" t="s">
        <v>22</v>
      </c>
    </row>
    <row r="6017" spans="1:13" ht="15" customHeight="1">
      <c r="A6017" s="29" t="s">
        <v>19</v>
      </c>
      <c r="B6017" s="29" t="s">
        <v>20</v>
      </c>
      <c r="C6017" s="29" t="s">
        <v>3046</v>
      </c>
      <c r="D6017" s="29">
        <v>719019</v>
      </c>
      <c r="E6017" s="29">
        <v>0.125381944</v>
      </c>
      <c r="F6017" s="29" t="s">
        <v>24</v>
      </c>
      <c r="G6017" s="29">
        <v>1.3342400000000001</v>
      </c>
      <c r="H6017" s="29" t="s">
        <v>25</v>
      </c>
      <c r="I6017" s="29" t="s">
        <v>26</v>
      </c>
      <c r="J6017" s="29">
        <v>11.75</v>
      </c>
      <c r="K6017" s="29" t="s">
        <v>25</v>
      </c>
      <c r="L6017" s="29" t="s">
        <v>22</v>
      </c>
      <c r="M6017" s="29" t="s">
        <v>22</v>
      </c>
    </row>
    <row r="6018" spans="1:13" ht="15" customHeight="1">
      <c r="A6018" s="29" t="s">
        <v>19</v>
      </c>
      <c r="B6018" s="29" t="s">
        <v>20</v>
      </c>
      <c r="C6018" s="29" t="s">
        <v>3047</v>
      </c>
      <c r="D6018" s="29">
        <v>719020</v>
      </c>
      <c r="E6018" s="29">
        <v>0.12515046299999999</v>
      </c>
      <c r="F6018" s="29" t="s">
        <v>24</v>
      </c>
      <c r="G6018" s="29">
        <v>1.47864</v>
      </c>
      <c r="H6018" s="29" t="s">
        <v>25</v>
      </c>
      <c r="I6018" s="29" t="s">
        <v>26</v>
      </c>
      <c r="J6018" s="29">
        <v>30.870999999999999</v>
      </c>
      <c r="K6018" s="29" t="s">
        <v>25</v>
      </c>
      <c r="L6018" s="29" t="s">
        <v>22</v>
      </c>
      <c r="M6018" s="29" t="s">
        <v>22</v>
      </c>
    </row>
    <row r="6019" spans="1:13" ht="15" customHeight="1">
      <c r="A6019" s="29" t="s">
        <v>19</v>
      </c>
      <c r="B6019" s="29" t="s">
        <v>20</v>
      </c>
      <c r="C6019" s="29" t="s">
        <v>3048</v>
      </c>
      <c r="D6019" s="29">
        <v>719021</v>
      </c>
      <c r="E6019" s="29">
        <v>0.126886574</v>
      </c>
      <c r="F6019" s="29" t="s">
        <v>24</v>
      </c>
      <c r="G6019" s="29">
        <v>0.94708999999999999</v>
      </c>
      <c r="H6019" s="29" t="s">
        <v>25</v>
      </c>
      <c r="I6019" s="29" t="s">
        <v>26</v>
      </c>
      <c r="J6019" s="29">
        <v>33.167999999999999</v>
      </c>
      <c r="K6019" s="29" t="s">
        <v>25</v>
      </c>
      <c r="L6019" s="29" t="s">
        <v>22</v>
      </c>
      <c r="M6019" s="29" t="s">
        <v>22</v>
      </c>
    </row>
    <row r="6020" spans="1:13" ht="15" customHeight="1">
      <c r="A6020" s="29" t="s">
        <v>19</v>
      </c>
      <c r="B6020" s="29" t="s">
        <v>20</v>
      </c>
      <c r="C6020" s="29" t="s">
        <v>3049</v>
      </c>
      <c r="D6020" s="29">
        <v>719022</v>
      </c>
      <c r="E6020" s="29">
        <v>0.124456019</v>
      </c>
      <c r="F6020" s="29" t="s">
        <v>24</v>
      </c>
      <c r="G6020" s="29">
        <v>1.1417999999999999</v>
      </c>
      <c r="H6020" s="29" t="s">
        <v>25</v>
      </c>
      <c r="I6020" s="29" t="s">
        <v>26</v>
      </c>
      <c r="J6020" s="29">
        <v>13.38</v>
      </c>
      <c r="K6020" s="29" t="s">
        <v>25</v>
      </c>
      <c r="L6020" s="29" t="s">
        <v>22</v>
      </c>
      <c r="M6020" s="29" t="s">
        <v>22</v>
      </c>
    </row>
    <row r="6021" spans="1:13" ht="15" customHeight="1">
      <c r="A6021" s="29" t="s">
        <v>19</v>
      </c>
      <c r="B6021" s="29" t="s">
        <v>20</v>
      </c>
      <c r="C6021" s="29" t="s">
        <v>3050</v>
      </c>
      <c r="D6021" s="29">
        <v>719023</v>
      </c>
      <c r="E6021" s="29">
        <v>0.12607638900000001</v>
      </c>
      <c r="F6021" s="29" t="s">
        <v>24</v>
      </c>
      <c r="G6021" s="29">
        <v>1.9244399999999999</v>
      </c>
      <c r="H6021" s="29" t="s">
        <v>25</v>
      </c>
      <c r="I6021" s="29" t="s">
        <v>26</v>
      </c>
      <c r="J6021" s="29">
        <v>26.984999999999999</v>
      </c>
      <c r="K6021" s="29" t="s">
        <v>25</v>
      </c>
      <c r="L6021" s="29" t="s">
        <v>22</v>
      </c>
      <c r="M6021" s="29" t="s">
        <v>22</v>
      </c>
    </row>
    <row r="6022" spans="1:13" ht="15" customHeight="1">
      <c r="A6022" s="29" t="s">
        <v>19</v>
      </c>
      <c r="B6022" s="29" t="s">
        <v>20</v>
      </c>
      <c r="C6022" s="29" t="s">
        <v>3051</v>
      </c>
      <c r="D6022" s="29">
        <v>719024</v>
      </c>
      <c r="E6022" s="29">
        <v>0.12850694400000001</v>
      </c>
      <c r="F6022" s="29" t="s">
        <v>24</v>
      </c>
      <c r="G6022" s="29">
        <v>0.33918999999999999</v>
      </c>
      <c r="H6022" s="29" t="s">
        <v>25</v>
      </c>
      <c r="I6022" s="29" t="s">
        <v>26</v>
      </c>
      <c r="J6022" s="29">
        <v>32.865000000000002</v>
      </c>
      <c r="K6022" s="29" t="s">
        <v>25</v>
      </c>
      <c r="L6022" s="29" t="s">
        <v>22</v>
      </c>
      <c r="M6022" s="29" t="s">
        <v>22</v>
      </c>
    </row>
    <row r="6023" spans="1:13" ht="15" customHeight="1">
      <c r="A6023" s="29" t="s">
        <v>19</v>
      </c>
      <c r="B6023" s="29" t="s">
        <v>20</v>
      </c>
      <c r="C6023" s="29" t="s">
        <v>3052</v>
      </c>
      <c r="D6023" s="29">
        <v>719025</v>
      </c>
      <c r="E6023" s="29">
        <v>0.125497685</v>
      </c>
      <c r="F6023" s="29" t="s">
        <v>24</v>
      </c>
      <c r="G6023" s="29">
        <v>0.76739000000000002</v>
      </c>
      <c r="H6023" s="29" t="s">
        <v>25</v>
      </c>
      <c r="I6023" s="29" t="s">
        <v>26</v>
      </c>
      <c r="J6023" s="29">
        <v>17.827000000000002</v>
      </c>
      <c r="K6023" s="29" t="s">
        <v>25</v>
      </c>
      <c r="L6023" s="29" t="s">
        <v>22</v>
      </c>
      <c r="M6023" s="29" t="s">
        <v>22</v>
      </c>
    </row>
    <row r="6024" spans="1:13" ht="15" customHeight="1">
      <c r="A6024" s="29" t="s">
        <v>19</v>
      </c>
      <c r="B6024" s="29" t="s">
        <v>20</v>
      </c>
      <c r="C6024" s="29" t="s">
        <v>3053</v>
      </c>
      <c r="D6024" s="29">
        <v>719026</v>
      </c>
      <c r="E6024" s="29">
        <v>0.12896990699999999</v>
      </c>
      <c r="F6024" s="29" t="s">
        <v>24</v>
      </c>
      <c r="G6024" s="29">
        <v>1.2731300000000001</v>
      </c>
      <c r="H6024" s="29" t="s">
        <v>25</v>
      </c>
      <c r="I6024" s="29" t="s">
        <v>26</v>
      </c>
      <c r="J6024" s="29">
        <v>2.9420000000000002</v>
      </c>
      <c r="K6024" s="29" t="s">
        <v>25</v>
      </c>
      <c r="L6024" s="29" t="s">
        <v>22</v>
      </c>
      <c r="M6024" s="29" t="s">
        <v>22</v>
      </c>
    </row>
    <row r="6025" spans="1:13" ht="15" customHeight="1">
      <c r="A6025" s="29" t="s">
        <v>19</v>
      </c>
      <c r="B6025" s="29" t="s">
        <v>20</v>
      </c>
      <c r="C6025" s="29" t="s">
        <v>3054</v>
      </c>
      <c r="D6025" s="29">
        <v>719027</v>
      </c>
      <c r="E6025" s="29">
        <v>0.13116898099999999</v>
      </c>
      <c r="F6025" s="29" t="s">
        <v>24</v>
      </c>
      <c r="G6025" s="29">
        <v>1.85287</v>
      </c>
      <c r="H6025" s="29" t="s">
        <v>25</v>
      </c>
      <c r="I6025" s="29" t="s">
        <v>26</v>
      </c>
      <c r="J6025" s="29">
        <v>12.173</v>
      </c>
      <c r="K6025" s="29" t="s">
        <v>25</v>
      </c>
      <c r="L6025" s="29" t="s">
        <v>22</v>
      </c>
      <c r="M6025" s="29" t="s">
        <v>22</v>
      </c>
    </row>
    <row r="6026" spans="1:13" ht="15" customHeight="1">
      <c r="A6026" s="29" t="s">
        <v>19</v>
      </c>
      <c r="B6026" s="29" t="s">
        <v>20</v>
      </c>
      <c r="C6026" s="29" t="s">
        <v>3055</v>
      </c>
      <c r="D6026" s="29">
        <v>719028</v>
      </c>
      <c r="E6026" s="29">
        <v>0.12896990699999999</v>
      </c>
      <c r="F6026" s="29" t="s">
        <v>24</v>
      </c>
      <c r="G6026" s="29">
        <v>0.19849</v>
      </c>
      <c r="H6026" s="29" t="s">
        <v>25</v>
      </c>
      <c r="I6026" s="29" t="s">
        <v>26</v>
      </c>
      <c r="J6026" s="29">
        <v>25.305</v>
      </c>
      <c r="K6026" s="29" t="s">
        <v>25</v>
      </c>
      <c r="L6026" s="29" t="s">
        <v>22</v>
      </c>
      <c r="M6026" s="29" t="s">
        <v>22</v>
      </c>
    </row>
    <row r="6027" spans="1:13" ht="15" customHeight="1">
      <c r="A6027" s="29" t="s">
        <v>19</v>
      </c>
      <c r="B6027" s="29" t="s">
        <v>20</v>
      </c>
      <c r="C6027" s="29" t="s">
        <v>3056</v>
      </c>
      <c r="D6027" s="29">
        <v>719029</v>
      </c>
      <c r="E6027" s="29">
        <v>0.13209490700000001</v>
      </c>
      <c r="F6027" s="29" t="s">
        <v>24</v>
      </c>
      <c r="G6027" s="29">
        <v>0.72167000000000003</v>
      </c>
      <c r="H6027" s="29" t="s">
        <v>25</v>
      </c>
      <c r="I6027" s="29" t="s">
        <v>26</v>
      </c>
      <c r="J6027" s="29">
        <v>12.964</v>
      </c>
      <c r="K6027" s="29" t="s">
        <v>25</v>
      </c>
      <c r="L6027" s="29" t="s">
        <v>22</v>
      </c>
      <c r="M6027" s="29" t="s">
        <v>22</v>
      </c>
    </row>
    <row r="6028" spans="1:13" ht="15" customHeight="1">
      <c r="A6028" s="29" t="s">
        <v>19</v>
      </c>
      <c r="B6028" s="29" t="s">
        <v>20</v>
      </c>
      <c r="C6028" s="29" t="s">
        <v>3057</v>
      </c>
      <c r="D6028" s="29">
        <v>719030</v>
      </c>
      <c r="E6028" s="29">
        <v>0.12989583299999999</v>
      </c>
      <c r="F6028" s="29" t="s">
        <v>24</v>
      </c>
      <c r="G6028" s="29">
        <v>1.58236</v>
      </c>
      <c r="H6028" s="29" t="s">
        <v>25</v>
      </c>
      <c r="I6028" s="29" t="s">
        <v>26</v>
      </c>
      <c r="J6028" s="29">
        <v>7.1689999999999996</v>
      </c>
      <c r="K6028" s="29" t="s">
        <v>25</v>
      </c>
      <c r="L6028" s="29" t="s">
        <v>22</v>
      </c>
      <c r="M6028" s="29" t="s">
        <v>22</v>
      </c>
    </row>
    <row r="6029" spans="1:13" ht="15" customHeight="1">
      <c r="A6029" s="29" t="s">
        <v>19</v>
      </c>
      <c r="B6029" s="29" t="s">
        <v>20</v>
      </c>
      <c r="C6029" s="29" t="s">
        <v>3058</v>
      </c>
      <c r="D6029" s="29">
        <v>719031</v>
      </c>
      <c r="E6029" s="29">
        <v>0.130474537</v>
      </c>
      <c r="F6029" s="29" t="s">
        <v>24</v>
      </c>
      <c r="G6029" s="29">
        <v>0.23361000000000001</v>
      </c>
      <c r="H6029" s="29" t="s">
        <v>25</v>
      </c>
      <c r="I6029" s="29" t="s">
        <v>26</v>
      </c>
      <c r="J6029" s="29">
        <v>26.539000000000001</v>
      </c>
      <c r="K6029" s="29" t="s">
        <v>25</v>
      </c>
      <c r="L6029" s="29" t="s">
        <v>22</v>
      </c>
      <c r="M6029" s="29" t="s">
        <v>22</v>
      </c>
    </row>
    <row r="6030" spans="1:13" ht="15" customHeight="1">
      <c r="A6030" s="29" t="s">
        <v>19</v>
      </c>
      <c r="B6030" s="29" t="s">
        <v>20</v>
      </c>
      <c r="C6030" s="29" t="s">
        <v>3059</v>
      </c>
      <c r="D6030" s="29">
        <v>719032</v>
      </c>
      <c r="E6030" s="29">
        <v>0.13464120399999999</v>
      </c>
      <c r="F6030" s="29" t="s">
        <v>24</v>
      </c>
      <c r="G6030" s="29">
        <v>1.0150999999999999</v>
      </c>
      <c r="H6030" s="29" t="s">
        <v>25</v>
      </c>
      <c r="I6030" s="29" t="s">
        <v>26</v>
      </c>
      <c r="J6030" s="29">
        <v>8.6839999999999993</v>
      </c>
      <c r="K6030" s="29" t="s">
        <v>25</v>
      </c>
      <c r="L6030" s="29" t="s">
        <v>22</v>
      </c>
      <c r="M6030" s="29" t="s">
        <v>22</v>
      </c>
    </row>
    <row r="6031" spans="1:13" ht="15" customHeight="1">
      <c r="A6031" s="29" t="s">
        <v>19</v>
      </c>
      <c r="B6031" s="29" t="s">
        <v>20</v>
      </c>
      <c r="C6031" s="29" t="s">
        <v>3060</v>
      </c>
      <c r="D6031" s="29">
        <v>719033</v>
      </c>
      <c r="E6031" s="29">
        <v>0.135335648</v>
      </c>
      <c r="F6031" s="29" t="s">
        <v>24</v>
      </c>
      <c r="G6031" s="29">
        <v>1.8728</v>
      </c>
      <c r="H6031" s="29" t="s">
        <v>25</v>
      </c>
      <c r="I6031" s="29" t="s">
        <v>26</v>
      </c>
      <c r="J6031" s="29">
        <v>11.93</v>
      </c>
      <c r="K6031" s="29" t="s">
        <v>25</v>
      </c>
      <c r="L6031" s="29" t="s">
        <v>22</v>
      </c>
      <c r="M6031" s="29" t="s">
        <v>22</v>
      </c>
    </row>
    <row r="6032" spans="1:13" ht="15" customHeight="1">
      <c r="A6032" s="29" t="s">
        <v>19</v>
      </c>
      <c r="B6032" s="29" t="s">
        <v>20</v>
      </c>
      <c r="C6032" s="29" t="s">
        <v>3061</v>
      </c>
      <c r="D6032" s="29">
        <v>719034</v>
      </c>
      <c r="E6032" s="29">
        <v>0.13614583299999999</v>
      </c>
      <c r="F6032" s="29" t="s">
        <v>24</v>
      </c>
      <c r="G6032" s="29">
        <v>0.12898999999999999</v>
      </c>
      <c r="H6032" s="29" t="s">
        <v>25</v>
      </c>
      <c r="I6032" s="29" t="s">
        <v>26</v>
      </c>
      <c r="J6032" s="29">
        <v>27.765999999999998</v>
      </c>
      <c r="K6032" s="29" t="s">
        <v>25</v>
      </c>
      <c r="L6032" s="29" t="s">
        <v>22</v>
      </c>
      <c r="M6032" s="29" t="s">
        <v>22</v>
      </c>
    </row>
    <row r="6033" spans="1:13" ht="15" customHeight="1">
      <c r="A6033" s="29" t="s">
        <v>19</v>
      </c>
      <c r="B6033" s="29" t="s">
        <v>20</v>
      </c>
      <c r="C6033" s="29" t="s">
        <v>3062</v>
      </c>
      <c r="D6033" s="29">
        <v>719035</v>
      </c>
      <c r="E6033" s="29">
        <v>0.13371527799999999</v>
      </c>
      <c r="F6033" s="29" t="s">
        <v>24</v>
      </c>
      <c r="G6033" s="29">
        <v>0.20995</v>
      </c>
      <c r="H6033" s="29" t="s">
        <v>25</v>
      </c>
      <c r="I6033" s="29" t="s">
        <v>26</v>
      </c>
      <c r="J6033" s="29">
        <v>25.859000000000002</v>
      </c>
      <c r="K6033" s="29" t="s">
        <v>25</v>
      </c>
      <c r="L6033" s="29" t="s">
        <v>22</v>
      </c>
      <c r="M6033" s="29" t="s">
        <v>22</v>
      </c>
    </row>
    <row r="6034" spans="1:13" ht="15" customHeight="1">
      <c r="A6034" s="29" t="s">
        <v>19</v>
      </c>
      <c r="B6034" s="29" t="s">
        <v>20</v>
      </c>
      <c r="C6034" s="29" t="s">
        <v>3063</v>
      </c>
      <c r="D6034" s="29">
        <v>719036</v>
      </c>
      <c r="E6034" s="29">
        <v>0.137650463</v>
      </c>
      <c r="F6034" s="29" t="s">
        <v>24</v>
      </c>
      <c r="G6034" s="29">
        <v>0.76768000000000003</v>
      </c>
      <c r="H6034" s="29" t="s">
        <v>25</v>
      </c>
      <c r="I6034" s="29" t="s">
        <v>26</v>
      </c>
      <c r="J6034" s="29">
        <v>13.058</v>
      </c>
      <c r="K6034" s="29" t="s">
        <v>25</v>
      </c>
      <c r="L6034" s="29" t="s">
        <v>22</v>
      </c>
      <c r="M6034" s="29" t="s">
        <v>22</v>
      </c>
    </row>
    <row r="6035" spans="1:13" ht="15" customHeight="1">
      <c r="A6035" s="29" t="s">
        <v>19</v>
      </c>
      <c r="B6035" s="29" t="s">
        <v>20</v>
      </c>
      <c r="C6035" s="29" t="s">
        <v>3064</v>
      </c>
      <c r="D6035" s="29">
        <v>719037</v>
      </c>
      <c r="E6035" s="29">
        <v>0.13603009299999999</v>
      </c>
      <c r="F6035" s="29" t="s">
        <v>24</v>
      </c>
      <c r="G6035" s="29">
        <v>1.6220699999999999</v>
      </c>
      <c r="H6035" s="29" t="s">
        <v>25</v>
      </c>
      <c r="I6035" s="29" t="s">
        <v>26</v>
      </c>
      <c r="J6035" s="29">
        <v>7.9219999999999997</v>
      </c>
      <c r="K6035" s="29" t="s">
        <v>25</v>
      </c>
      <c r="L6035" s="29" t="s">
        <v>22</v>
      </c>
      <c r="M6035" s="29" t="s">
        <v>22</v>
      </c>
    </row>
    <row r="6036" spans="1:13" ht="15" customHeight="1">
      <c r="A6036" s="29" t="s">
        <v>19</v>
      </c>
      <c r="B6036" s="29" t="s">
        <v>20</v>
      </c>
      <c r="C6036" s="29" t="s">
        <v>3065</v>
      </c>
      <c r="D6036" s="29">
        <v>719038</v>
      </c>
      <c r="E6036" s="29">
        <v>0.13846064799999999</v>
      </c>
      <c r="F6036" s="29" t="s">
        <v>24</v>
      </c>
      <c r="G6036" s="29">
        <v>0.18493000000000001</v>
      </c>
      <c r="H6036" s="29" t="s">
        <v>25</v>
      </c>
      <c r="I6036" s="29" t="s">
        <v>26</v>
      </c>
      <c r="J6036" s="29">
        <v>27.584</v>
      </c>
      <c r="K6036" s="29" t="s">
        <v>25</v>
      </c>
      <c r="L6036" s="29" t="s">
        <v>22</v>
      </c>
      <c r="M6036" s="29" t="s">
        <v>22</v>
      </c>
    </row>
    <row r="6037" spans="1:13" ht="15" customHeight="1">
      <c r="A6037" s="29" t="s">
        <v>19</v>
      </c>
      <c r="B6037" s="29" t="s">
        <v>20</v>
      </c>
      <c r="C6037" s="29" t="s">
        <v>3066</v>
      </c>
      <c r="D6037" s="29">
        <v>719039</v>
      </c>
      <c r="E6037" s="29">
        <v>0.13684027800000001</v>
      </c>
      <c r="F6037" s="29" t="s">
        <v>24</v>
      </c>
      <c r="G6037" s="29">
        <v>1.23604</v>
      </c>
      <c r="H6037" s="29" t="s">
        <v>25</v>
      </c>
      <c r="I6037" s="29" t="s">
        <v>26</v>
      </c>
      <c r="J6037" s="29">
        <v>2.81</v>
      </c>
      <c r="K6037" s="29" t="s">
        <v>25</v>
      </c>
      <c r="L6037" s="29" t="s">
        <v>22</v>
      </c>
      <c r="M6037" s="29" t="s">
        <v>22</v>
      </c>
    </row>
    <row r="6038" spans="1:13" ht="15" customHeight="1">
      <c r="A6038" s="29" t="s">
        <v>19</v>
      </c>
      <c r="B6038" s="29" t="s">
        <v>20</v>
      </c>
      <c r="C6038" s="29" t="s">
        <v>3067</v>
      </c>
      <c r="D6038" s="29">
        <v>719040</v>
      </c>
      <c r="E6038" s="29" t="s">
        <v>2687</v>
      </c>
      <c r="F6038" s="29" t="s">
        <v>24</v>
      </c>
      <c r="G6038" s="29">
        <v>1.8763099999999999</v>
      </c>
      <c r="H6038" s="29" t="s">
        <v>25</v>
      </c>
      <c r="I6038" s="29" t="s">
        <v>26</v>
      </c>
      <c r="J6038" s="29">
        <v>12.368</v>
      </c>
      <c r="K6038" s="29" t="s">
        <v>25</v>
      </c>
      <c r="L6038" s="29" t="s">
        <v>22</v>
      </c>
      <c r="M6038" s="29" t="s">
        <v>22</v>
      </c>
    </row>
    <row r="6039" spans="1:13" ht="15" customHeight="1">
      <c r="A6039" s="29" t="s">
        <v>19</v>
      </c>
      <c r="B6039" s="29" t="s">
        <v>20</v>
      </c>
      <c r="C6039" s="29" t="s">
        <v>3068</v>
      </c>
      <c r="D6039" s="29">
        <v>719041</v>
      </c>
      <c r="E6039" s="29">
        <v>0.14031250000000001</v>
      </c>
      <c r="F6039" s="29" t="s">
        <v>24</v>
      </c>
      <c r="G6039" s="29">
        <v>0.38916000000000001</v>
      </c>
      <c r="H6039" s="29" t="s">
        <v>25</v>
      </c>
      <c r="I6039" s="29" t="s">
        <v>26</v>
      </c>
      <c r="J6039" s="29">
        <v>23.018999999999998</v>
      </c>
      <c r="K6039" s="29" t="s">
        <v>25</v>
      </c>
      <c r="L6039" s="29" t="s">
        <v>22</v>
      </c>
      <c r="M6039" s="29" t="s">
        <v>22</v>
      </c>
    </row>
    <row r="6040" spans="1:13" ht="15" customHeight="1">
      <c r="A6040" s="29" t="s">
        <v>19</v>
      </c>
      <c r="B6040" s="29" t="s">
        <v>20</v>
      </c>
      <c r="C6040" s="29" t="s">
        <v>3069</v>
      </c>
      <c r="D6040" s="29">
        <v>719042</v>
      </c>
      <c r="E6040" s="29">
        <v>0.13880787</v>
      </c>
      <c r="F6040" s="29" t="s">
        <v>24</v>
      </c>
      <c r="G6040" s="29">
        <v>0.59902999999999995</v>
      </c>
      <c r="H6040" s="29" t="s">
        <v>25</v>
      </c>
      <c r="I6040" s="29" t="s">
        <v>26</v>
      </c>
      <c r="J6040" s="29">
        <v>18.062999999999999</v>
      </c>
      <c r="K6040" s="29" t="s">
        <v>25</v>
      </c>
      <c r="L6040" s="29" t="s">
        <v>22</v>
      </c>
      <c r="M6040" s="29" t="s">
        <v>22</v>
      </c>
    </row>
    <row r="6041" spans="1:13" ht="15" customHeight="1">
      <c r="A6041" s="29" t="s">
        <v>19</v>
      </c>
      <c r="B6041" s="29" t="s">
        <v>20</v>
      </c>
      <c r="C6041" s="29" t="s">
        <v>3070</v>
      </c>
      <c r="D6041" s="29">
        <v>719043</v>
      </c>
      <c r="E6041" s="29" t="s">
        <v>3071</v>
      </c>
      <c r="F6041" s="29" t="s">
        <v>24</v>
      </c>
      <c r="G6041" s="29">
        <v>1.4555</v>
      </c>
      <c r="H6041" s="29" t="s">
        <v>25</v>
      </c>
      <c r="I6041" s="29" t="s">
        <v>26</v>
      </c>
      <c r="J6041" s="29">
        <v>2.2549999999999999</v>
      </c>
      <c r="K6041" s="29" t="s">
        <v>25</v>
      </c>
      <c r="L6041" s="29" t="s">
        <v>22</v>
      </c>
      <c r="M6041" s="29" t="s">
        <v>22</v>
      </c>
    </row>
    <row r="6042" spans="1:13" ht="15" customHeight="1">
      <c r="A6042" s="29" t="s">
        <v>19</v>
      </c>
      <c r="B6042" s="29" t="s">
        <v>20</v>
      </c>
      <c r="C6042" s="29" t="s">
        <v>3072</v>
      </c>
      <c r="D6042" s="29">
        <v>719044</v>
      </c>
      <c r="E6042" s="29">
        <v>0.14285879600000001</v>
      </c>
      <c r="F6042" s="29" t="s">
        <v>24</v>
      </c>
      <c r="G6042" s="29">
        <v>1.86917</v>
      </c>
      <c r="H6042" s="29" t="s">
        <v>25</v>
      </c>
      <c r="I6042" s="29" t="s">
        <v>26</v>
      </c>
      <c r="J6042" s="29">
        <v>9.2469999999999999</v>
      </c>
      <c r="K6042" s="29" t="s">
        <v>25</v>
      </c>
      <c r="L6042" s="29" t="s">
        <v>22</v>
      </c>
      <c r="M6042" s="29" t="s">
        <v>22</v>
      </c>
    </row>
    <row r="6043" spans="1:13" ht="15" customHeight="1">
      <c r="A6043" s="29" t="s">
        <v>19</v>
      </c>
      <c r="B6043" s="29" t="s">
        <v>20</v>
      </c>
      <c r="C6043" s="29" t="s">
        <v>3073</v>
      </c>
      <c r="D6043" s="29">
        <v>719045</v>
      </c>
      <c r="E6043" s="29">
        <v>0.144710648</v>
      </c>
      <c r="F6043" s="29" t="s">
        <v>24</v>
      </c>
      <c r="G6043" s="29">
        <v>0.36351</v>
      </c>
      <c r="H6043" s="29" t="s">
        <v>25</v>
      </c>
      <c r="I6043" s="29" t="s">
        <v>26</v>
      </c>
      <c r="J6043" s="29">
        <v>24.471</v>
      </c>
      <c r="K6043" s="29" t="s">
        <v>25</v>
      </c>
      <c r="L6043" s="29" t="s">
        <v>22</v>
      </c>
      <c r="M6043" s="29" t="s">
        <v>22</v>
      </c>
    </row>
    <row r="6044" spans="1:13" ht="15" customHeight="1">
      <c r="A6044" s="29" t="s">
        <v>19</v>
      </c>
      <c r="B6044" s="29" t="s">
        <v>20</v>
      </c>
      <c r="C6044" s="29" t="s">
        <v>3074</v>
      </c>
      <c r="D6044" s="29">
        <v>719046</v>
      </c>
      <c r="E6044" s="29">
        <v>0.142280093</v>
      </c>
      <c r="F6044" s="29" t="s">
        <v>24</v>
      </c>
      <c r="G6044" s="29">
        <v>0.80937999999999999</v>
      </c>
      <c r="H6044" s="29" t="s">
        <v>25</v>
      </c>
      <c r="I6044" s="29" t="s">
        <v>26</v>
      </c>
      <c r="J6044" s="29">
        <v>11.789</v>
      </c>
      <c r="K6044" s="29" t="s">
        <v>25</v>
      </c>
      <c r="L6044" s="29" t="s">
        <v>22</v>
      </c>
      <c r="M6044" s="29" t="s">
        <v>22</v>
      </c>
    </row>
    <row r="6045" spans="1:13" ht="15" customHeight="1">
      <c r="A6045" s="29" t="s">
        <v>19</v>
      </c>
      <c r="B6045" s="29" t="s">
        <v>20</v>
      </c>
      <c r="C6045" s="29" t="s">
        <v>3075</v>
      </c>
      <c r="D6045" s="29">
        <v>719047</v>
      </c>
      <c r="E6045" s="29" t="s">
        <v>1589</v>
      </c>
      <c r="F6045" s="29" t="s">
        <v>24</v>
      </c>
      <c r="G6045" s="29">
        <v>1.6698900000000001</v>
      </c>
      <c r="H6045" s="29" t="s">
        <v>25</v>
      </c>
      <c r="I6045" s="29" t="s">
        <v>26</v>
      </c>
      <c r="J6045" s="29">
        <v>8.2870000000000008</v>
      </c>
      <c r="K6045" s="29" t="s">
        <v>25</v>
      </c>
      <c r="L6045" s="29" t="s">
        <v>22</v>
      </c>
      <c r="M6045" s="29" t="s">
        <v>22</v>
      </c>
    </row>
    <row r="6046" spans="1:13" ht="15" customHeight="1">
      <c r="A6046" s="29" t="s">
        <v>19</v>
      </c>
      <c r="B6046" s="29" t="s">
        <v>20</v>
      </c>
      <c r="C6046" s="29" t="s">
        <v>3076</v>
      </c>
      <c r="D6046" s="29">
        <v>719048</v>
      </c>
      <c r="E6046" s="29">
        <v>0.14552083299999999</v>
      </c>
      <c r="F6046" s="29" t="s">
        <v>24</v>
      </c>
      <c r="G6046" s="29">
        <v>0.29271999999999998</v>
      </c>
      <c r="H6046" s="29" t="s">
        <v>25</v>
      </c>
      <c r="I6046" s="29" t="s">
        <v>26</v>
      </c>
      <c r="J6046" s="29">
        <v>24.056000000000001</v>
      </c>
      <c r="K6046" s="29" t="s">
        <v>25</v>
      </c>
      <c r="L6046" s="29" t="s">
        <v>22</v>
      </c>
      <c r="M6046" s="29" t="s">
        <v>22</v>
      </c>
    </row>
    <row r="6047" spans="1:13" ht="15" customHeight="1">
      <c r="A6047" s="29" t="s">
        <v>19</v>
      </c>
      <c r="B6047" s="29" t="s">
        <v>20</v>
      </c>
      <c r="C6047" s="29" t="s">
        <v>3077</v>
      </c>
      <c r="D6047" s="29">
        <v>719049</v>
      </c>
      <c r="E6047" s="29">
        <v>0.143668981</v>
      </c>
      <c r="F6047" s="29" t="s">
        <v>24</v>
      </c>
      <c r="G6047" s="29">
        <v>1.15194</v>
      </c>
      <c r="H6047" s="29" t="s">
        <v>25</v>
      </c>
      <c r="I6047" s="29" t="s">
        <v>26</v>
      </c>
      <c r="J6047" s="29">
        <v>4.1020000000000003</v>
      </c>
      <c r="K6047" s="29" t="s">
        <v>25</v>
      </c>
      <c r="L6047" s="29" t="s">
        <v>22</v>
      </c>
      <c r="M6047" s="29" t="s">
        <v>22</v>
      </c>
    </row>
    <row r="6048" spans="1:13" ht="15" customHeight="1">
      <c r="A6048" s="29" t="s">
        <v>19</v>
      </c>
      <c r="B6048" s="29" t="s">
        <v>20</v>
      </c>
      <c r="C6048" s="29" t="s">
        <v>3078</v>
      </c>
      <c r="D6048" s="29">
        <v>719050</v>
      </c>
      <c r="E6048" s="29">
        <v>0.146099537</v>
      </c>
      <c r="F6048" s="29" t="s">
        <v>24</v>
      </c>
      <c r="G6048" s="29">
        <v>1.9002399999999999</v>
      </c>
      <c r="H6048" s="29" t="s">
        <v>25</v>
      </c>
      <c r="I6048" s="29" t="s">
        <v>26</v>
      </c>
      <c r="J6048" s="29">
        <v>11.114000000000001</v>
      </c>
      <c r="K6048" s="29" t="s">
        <v>25</v>
      </c>
      <c r="L6048" s="29" t="s">
        <v>22</v>
      </c>
      <c r="M6048" s="29" t="s">
        <v>22</v>
      </c>
    </row>
    <row r="6049" spans="1:13" ht="15" customHeight="1">
      <c r="A6049" s="29" t="s">
        <v>19</v>
      </c>
      <c r="B6049" s="29" t="s">
        <v>20</v>
      </c>
      <c r="C6049" s="29" t="s">
        <v>3079</v>
      </c>
      <c r="D6049" s="29">
        <v>719051</v>
      </c>
      <c r="E6049" s="29">
        <v>0.148645833</v>
      </c>
      <c r="F6049" s="29" t="s">
        <v>24</v>
      </c>
      <c r="G6049" s="29">
        <v>0.15351999999999999</v>
      </c>
      <c r="H6049" s="29" t="s">
        <v>25</v>
      </c>
      <c r="I6049" s="29" t="s">
        <v>26</v>
      </c>
      <c r="J6049" s="29">
        <v>28.983000000000001</v>
      </c>
      <c r="K6049" s="29" t="s">
        <v>25</v>
      </c>
      <c r="L6049" s="29" t="s">
        <v>22</v>
      </c>
      <c r="M6049" s="29" t="s">
        <v>22</v>
      </c>
    </row>
    <row r="6050" spans="1:13" ht="15" customHeight="1">
      <c r="A6050" s="29" t="s">
        <v>19</v>
      </c>
      <c r="B6050" s="29" t="s">
        <v>20</v>
      </c>
      <c r="C6050" s="29" t="s">
        <v>3080</v>
      </c>
      <c r="D6050" s="29">
        <v>719052</v>
      </c>
      <c r="E6050" s="29" t="s">
        <v>3081</v>
      </c>
      <c r="F6050" s="29" t="s">
        <v>24</v>
      </c>
      <c r="G6050" s="29">
        <v>0.25613000000000002</v>
      </c>
      <c r="H6050" s="29" t="s">
        <v>25</v>
      </c>
      <c r="I6050" s="29" t="s">
        <v>26</v>
      </c>
      <c r="J6050" s="29">
        <v>24.355</v>
      </c>
      <c r="K6050" s="29" t="s">
        <v>25</v>
      </c>
      <c r="L6050" s="29" t="s">
        <v>22</v>
      </c>
      <c r="M6050" s="29" t="s">
        <v>22</v>
      </c>
    </row>
    <row r="6051" spans="1:13" ht="15" customHeight="1">
      <c r="A6051" s="29" t="s">
        <v>19</v>
      </c>
      <c r="B6051" s="29" t="s">
        <v>20</v>
      </c>
      <c r="C6051" s="29" t="s">
        <v>3082</v>
      </c>
      <c r="D6051" s="29">
        <v>719053</v>
      </c>
      <c r="E6051" s="29">
        <v>0.15049768499999999</v>
      </c>
      <c r="F6051" s="29" t="s">
        <v>24</v>
      </c>
      <c r="G6051" s="29">
        <v>1.20757</v>
      </c>
      <c r="H6051" s="29" t="s">
        <v>25</v>
      </c>
      <c r="I6051" s="29" t="s">
        <v>26</v>
      </c>
      <c r="J6051" s="29">
        <v>2.415</v>
      </c>
      <c r="K6051" s="29" t="s">
        <v>25</v>
      </c>
      <c r="L6051" s="29" t="s">
        <v>22</v>
      </c>
      <c r="M6051" s="29" t="s">
        <v>22</v>
      </c>
    </row>
    <row r="6052" spans="1:13" ht="15" customHeight="1">
      <c r="A6052" s="29" t="s">
        <v>19</v>
      </c>
      <c r="B6052" s="29" t="s">
        <v>20</v>
      </c>
      <c r="C6052" s="29" t="s">
        <v>3083</v>
      </c>
      <c r="D6052" s="29">
        <v>719054</v>
      </c>
      <c r="E6052" s="29">
        <v>0.148645833</v>
      </c>
      <c r="F6052" s="29" t="s">
        <v>24</v>
      </c>
      <c r="G6052" s="29">
        <v>1.85209</v>
      </c>
      <c r="H6052" s="29" t="s">
        <v>25</v>
      </c>
      <c r="I6052" s="29" t="s">
        <v>26</v>
      </c>
      <c r="J6052" s="29">
        <v>10.494</v>
      </c>
      <c r="K6052" s="29" t="s">
        <v>25</v>
      </c>
      <c r="L6052" s="29" t="s">
        <v>22</v>
      </c>
      <c r="M6052" s="29" t="s">
        <v>22</v>
      </c>
    </row>
    <row r="6053" spans="1:13" ht="15" customHeight="1">
      <c r="A6053" s="29" t="s">
        <v>19</v>
      </c>
      <c r="B6053" s="29" t="s">
        <v>20</v>
      </c>
      <c r="C6053" s="29" t="s">
        <v>3084</v>
      </c>
      <c r="D6053" s="29">
        <v>719055</v>
      </c>
      <c r="E6053" s="29" t="s">
        <v>3085</v>
      </c>
      <c r="F6053" s="29" t="s">
        <v>24</v>
      </c>
      <c r="G6053" s="29">
        <v>0.23311999999999999</v>
      </c>
      <c r="H6053" s="29" t="s">
        <v>25</v>
      </c>
      <c r="I6053" s="29" t="s">
        <v>26</v>
      </c>
      <c r="J6053" s="29">
        <v>27.905000000000001</v>
      </c>
      <c r="K6053" s="29" t="s">
        <v>25</v>
      </c>
      <c r="L6053" s="29" t="s">
        <v>22</v>
      </c>
      <c r="M6053" s="29" t="s">
        <v>22</v>
      </c>
    </row>
    <row r="6054" spans="1:13" ht="15" customHeight="1">
      <c r="A6054" s="29" t="s">
        <v>19</v>
      </c>
      <c r="B6054" s="29" t="s">
        <v>20</v>
      </c>
      <c r="C6054" s="29" t="s">
        <v>3086</v>
      </c>
      <c r="D6054" s="29">
        <v>719056</v>
      </c>
      <c r="E6054" s="29">
        <v>0.149803241</v>
      </c>
      <c r="F6054" s="29" t="s">
        <v>24</v>
      </c>
      <c r="G6054" s="29">
        <v>0.36437999999999998</v>
      </c>
      <c r="H6054" s="29" t="s">
        <v>25</v>
      </c>
      <c r="I6054" s="29" t="s">
        <v>26</v>
      </c>
      <c r="J6054" s="29">
        <v>22.498000000000001</v>
      </c>
      <c r="K6054" s="29" t="s">
        <v>25</v>
      </c>
      <c r="L6054" s="29" t="s">
        <v>22</v>
      </c>
      <c r="M6054" s="29" t="s">
        <v>22</v>
      </c>
    </row>
    <row r="6055" spans="1:13" ht="15" customHeight="1">
      <c r="A6055" s="29" t="s">
        <v>19</v>
      </c>
      <c r="B6055" s="29" t="s">
        <v>20</v>
      </c>
      <c r="C6055" s="29" t="s">
        <v>3087</v>
      </c>
      <c r="D6055" s="29">
        <v>719057</v>
      </c>
      <c r="E6055" s="29">
        <v>0.148414352</v>
      </c>
      <c r="F6055" s="29" t="s">
        <v>24</v>
      </c>
      <c r="G6055" s="29">
        <v>1.22566</v>
      </c>
      <c r="H6055" s="29" t="s">
        <v>25</v>
      </c>
      <c r="I6055" s="29" t="s">
        <v>26</v>
      </c>
      <c r="J6055" s="29">
        <v>2.6030000000000002</v>
      </c>
      <c r="K6055" s="29" t="s">
        <v>25</v>
      </c>
      <c r="L6055" s="29" t="s">
        <v>22</v>
      </c>
      <c r="M6055" s="29" t="s">
        <v>22</v>
      </c>
    </row>
    <row r="6056" spans="1:13" ht="15" customHeight="1">
      <c r="A6056" s="29" t="s">
        <v>19</v>
      </c>
      <c r="B6056" s="29" t="s">
        <v>20</v>
      </c>
      <c r="C6056" s="29" t="s">
        <v>3088</v>
      </c>
      <c r="D6056" s="29">
        <v>719058</v>
      </c>
      <c r="E6056" s="29">
        <v>0.153275463</v>
      </c>
      <c r="F6056" s="29" t="s">
        <v>24</v>
      </c>
      <c r="G6056" s="29">
        <v>1.8677999999999999</v>
      </c>
      <c r="H6056" s="29" t="s">
        <v>25</v>
      </c>
      <c r="I6056" s="29" t="s">
        <v>26</v>
      </c>
      <c r="J6056" s="29">
        <v>10.125999999999999</v>
      </c>
      <c r="K6056" s="29" t="s">
        <v>25</v>
      </c>
      <c r="L6056" s="29" t="s">
        <v>22</v>
      </c>
      <c r="M6056" s="29" t="s">
        <v>22</v>
      </c>
    </row>
    <row r="6057" spans="1:13" ht="15" customHeight="1">
      <c r="A6057" s="29" t="s">
        <v>19</v>
      </c>
      <c r="B6057" s="29" t="s">
        <v>20</v>
      </c>
      <c r="C6057" s="29" t="s">
        <v>3089</v>
      </c>
      <c r="D6057" s="29">
        <v>719059</v>
      </c>
      <c r="E6057" s="29">
        <v>0.15107638900000001</v>
      </c>
      <c r="F6057" s="29" t="s">
        <v>24</v>
      </c>
      <c r="G6057" s="29">
        <v>9.5049999999999996E-2</v>
      </c>
      <c r="H6057" s="29" t="s">
        <v>25</v>
      </c>
      <c r="I6057" s="29" t="s">
        <v>26</v>
      </c>
      <c r="J6057" s="29">
        <v>31.297000000000001</v>
      </c>
      <c r="K6057" s="29" t="s">
        <v>25</v>
      </c>
      <c r="L6057" s="29" t="s">
        <v>22</v>
      </c>
      <c r="M6057" s="29" t="s">
        <v>22</v>
      </c>
    </row>
    <row r="6058" spans="1:13" ht="15" customHeight="1">
      <c r="A6058" s="29" t="s">
        <v>19</v>
      </c>
      <c r="B6058" s="29" t="s">
        <v>20</v>
      </c>
      <c r="C6058" s="29" t="s">
        <v>3090</v>
      </c>
      <c r="D6058" s="29">
        <v>719060</v>
      </c>
      <c r="E6058" s="29" t="s">
        <v>3091</v>
      </c>
      <c r="F6058" s="29" t="s">
        <v>24</v>
      </c>
      <c r="G6058" s="29">
        <v>0.31347000000000003</v>
      </c>
      <c r="H6058" s="29" t="s">
        <v>25</v>
      </c>
      <c r="I6058" s="29" t="s">
        <v>26</v>
      </c>
      <c r="J6058" s="29">
        <v>23.920999999999999</v>
      </c>
      <c r="K6058" s="29" t="s">
        <v>25</v>
      </c>
      <c r="L6058" s="29" t="s">
        <v>22</v>
      </c>
      <c r="M6058" s="29" t="s">
        <v>22</v>
      </c>
    </row>
    <row r="6059" spans="1:13" ht="15" customHeight="1">
      <c r="A6059" s="29" t="s">
        <v>19</v>
      </c>
      <c r="B6059" s="29" t="s">
        <v>20</v>
      </c>
      <c r="C6059" s="29" t="s">
        <v>3092</v>
      </c>
      <c r="D6059" s="29">
        <v>719061</v>
      </c>
      <c r="E6059" s="29">
        <v>0.15478009300000001</v>
      </c>
      <c r="F6059" s="29" t="s">
        <v>24</v>
      </c>
      <c r="G6059" s="29">
        <v>1.16994</v>
      </c>
      <c r="H6059" s="29" t="s">
        <v>25</v>
      </c>
      <c r="I6059" s="29" t="s">
        <v>26</v>
      </c>
      <c r="J6059" s="29">
        <v>3.9590000000000001</v>
      </c>
      <c r="K6059" s="29" t="s">
        <v>25</v>
      </c>
      <c r="L6059" s="29" t="s">
        <v>22</v>
      </c>
      <c r="M6059" s="29" t="s">
        <v>22</v>
      </c>
    </row>
    <row r="6060" spans="1:13" ht="15" customHeight="1">
      <c r="A6060" s="29" t="s">
        <v>19</v>
      </c>
      <c r="B6060" s="29" t="s">
        <v>20</v>
      </c>
      <c r="C6060" s="29" t="s">
        <v>3093</v>
      </c>
      <c r="D6060" s="29">
        <v>719062</v>
      </c>
      <c r="E6060" s="29">
        <v>0.152233796</v>
      </c>
      <c r="F6060" s="29" t="s">
        <v>24</v>
      </c>
      <c r="G6060" s="29">
        <v>1.9158200000000001</v>
      </c>
      <c r="H6060" s="29" t="s">
        <v>25</v>
      </c>
      <c r="I6060" s="29" t="s">
        <v>26</v>
      </c>
      <c r="J6060" s="29">
        <v>11.057</v>
      </c>
      <c r="K6060" s="29" t="s">
        <v>25</v>
      </c>
      <c r="L6060" s="29" t="s">
        <v>22</v>
      </c>
      <c r="M6060" s="29" t="s">
        <v>22</v>
      </c>
    </row>
    <row r="6061" spans="1:13" ht="15" customHeight="1">
      <c r="A6061" s="29" t="s">
        <v>19</v>
      </c>
      <c r="B6061" s="29" t="s">
        <v>20</v>
      </c>
      <c r="C6061" s="29" t="s">
        <v>3094</v>
      </c>
      <c r="D6061" s="29">
        <v>719063</v>
      </c>
      <c r="E6061" s="29">
        <v>0.15408564799999999</v>
      </c>
      <c r="F6061" s="29" t="s">
        <v>24</v>
      </c>
      <c r="G6061" s="29">
        <v>0.22792000000000001</v>
      </c>
      <c r="H6061" s="29" t="s">
        <v>25</v>
      </c>
      <c r="I6061" s="29" t="s">
        <v>26</v>
      </c>
      <c r="J6061" s="29">
        <v>26.010999999999999</v>
      </c>
      <c r="K6061" s="29" t="s">
        <v>25</v>
      </c>
      <c r="L6061" s="29" t="s">
        <v>22</v>
      </c>
      <c r="M6061" s="29" t="s">
        <v>22</v>
      </c>
    </row>
    <row r="6062" spans="1:13" ht="15" customHeight="1">
      <c r="A6062" s="29" t="s">
        <v>19</v>
      </c>
      <c r="B6062" s="29" t="s">
        <v>20</v>
      </c>
      <c r="C6062" s="29" t="s">
        <v>3095</v>
      </c>
      <c r="D6062" s="29">
        <v>719064</v>
      </c>
      <c r="E6062" s="29">
        <v>0.15732638900000001</v>
      </c>
      <c r="F6062" s="29" t="s">
        <v>24</v>
      </c>
      <c r="G6062" s="29">
        <v>0.42747000000000002</v>
      </c>
      <c r="H6062" s="29" t="s">
        <v>25</v>
      </c>
      <c r="I6062" s="29" t="s">
        <v>26</v>
      </c>
      <c r="J6062" s="29">
        <v>19.274999999999999</v>
      </c>
      <c r="K6062" s="29" t="s">
        <v>25</v>
      </c>
      <c r="L6062" s="29" t="s">
        <v>22</v>
      </c>
      <c r="M6062" s="29" t="s">
        <v>22</v>
      </c>
    </row>
    <row r="6063" spans="1:13" ht="15" customHeight="1">
      <c r="A6063" s="29" t="s">
        <v>19</v>
      </c>
      <c r="B6063" s="29" t="s">
        <v>20</v>
      </c>
      <c r="C6063" s="29" t="s">
        <v>3096</v>
      </c>
      <c r="D6063" s="29">
        <v>719065</v>
      </c>
      <c r="E6063" s="29">
        <v>0.155590278</v>
      </c>
      <c r="F6063" s="29" t="s">
        <v>24</v>
      </c>
      <c r="G6063" s="29">
        <v>1.2028399999999999</v>
      </c>
      <c r="H6063" s="29" t="s">
        <v>25</v>
      </c>
      <c r="I6063" s="29" t="s">
        <v>26</v>
      </c>
      <c r="J6063" s="29">
        <v>3.2080000000000002</v>
      </c>
      <c r="K6063" s="29" t="s">
        <v>25</v>
      </c>
      <c r="L6063" s="29" t="s">
        <v>22</v>
      </c>
      <c r="M6063" s="29" t="s">
        <v>22</v>
      </c>
    </row>
    <row r="6064" spans="1:13" ht="15" customHeight="1">
      <c r="A6064" s="29" t="s">
        <v>19</v>
      </c>
      <c r="B6064" s="29" t="s">
        <v>20</v>
      </c>
      <c r="C6064" s="29" t="s">
        <v>3097</v>
      </c>
      <c r="D6064" s="29">
        <v>719066</v>
      </c>
      <c r="E6064" s="29">
        <v>0.15871527799999999</v>
      </c>
      <c r="F6064" s="29" t="s">
        <v>24</v>
      </c>
      <c r="G6064" s="29">
        <v>1.8582700000000001</v>
      </c>
      <c r="H6064" s="29" t="s">
        <v>25</v>
      </c>
      <c r="I6064" s="29" t="s">
        <v>26</v>
      </c>
      <c r="J6064" s="29">
        <v>12.188000000000001</v>
      </c>
      <c r="K6064" s="29" t="s">
        <v>25</v>
      </c>
      <c r="L6064" s="29" t="s">
        <v>22</v>
      </c>
      <c r="M6064" s="29" t="s">
        <v>22</v>
      </c>
    </row>
    <row r="6065" spans="1:13" ht="15" customHeight="1">
      <c r="A6065" s="29" t="s">
        <v>19</v>
      </c>
      <c r="B6065" s="29" t="s">
        <v>20</v>
      </c>
      <c r="C6065" s="29" t="s">
        <v>3098</v>
      </c>
      <c r="D6065" s="29">
        <v>719067</v>
      </c>
      <c r="E6065" s="29">
        <v>0.15709490700000001</v>
      </c>
      <c r="F6065" s="29" t="s">
        <v>24</v>
      </c>
      <c r="G6065" s="29">
        <v>0.18842999999999999</v>
      </c>
      <c r="H6065" s="29" t="s">
        <v>25</v>
      </c>
      <c r="I6065" s="29" t="s">
        <v>26</v>
      </c>
      <c r="J6065" s="29">
        <v>27.285</v>
      </c>
      <c r="K6065" s="29" t="s">
        <v>25</v>
      </c>
      <c r="L6065" s="29" t="s">
        <v>22</v>
      </c>
      <c r="M6065" s="29" t="s">
        <v>22</v>
      </c>
    </row>
    <row r="6066" spans="1:13" ht="15" customHeight="1">
      <c r="A6066" s="29" t="s">
        <v>19</v>
      </c>
      <c r="B6066" s="29" t="s">
        <v>20</v>
      </c>
      <c r="C6066" s="29" t="s">
        <v>3099</v>
      </c>
      <c r="D6066" s="29">
        <v>719068</v>
      </c>
      <c r="E6066" s="29" t="s">
        <v>3100</v>
      </c>
      <c r="F6066" s="29" t="s">
        <v>24</v>
      </c>
      <c r="G6066" s="29">
        <v>1.25522</v>
      </c>
      <c r="H6066" s="29" t="s">
        <v>25</v>
      </c>
      <c r="I6066" s="29" t="s">
        <v>26</v>
      </c>
      <c r="J6066" s="29">
        <v>2.9289999999999998</v>
      </c>
      <c r="K6066" s="29" t="s">
        <v>25</v>
      </c>
      <c r="L6066" s="29" t="s">
        <v>22</v>
      </c>
      <c r="M6066" s="29" t="s">
        <v>22</v>
      </c>
    </row>
    <row r="6067" spans="1:13" ht="15" customHeight="1">
      <c r="A6067" s="29" t="s">
        <v>19</v>
      </c>
      <c r="B6067" s="29" t="s">
        <v>20</v>
      </c>
      <c r="C6067" s="29" t="s">
        <v>3101</v>
      </c>
      <c r="D6067" s="29">
        <v>719069</v>
      </c>
      <c r="E6067" s="29" t="s">
        <v>3102</v>
      </c>
      <c r="F6067" s="29" t="s">
        <v>24</v>
      </c>
      <c r="G6067" s="29">
        <v>1.8946700000000001</v>
      </c>
      <c r="H6067" s="29" t="s">
        <v>25</v>
      </c>
      <c r="I6067" s="29" t="s">
        <v>26</v>
      </c>
      <c r="J6067" s="29">
        <v>12.542999999999999</v>
      </c>
      <c r="K6067" s="29" t="s">
        <v>25</v>
      </c>
      <c r="L6067" s="29" t="s">
        <v>22</v>
      </c>
      <c r="M6067" s="29" t="s">
        <v>22</v>
      </c>
    </row>
    <row r="6068" spans="1:13" ht="15" customHeight="1">
      <c r="A6068" s="29" t="s">
        <v>19</v>
      </c>
      <c r="B6068" s="29" t="s">
        <v>20</v>
      </c>
      <c r="C6068" s="29" t="s">
        <v>3103</v>
      </c>
      <c r="D6068" s="29">
        <v>719070</v>
      </c>
      <c r="E6068" s="29">
        <v>0.158252315</v>
      </c>
      <c r="F6068" s="29" t="s">
        <v>24</v>
      </c>
      <c r="G6068" s="29">
        <v>0.25135999999999997</v>
      </c>
      <c r="H6068" s="29" t="s">
        <v>25</v>
      </c>
      <c r="I6068" s="29" t="s">
        <v>26</v>
      </c>
      <c r="J6068" s="29">
        <v>28.599</v>
      </c>
      <c r="K6068" s="29" t="s">
        <v>25</v>
      </c>
      <c r="L6068" s="29" t="s">
        <v>22</v>
      </c>
      <c r="M6068" s="29" t="s">
        <v>22</v>
      </c>
    </row>
    <row r="6069" spans="1:13" ht="15" customHeight="1">
      <c r="A6069" s="29" t="s">
        <v>19</v>
      </c>
      <c r="B6069" s="29" t="s">
        <v>20</v>
      </c>
      <c r="C6069" s="29" t="s">
        <v>3104</v>
      </c>
      <c r="D6069" s="29">
        <v>719071</v>
      </c>
      <c r="E6069" s="29">
        <v>0.16126157399999999</v>
      </c>
      <c r="F6069" s="29" t="s">
        <v>24</v>
      </c>
      <c r="G6069" s="29">
        <v>0.46156000000000003</v>
      </c>
      <c r="H6069" s="29" t="s">
        <v>25</v>
      </c>
      <c r="I6069" s="29" t="s">
        <v>26</v>
      </c>
      <c r="J6069" s="29">
        <v>21.331</v>
      </c>
      <c r="K6069" s="29" t="s">
        <v>25</v>
      </c>
      <c r="L6069" s="29" t="s">
        <v>22</v>
      </c>
      <c r="M6069" s="29" t="s">
        <v>22</v>
      </c>
    </row>
    <row r="6070" spans="1:13" ht="15" customHeight="1">
      <c r="A6070" s="29" t="s">
        <v>19</v>
      </c>
      <c r="B6070" s="29" t="s">
        <v>20</v>
      </c>
      <c r="C6070" s="29" t="s">
        <v>3105</v>
      </c>
      <c r="D6070" s="29">
        <v>719072</v>
      </c>
      <c r="E6070" s="29">
        <v>0.15998842599999999</v>
      </c>
      <c r="F6070" s="29" t="s">
        <v>24</v>
      </c>
      <c r="G6070" s="29">
        <v>1.24607</v>
      </c>
      <c r="H6070" s="29" t="s">
        <v>25</v>
      </c>
      <c r="I6070" s="29" t="s">
        <v>26</v>
      </c>
      <c r="J6070" s="29">
        <v>3.1520000000000001</v>
      </c>
      <c r="K6070" s="29" t="s">
        <v>25</v>
      </c>
      <c r="L6070" s="29" t="s">
        <v>22</v>
      </c>
      <c r="M6070" s="29" t="s">
        <v>22</v>
      </c>
    </row>
    <row r="6071" spans="1:13" ht="15" customHeight="1">
      <c r="A6071" s="29" t="s">
        <v>19</v>
      </c>
      <c r="B6071" s="29" t="s">
        <v>20</v>
      </c>
      <c r="C6071" s="29" t="s">
        <v>3106</v>
      </c>
      <c r="D6071" s="29">
        <v>719073</v>
      </c>
      <c r="E6071" s="29">
        <v>0.164155093</v>
      </c>
      <c r="F6071" s="29" t="s">
        <v>24</v>
      </c>
      <c r="G6071" s="29">
        <v>1.83555</v>
      </c>
      <c r="H6071" s="29" t="s">
        <v>25</v>
      </c>
      <c r="I6071" s="29" t="s">
        <v>26</v>
      </c>
      <c r="J6071" s="29">
        <v>12.714</v>
      </c>
      <c r="K6071" s="29" t="s">
        <v>25</v>
      </c>
      <c r="L6071" s="29" t="s">
        <v>22</v>
      </c>
      <c r="M6071" s="29" t="s">
        <v>22</v>
      </c>
    </row>
    <row r="6072" spans="1:13" ht="15" customHeight="1">
      <c r="A6072" s="29" t="s">
        <v>19</v>
      </c>
      <c r="B6072" s="29" t="s">
        <v>20</v>
      </c>
      <c r="C6072" s="29" t="s">
        <v>3107</v>
      </c>
      <c r="D6072" s="29">
        <v>719074</v>
      </c>
      <c r="E6072" s="29" t="s">
        <v>3108</v>
      </c>
      <c r="F6072" s="29" t="s">
        <v>24</v>
      </c>
      <c r="G6072" s="29">
        <v>0.40514</v>
      </c>
      <c r="H6072" s="29" t="s">
        <v>25</v>
      </c>
      <c r="I6072" s="29" t="s">
        <v>26</v>
      </c>
      <c r="J6072" s="29">
        <v>29.292999999999999</v>
      </c>
      <c r="K6072" s="29" t="s">
        <v>25</v>
      </c>
      <c r="L6072" s="29" t="s">
        <v>22</v>
      </c>
      <c r="M6072" s="29" t="s">
        <v>22</v>
      </c>
    </row>
    <row r="6073" spans="1:13" ht="15" customHeight="1">
      <c r="A6073" s="29" t="s">
        <v>19</v>
      </c>
      <c r="B6073" s="29" t="s">
        <v>20</v>
      </c>
      <c r="C6073" s="29" t="s">
        <v>3109</v>
      </c>
      <c r="D6073" s="29">
        <v>719075</v>
      </c>
      <c r="E6073" s="29">
        <v>0.162997685</v>
      </c>
      <c r="F6073" s="29" t="s">
        <v>24</v>
      </c>
      <c r="G6073" s="29">
        <v>0.51834999999999998</v>
      </c>
      <c r="H6073" s="29" t="s">
        <v>25</v>
      </c>
      <c r="I6073" s="29" t="s">
        <v>26</v>
      </c>
      <c r="J6073" s="29">
        <v>23.183</v>
      </c>
      <c r="K6073" s="29" t="s">
        <v>25</v>
      </c>
      <c r="L6073" s="29" t="s">
        <v>22</v>
      </c>
      <c r="M6073" s="29" t="s">
        <v>22</v>
      </c>
    </row>
    <row r="6074" spans="1:13" ht="15" customHeight="1">
      <c r="A6074" s="29" t="s">
        <v>19</v>
      </c>
      <c r="B6074" s="29" t="s">
        <v>20</v>
      </c>
      <c r="C6074" s="29" t="s">
        <v>3110</v>
      </c>
      <c r="D6074" s="29">
        <v>719076</v>
      </c>
      <c r="E6074" s="29">
        <v>0.16137731499999999</v>
      </c>
      <c r="F6074" s="29" t="s">
        <v>24</v>
      </c>
      <c r="G6074" s="29">
        <v>1.13767</v>
      </c>
      <c r="H6074" s="29" t="s">
        <v>25</v>
      </c>
      <c r="I6074" s="29" t="s">
        <v>26</v>
      </c>
      <c r="J6074" s="29">
        <v>4.2729999999999997</v>
      </c>
      <c r="K6074" s="29" t="s">
        <v>25</v>
      </c>
      <c r="L6074" s="29" t="s">
        <v>22</v>
      </c>
      <c r="M6074" s="29" t="s">
        <v>22</v>
      </c>
    </row>
    <row r="6075" spans="1:13" ht="15" customHeight="1">
      <c r="A6075" s="29" t="s">
        <v>19</v>
      </c>
      <c r="B6075" s="29" t="s">
        <v>20</v>
      </c>
      <c r="C6075" s="29" t="s">
        <v>3111</v>
      </c>
      <c r="D6075" s="29">
        <v>719077</v>
      </c>
      <c r="E6075" s="29">
        <v>0.16334490700000001</v>
      </c>
      <c r="F6075" s="29" t="s">
        <v>24</v>
      </c>
      <c r="G6075" s="29">
        <v>1.6853</v>
      </c>
      <c r="H6075" s="29" t="s">
        <v>25</v>
      </c>
      <c r="I6075" s="29" t="s">
        <v>26</v>
      </c>
      <c r="J6075" s="29">
        <v>17.242000000000001</v>
      </c>
      <c r="K6075" s="29" t="s">
        <v>25</v>
      </c>
      <c r="L6075" s="29" t="s">
        <v>22</v>
      </c>
      <c r="M6075" s="29" t="s">
        <v>22</v>
      </c>
    </row>
    <row r="6076" spans="1:13" ht="15" customHeight="1">
      <c r="A6076" s="29" t="s">
        <v>19</v>
      </c>
      <c r="B6076" s="29" t="s">
        <v>20</v>
      </c>
      <c r="C6076" s="29" t="s">
        <v>3112</v>
      </c>
      <c r="D6076" s="29">
        <v>719078</v>
      </c>
      <c r="E6076" s="29">
        <v>0.16739583299999999</v>
      </c>
      <c r="F6076" s="29" t="s">
        <v>24</v>
      </c>
      <c r="G6076" s="29">
        <v>0.52788999999999997</v>
      </c>
      <c r="H6076" s="29" t="s">
        <v>25</v>
      </c>
      <c r="I6076" s="29" t="s">
        <v>26</v>
      </c>
      <c r="J6076" s="29">
        <v>34.069000000000003</v>
      </c>
      <c r="K6076" s="29" t="s">
        <v>25</v>
      </c>
      <c r="L6076" s="29" t="s">
        <v>22</v>
      </c>
      <c r="M6076" s="29" t="s">
        <v>22</v>
      </c>
    </row>
    <row r="6077" spans="1:13" ht="15" customHeight="1">
      <c r="A6077" s="29" t="s">
        <v>19</v>
      </c>
      <c r="B6077" s="29" t="s">
        <v>20</v>
      </c>
      <c r="C6077" s="29" t="s">
        <v>3113</v>
      </c>
      <c r="D6077" s="29">
        <v>719079</v>
      </c>
      <c r="E6077" s="29">
        <v>0.16612268499999999</v>
      </c>
      <c r="F6077" s="29" t="s">
        <v>24</v>
      </c>
      <c r="G6077" s="29">
        <v>0.98563999999999996</v>
      </c>
      <c r="H6077" s="29" t="s">
        <v>25</v>
      </c>
      <c r="I6077" s="29" t="s">
        <v>26</v>
      </c>
      <c r="J6077" s="29">
        <v>14.3</v>
      </c>
      <c r="K6077" s="29" t="s">
        <v>25</v>
      </c>
      <c r="L6077" s="29" t="s">
        <v>22</v>
      </c>
      <c r="M6077" s="29" t="s">
        <v>22</v>
      </c>
    </row>
    <row r="6078" spans="1:13" ht="15" customHeight="1">
      <c r="A6078" s="29" t="s">
        <v>19</v>
      </c>
      <c r="B6078" s="29" t="s">
        <v>20</v>
      </c>
      <c r="C6078" s="29" t="s">
        <v>3114</v>
      </c>
      <c r="D6078" s="29">
        <v>719080</v>
      </c>
      <c r="E6078" s="29">
        <v>0.16380786999999999</v>
      </c>
      <c r="F6078" s="29" t="s">
        <v>24</v>
      </c>
      <c r="G6078" s="29">
        <v>1.3706700000000001</v>
      </c>
      <c r="H6078" s="29" t="s">
        <v>25</v>
      </c>
      <c r="I6078" s="29" t="s">
        <v>26</v>
      </c>
      <c r="J6078" s="29">
        <v>6.7080000000000002</v>
      </c>
      <c r="K6078" s="29" t="s">
        <v>25</v>
      </c>
      <c r="L6078" s="29" t="s">
        <v>22</v>
      </c>
      <c r="M6078" s="29" t="s">
        <v>22</v>
      </c>
    </row>
    <row r="6079" spans="1:13" ht="15" customHeight="1">
      <c r="A6079" s="29" t="s">
        <v>19</v>
      </c>
      <c r="B6079" s="29" t="s">
        <v>20</v>
      </c>
      <c r="C6079" s="29" t="s">
        <v>3115</v>
      </c>
      <c r="D6079" s="29">
        <v>719081</v>
      </c>
      <c r="E6079" s="29">
        <v>0.167511574</v>
      </c>
      <c r="F6079" s="29" t="s">
        <v>24</v>
      </c>
      <c r="G6079" s="29">
        <v>1.6853100000000001</v>
      </c>
      <c r="H6079" s="29" t="s">
        <v>25</v>
      </c>
      <c r="I6079" s="29" t="s">
        <v>26</v>
      </c>
      <c r="J6079" s="29">
        <v>26.146999999999998</v>
      </c>
      <c r="K6079" s="29" t="s">
        <v>25</v>
      </c>
      <c r="L6079" s="29" t="s">
        <v>22</v>
      </c>
      <c r="M6079" s="29" t="s">
        <v>22</v>
      </c>
    </row>
    <row r="6080" spans="1:13" ht="15" customHeight="1">
      <c r="A6080" s="29" t="s">
        <v>19</v>
      </c>
      <c r="B6080" s="29" t="s">
        <v>20</v>
      </c>
      <c r="C6080" s="29" t="s">
        <v>3116</v>
      </c>
      <c r="D6080" s="29">
        <v>719082</v>
      </c>
      <c r="E6080" s="29">
        <v>0.165428241</v>
      </c>
      <c r="F6080" s="29" t="s">
        <v>24</v>
      </c>
      <c r="G6080" s="29">
        <v>0.96265999999999996</v>
      </c>
      <c r="H6080" s="29" t="s">
        <v>25</v>
      </c>
      <c r="I6080" s="29" t="s">
        <v>26</v>
      </c>
      <c r="J6080" s="29">
        <v>31.587</v>
      </c>
      <c r="K6080" s="29" t="s">
        <v>25</v>
      </c>
      <c r="L6080" s="29" t="s">
        <v>22</v>
      </c>
      <c r="M6080" s="29" t="s">
        <v>22</v>
      </c>
    </row>
    <row r="6081" spans="1:13" ht="15" customHeight="1">
      <c r="A6081" s="29" t="s">
        <v>19</v>
      </c>
      <c r="B6081" s="29" t="s">
        <v>20</v>
      </c>
      <c r="C6081" s="29" t="s">
        <v>3117</v>
      </c>
      <c r="D6081" s="29">
        <v>719083</v>
      </c>
      <c r="E6081" s="29">
        <v>0.16982638899999999</v>
      </c>
      <c r="F6081" s="29" t="s">
        <v>24</v>
      </c>
      <c r="G6081" s="29">
        <v>1.1959</v>
      </c>
      <c r="H6081" s="29" t="s">
        <v>25</v>
      </c>
      <c r="I6081" s="29" t="s">
        <v>26</v>
      </c>
      <c r="J6081" s="29">
        <v>11.884</v>
      </c>
      <c r="K6081" s="29" t="s">
        <v>25</v>
      </c>
      <c r="L6081" s="29" t="s">
        <v>22</v>
      </c>
      <c r="M6081" s="29" t="s">
        <v>22</v>
      </c>
    </row>
    <row r="6082" spans="1:13" ht="15" customHeight="1">
      <c r="A6082" s="29" t="s">
        <v>19</v>
      </c>
      <c r="B6082" s="29" t="s">
        <v>20</v>
      </c>
      <c r="C6082" s="29" t="s">
        <v>3118</v>
      </c>
      <c r="D6082" s="29">
        <v>719084</v>
      </c>
      <c r="E6082" s="29">
        <v>0.16809027800000001</v>
      </c>
      <c r="F6082" s="29" t="s">
        <v>24</v>
      </c>
      <c r="G6082" s="29">
        <v>1.3534999999999999</v>
      </c>
      <c r="H6082" s="29" t="s">
        <v>25</v>
      </c>
      <c r="I6082" s="29" t="s">
        <v>26</v>
      </c>
      <c r="J6082" s="29">
        <v>9.0609999999999999</v>
      </c>
      <c r="K6082" s="29" t="s">
        <v>25</v>
      </c>
      <c r="L6082" s="29" t="s">
        <v>22</v>
      </c>
      <c r="M6082" s="29" t="s">
        <v>22</v>
      </c>
    </row>
    <row r="6083" spans="1:13" ht="15" customHeight="1">
      <c r="A6083" s="29" t="s">
        <v>19</v>
      </c>
      <c r="B6083" s="29" t="s">
        <v>20</v>
      </c>
      <c r="C6083" s="29" t="s">
        <v>3119</v>
      </c>
      <c r="D6083" s="29">
        <v>719085</v>
      </c>
      <c r="E6083" s="29" t="s">
        <v>3120</v>
      </c>
      <c r="F6083" s="29" t="s">
        <v>24</v>
      </c>
      <c r="G6083" s="29">
        <v>1.46451</v>
      </c>
      <c r="H6083" s="29" t="s">
        <v>25</v>
      </c>
      <c r="I6083" s="29" t="s">
        <v>26</v>
      </c>
      <c r="J6083" s="29">
        <v>28.695</v>
      </c>
      <c r="K6083" s="29" t="s">
        <v>25</v>
      </c>
      <c r="L6083" s="29" t="s">
        <v>22</v>
      </c>
      <c r="M6083" s="29" t="s">
        <v>22</v>
      </c>
    </row>
    <row r="6084" spans="1:13" ht="15" customHeight="1">
      <c r="A6084" s="29" t="s">
        <v>19</v>
      </c>
      <c r="B6084" s="29" t="s">
        <v>20</v>
      </c>
      <c r="C6084" s="29" t="s">
        <v>3121</v>
      </c>
      <c r="D6084" s="29">
        <v>719086</v>
      </c>
      <c r="E6084" s="29">
        <v>0.17075231499999999</v>
      </c>
      <c r="F6084" s="29" t="s">
        <v>24</v>
      </c>
      <c r="G6084" s="29">
        <v>1.18486</v>
      </c>
      <c r="H6084" s="29" t="s">
        <v>25</v>
      </c>
      <c r="I6084" s="29" t="s">
        <v>26</v>
      </c>
      <c r="J6084" s="29">
        <v>37.183999999999997</v>
      </c>
      <c r="K6084" s="29" t="s">
        <v>25</v>
      </c>
      <c r="L6084" s="29" t="s">
        <v>22</v>
      </c>
      <c r="M6084" s="29" t="s">
        <v>22</v>
      </c>
    </row>
    <row r="6085" spans="1:13" ht="15" customHeight="1">
      <c r="A6085" s="29" t="s">
        <v>19</v>
      </c>
      <c r="B6085" s="29" t="s">
        <v>20</v>
      </c>
      <c r="C6085" s="29" t="s">
        <v>3122</v>
      </c>
      <c r="D6085" s="29">
        <v>719087</v>
      </c>
      <c r="E6085" s="29">
        <v>0.16947916699999999</v>
      </c>
      <c r="F6085" s="29" t="s">
        <v>24</v>
      </c>
      <c r="G6085" s="29">
        <v>1.28423</v>
      </c>
      <c r="H6085" s="29" t="s">
        <v>25</v>
      </c>
      <c r="I6085" s="29" t="s">
        <v>26</v>
      </c>
      <c r="J6085" s="29">
        <v>17.096</v>
      </c>
      <c r="K6085" s="29" t="s">
        <v>25</v>
      </c>
      <c r="L6085" s="29" t="s">
        <v>22</v>
      </c>
      <c r="M6085" s="29" t="s">
        <v>22</v>
      </c>
    </row>
    <row r="6086" spans="1:13" ht="15" customHeight="1">
      <c r="A6086" s="29" t="s">
        <v>19</v>
      </c>
      <c r="B6086" s="29" t="s">
        <v>20</v>
      </c>
      <c r="C6086" s="29" t="s">
        <v>3123</v>
      </c>
      <c r="D6086" s="29">
        <v>719088</v>
      </c>
      <c r="E6086" s="29">
        <v>0.17434027799999999</v>
      </c>
      <c r="F6086" s="29" t="s">
        <v>24</v>
      </c>
      <c r="G6086" s="29">
        <v>1.3878200000000001</v>
      </c>
      <c r="H6086" s="29" t="s">
        <v>25</v>
      </c>
      <c r="I6086" s="29" t="s">
        <v>26</v>
      </c>
      <c r="J6086" s="29">
        <v>3.04</v>
      </c>
      <c r="K6086" s="29" t="s">
        <v>25</v>
      </c>
      <c r="L6086" s="29" t="s">
        <v>22</v>
      </c>
      <c r="M6086" s="29" t="s">
        <v>22</v>
      </c>
    </row>
    <row r="6087" spans="1:13" ht="15" customHeight="1">
      <c r="A6087" s="29" t="s">
        <v>19</v>
      </c>
      <c r="B6087" s="29" t="s">
        <v>20</v>
      </c>
      <c r="C6087" s="29" t="s">
        <v>3124</v>
      </c>
      <c r="D6087" s="29">
        <v>719089</v>
      </c>
      <c r="E6087" s="29">
        <v>0.17457175899999999</v>
      </c>
      <c r="F6087" s="29" t="s">
        <v>24</v>
      </c>
      <c r="G6087" s="29">
        <v>1.48356</v>
      </c>
      <c r="H6087" s="29" t="s">
        <v>25</v>
      </c>
      <c r="I6087" s="29" t="s">
        <v>26</v>
      </c>
      <c r="J6087" s="29">
        <v>22.917000000000002</v>
      </c>
      <c r="K6087" s="29" t="s">
        <v>25</v>
      </c>
      <c r="L6087" s="29" t="s">
        <v>22</v>
      </c>
      <c r="M6087" s="29" t="s">
        <v>22</v>
      </c>
    </row>
    <row r="6088" spans="1:13" ht="15" customHeight="1">
      <c r="A6088" s="29" t="s">
        <v>19</v>
      </c>
      <c r="B6088" s="29" t="s">
        <v>20</v>
      </c>
      <c r="C6088" s="29" t="s">
        <v>3125</v>
      </c>
      <c r="D6088" s="29">
        <v>719090</v>
      </c>
      <c r="E6088" s="29" t="s">
        <v>3126</v>
      </c>
      <c r="F6088" s="29" t="s">
        <v>24</v>
      </c>
      <c r="G6088" s="29">
        <v>1.25221</v>
      </c>
      <c r="H6088" s="29" t="s">
        <v>25</v>
      </c>
      <c r="I6088" s="29" t="s">
        <v>26</v>
      </c>
      <c r="J6088" s="29">
        <v>31.341000000000001</v>
      </c>
      <c r="K6088" s="29" t="s">
        <v>25</v>
      </c>
      <c r="L6088" s="29" t="s">
        <v>22</v>
      </c>
      <c r="M6088" s="29" t="s">
        <v>22</v>
      </c>
    </row>
    <row r="6089" spans="1:13" ht="15" customHeight="1">
      <c r="A6089" s="29" t="s">
        <v>19</v>
      </c>
      <c r="B6089" s="29" t="s">
        <v>20</v>
      </c>
      <c r="C6089" s="29" t="s">
        <v>3127</v>
      </c>
      <c r="D6089" s="29">
        <v>719091</v>
      </c>
      <c r="E6089" s="29">
        <v>0.17399305600000001</v>
      </c>
      <c r="F6089" s="29" t="s">
        <v>24</v>
      </c>
      <c r="G6089" s="29">
        <v>1.3532</v>
      </c>
      <c r="H6089" s="29" t="s">
        <v>25</v>
      </c>
      <c r="I6089" s="29" t="s">
        <v>26</v>
      </c>
      <c r="J6089" s="29">
        <v>11.398</v>
      </c>
      <c r="K6089" s="29" t="s">
        <v>25</v>
      </c>
      <c r="L6089" s="29" t="s">
        <v>22</v>
      </c>
      <c r="M6089" s="29" t="s">
        <v>22</v>
      </c>
    </row>
    <row r="6090" spans="1:13" ht="15" customHeight="1">
      <c r="A6090" s="29" t="s">
        <v>19</v>
      </c>
      <c r="B6090" s="29" t="s">
        <v>20</v>
      </c>
      <c r="C6090" s="29" t="s">
        <v>3128</v>
      </c>
      <c r="D6090" s="29">
        <v>719092</v>
      </c>
      <c r="E6090" s="29" t="s">
        <v>3129</v>
      </c>
      <c r="F6090" s="29" t="s">
        <v>24</v>
      </c>
      <c r="G6090" s="29">
        <v>1.3958900000000001</v>
      </c>
      <c r="H6090" s="29" t="s">
        <v>25</v>
      </c>
      <c r="I6090" s="29" t="s">
        <v>26</v>
      </c>
      <c r="J6090" s="29">
        <v>8.4320000000000004</v>
      </c>
      <c r="K6090" s="29" t="s">
        <v>25</v>
      </c>
      <c r="L6090" s="29" t="s">
        <v>22</v>
      </c>
      <c r="M6090" s="29" t="s">
        <v>22</v>
      </c>
    </row>
    <row r="6091" spans="1:13" ht="15" customHeight="1">
      <c r="A6091" s="29" t="s">
        <v>19</v>
      </c>
      <c r="B6091" s="29" t="s">
        <v>20</v>
      </c>
      <c r="C6091" s="29" t="s">
        <v>3130</v>
      </c>
      <c r="D6091" s="29">
        <v>719093</v>
      </c>
      <c r="E6091" s="29">
        <v>0.17572916699999999</v>
      </c>
      <c r="F6091" s="29" t="s">
        <v>24</v>
      </c>
      <c r="G6091" s="29">
        <v>1.3555600000000001</v>
      </c>
      <c r="H6091" s="29" t="s">
        <v>25</v>
      </c>
      <c r="I6091" s="29" t="s">
        <v>26</v>
      </c>
      <c r="J6091" s="29">
        <v>28.367000000000001</v>
      </c>
      <c r="K6091" s="29" t="s">
        <v>25</v>
      </c>
      <c r="L6091" s="29" t="s">
        <v>22</v>
      </c>
      <c r="M6091" s="29" t="s">
        <v>22</v>
      </c>
    </row>
    <row r="6092" spans="1:13" ht="15" customHeight="1">
      <c r="A6092" s="29" t="s">
        <v>19</v>
      </c>
      <c r="B6092" s="29" t="s">
        <v>20</v>
      </c>
      <c r="C6092" s="29" t="s">
        <v>3131</v>
      </c>
      <c r="D6092" s="29">
        <v>719094</v>
      </c>
      <c r="E6092" s="29">
        <v>0.177118056</v>
      </c>
      <c r="F6092" s="29" t="s">
        <v>24</v>
      </c>
      <c r="G6092" s="29">
        <v>1.57822</v>
      </c>
      <c r="H6092" s="29" t="s">
        <v>25</v>
      </c>
      <c r="I6092" s="29" t="s">
        <v>26</v>
      </c>
      <c r="J6092" s="29">
        <v>30.236999999999998</v>
      </c>
      <c r="K6092" s="29" t="s">
        <v>25</v>
      </c>
      <c r="L6092" s="29" t="s">
        <v>22</v>
      </c>
      <c r="M6092" s="29" t="s">
        <v>22</v>
      </c>
    </row>
    <row r="6093" spans="1:13" ht="15" customHeight="1">
      <c r="A6093" s="29" t="s">
        <v>19</v>
      </c>
      <c r="B6093" s="29" t="s">
        <v>20</v>
      </c>
      <c r="C6093" s="29" t="s">
        <v>3132</v>
      </c>
      <c r="D6093" s="29">
        <v>719095</v>
      </c>
      <c r="E6093" s="29">
        <v>0.17457175899999999</v>
      </c>
      <c r="F6093" s="29" t="s">
        <v>24</v>
      </c>
      <c r="G6093" s="29">
        <v>1.4619200000000001</v>
      </c>
      <c r="H6093" s="29" t="s">
        <v>25</v>
      </c>
      <c r="I6093" s="29" t="s">
        <v>26</v>
      </c>
      <c r="J6093" s="29">
        <v>10.256</v>
      </c>
      <c r="K6093" s="29" t="s">
        <v>25</v>
      </c>
      <c r="L6093" s="29" t="s">
        <v>22</v>
      </c>
      <c r="M6093" s="29" t="s">
        <v>22</v>
      </c>
    </row>
    <row r="6094" spans="1:13" ht="15" customHeight="1">
      <c r="A6094" s="29" t="s">
        <v>19</v>
      </c>
      <c r="B6094" s="29" t="s">
        <v>20</v>
      </c>
      <c r="C6094" s="29" t="s">
        <v>3133</v>
      </c>
      <c r="D6094" s="29">
        <v>719096</v>
      </c>
      <c r="E6094" s="29">
        <v>0.17815972199999999</v>
      </c>
      <c r="F6094" s="29" t="s">
        <v>24</v>
      </c>
      <c r="G6094" s="29">
        <v>1.26044</v>
      </c>
      <c r="H6094" s="29" t="s">
        <v>25</v>
      </c>
      <c r="I6094" s="29" t="s">
        <v>26</v>
      </c>
      <c r="J6094" s="29">
        <v>9.7680000000000007</v>
      </c>
      <c r="K6094" s="29" t="s">
        <v>25</v>
      </c>
      <c r="L6094" s="29" t="s">
        <v>22</v>
      </c>
      <c r="M6094" s="29" t="s">
        <v>22</v>
      </c>
    </row>
    <row r="6095" spans="1:13" ht="15" customHeight="1">
      <c r="A6095" s="29" t="s">
        <v>19</v>
      </c>
      <c r="B6095" s="29" t="s">
        <v>20</v>
      </c>
      <c r="C6095" s="29" t="s">
        <v>3134</v>
      </c>
      <c r="D6095" s="29">
        <v>719097</v>
      </c>
      <c r="E6095" s="29">
        <v>0.17688657399999999</v>
      </c>
      <c r="F6095" s="29" t="s">
        <v>24</v>
      </c>
      <c r="G6095" s="29">
        <v>0.98085</v>
      </c>
      <c r="H6095" s="29" t="s">
        <v>25</v>
      </c>
      <c r="I6095" s="29" t="s">
        <v>26</v>
      </c>
      <c r="J6095" s="29">
        <v>29.981000000000002</v>
      </c>
      <c r="K6095" s="29" t="s">
        <v>25</v>
      </c>
      <c r="L6095" s="29" t="s">
        <v>22</v>
      </c>
      <c r="M6095" s="29" t="s">
        <v>22</v>
      </c>
    </row>
    <row r="6096" spans="1:13" ht="15" customHeight="1">
      <c r="A6096" s="29" t="s">
        <v>19</v>
      </c>
      <c r="B6096" s="29" t="s">
        <v>20</v>
      </c>
      <c r="C6096" s="29" t="s">
        <v>3135</v>
      </c>
      <c r="D6096" s="29">
        <v>719098</v>
      </c>
      <c r="E6096" s="29">
        <v>0.17896990700000001</v>
      </c>
      <c r="F6096" s="29" t="s">
        <v>24</v>
      </c>
      <c r="G6096" s="29">
        <v>1.8386800000000001</v>
      </c>
      <c r="H6096" s="29" t="s">
        <v>25</v>
      </c>
      <c r="I6096" s="29" t="s">
        <v>26</v>
      </c>
      <c r="J6096" s="29">
        <v>26.838999999999999</v>
      </c>
      <c r="K6096" s="29" t="s">
        <v>25</v>
      </c>
      <c r="L6096" s="29" t="s">
        <v>22</v>
      </c>
      <c r="M6096" s="29" t="s">
        <v>22</v>
      </c>
    </row>
    <row r="6097" spans="1:13" ht="15" customHeight="1">
      <c r="A6097" s="29" t="s">
        <v>19</v>
      </c>
      <c r="B6097" s="29" t="s">
        <v>20</v>
      </c>
      <c r="C6097" s="29" t="s">
        <v>3136</v>
      </c>
      <c r="D6097" s="29">
        <v>719099</v>
      </c>
      <c r="E6097" s="29">
        <v>0.17700231499999999</v>
      </c>
      <c r="F6097" s="29" t="s">
        <v>24</v>
      </c>
      <c r="G6097" s="29">
        <v>1.4842200000000001</v>
      </c>
      <c r="H6097" s="29" t="s">
        <v>25</v>
      </c>
      <c r="I6097" s="29" t="s">
        <v>26</v>
      </c>
      <c r="J6097" s="29">
        <v>7.3890000000000002</v>
      </c>
      <c r="K6097" s="29" t="s">
        <v>25</v>
      </c>
      <c r="L6097" s="29" t="s">
        <v>22</v>
      </c>
      <c r="M6097" s="29" t="s">
        <v>22</v>
      </c>
    </row>
    <row r="6098" spans="1:13" ht="15" customHeight="1">
      <c r="A6098" s="29" t="s">
        <v>19</v>
      </c>
      <c r="B6098" s="29" t="s">
        <v>20</v>
      </c>
      <c r="C6098" s="29" t="s">
        <v>3137</v>
      </c>
      <c r="D6098" s="29">
        <v>719100</v>
      </c>
      <c r="E6098" s="29">
        <v>0.18116898100000001</v>
      </c>
      <c r="F6098" s="29" t="s">
        <v>24</v>
      </c>
      <c r="G6098" s="29">
        <v>1.04043</v>
      </c>
      <c r="H6098" s="29" t="s">
        <v>25</v>
      </c>
      <c r="I6098" s="29" t="s">
        <v>26</v>
      </c>
      <c r="J6098" s="29">
        <v>13.048999999999999</v>
      </c>
      <c r="K6098" s="29" t="s">
        <v>25</v>
      </c>
      <c r="L6098" s="29" t="s">
        <v>22</v>
      </c>
      <c r="M6098" s="29" t="s">
        <v>22</v>
      </c>
    </row>
    <row r="6099" spans="1:13" ht="15" customHeight="1">
      <c r="A6099" s="29" t="s">
        <v>19</v>
      </c>
      <c r="B6099" s="29" t="s">
        <v>20</v>
      </c>
      <c r="C6099" s="29" t="s">
        <v>3138</v>
      </c>
      <c r="D6099" s="29">
        <v>719101</v>
      </c>
      <c r="E6099" s="29">
        <v>0.17931712999999999</v>
      </c>
      <c r="F6099" s="29" t="s">
        <v>24</v>
      </c>
      <c r="G6099" s="29">
        <v>0.51997000000000004</v>
      </c>
      <c r="H6099" s="29" t="s">
        <v>25</v>
      </c>
      <c r="I6099" s="29" t="s">
        <v>26</v>
      </c>
      <c r="J6099" s="29">
        <v>33.012</v>
      </c>
      <c r="K6099" s="29" t="s">
        <v>25</v>
      </c>
      <c r="L6099" s="29" t="s">
        <v>22</v>
      </c>
      <c r="M6099" s="29" t="s">
        <v>22</v>
      </c>
    </row>
    <row r="6100" spans="1:13" ht="15" customHeight="1">
      <c r="A6100" s="29" t="s">
        <v>19</v>
      </c>
      <c r="B6100" s="29" t="s">
        <v>20</v>
      </c>
      <c r="C6100" s="29" t="s">
        <v>3139</v>
      </c>
      <c r="D6100" s="29">
        <v>723001</v>
      </c>
      <c r="E6100" s="29">
        <v>0.114849537</v>
      </c>
      <c r="F6100" s="29" t="s">
        <v>24</v>
      </c>
      <c r="G6100" s="29">
        <v>1.51962</v>
      </c>
      <c r="H6100" s="29" t="s">
        <v>25</v>
      </c>
      <c r="I6100" s="29" t="s">
        <v>26</v>
      </c>
      <c r="J6100" s="29">
        <v>30.327000000000002</v>
      </c>
      <c r="K6100" s="29" t="s">
        <v>25</v>
      </c>
      <c r="L6100" s="29" t="s">
        <v>22</v>
      </c>
      <c r="M6100" s="29" t="s">
        <v>22</v>
      </c>
    </row>
    <row r="6101" spans="1:13" ht="15" customHeight="1">
      <c r="A6101" s="29" t="s">
        <v>19</v>
      </c>
      <c r="B6101" s="29" t="s">
        <v>20</v>
      </c>
      <c r="C6101" s="29" t="s">
        <v>3140</v>
      </c>
      <c r="D6101" s="29">
        <v>723002</v>
      </c>
      <c r="E6101" s="29">
        <v>0.11276620399999999</v>
      </c>
      <c r="F6101" s="29" t="s">
        <v>24</v>
      </c>
      <c r="G6101" s="29">
        <v>1.2928900000000001</v>
      </c>
      <c r="H6101" s="29" t="s">
        <v>25</v>
      </c>
      <c r="I6101" s="29" t="s">
        <v>26</v>
      </c>
      <c r="J6101" s="29">
        <v>39.765000000000001</v>
      </c>
      <c r="K6101" s="29" t="s">
        <v>25</v>
      </c>
      <c r="L6101" s="29" t="s">
        <v>22</v>
      </c>
      <c r="M6101" s="29" t="s">
        <v>22</v>
      </c>
    </row>
    <row r="6102" spans="1:13" ht="15" customHeight="1">
      <c r="A6102" s="29" t="s">
        <v>19</v>
      </c>
      <c r="B6102" s="29" t="s">
        <v>20</v>
      </c>
      <c r="C6102" s="29" t="s">
        <v>3141</v>
      </c>
      <c r="D6102" s="29">
        <v>723003</v>
      </c>
      <c r="E6102" s="29">
        <v>0.115428241</v>
      </c>
      <c r="F6102" s="29" t="s">
        <v>24</v>
      </c>
      <c r="G6102" s="29">
        <v>1.5979399999999999</v>
      </c>
      <c r="H6102" s="29" t="s">
        <v>25</v>
      </c>
      <c r="I6102" s="29" t="s">
        <v>26</v>
      </c>
      <c r="J6102" s="29">
        <v>34.313000000000002</v>
      </c>
      <c r="K6102" s="29" t="s">
        <v>25</v>
      </c>
      <c r="L6102" s="29" t="s">
        <v>22</v>
      </c>
      <c r="M6102" s="29" t="s">
        <v>22</v>
      </c>
    </row>
    <row r="6103" spans="1:13" ht="15" customHeight="1">
      <c r="A6103" s="29" t="s">
        <v>19</v>
      </c>
      <c r="B6103" s="29" t="s">
        <v>20</v>
      </c>
      <c r="C6103" s="29" t="s">
        <v>3142</v>
      </c>
      <c r="D6103" s="29">
        <v>723004</v>
      </c>
      <c r="E6103" s="29">
        <v>0.115891204</v>
      </c>
      <c r="F6103" s="29" t="s">
        <v>24</v>
      </c>
      <c r="G6103" s="29">
        <v>1.30945</v>
      </c>
      <c r="H6103" s="29" t="s">
        <v>25</v>
      </c>
      <c r="I6103" s="29" t="s">
        <v>26</v>
      </c>
      <c r="J6103" s="29">
        <v>30.724</v>
      </c>
      <c r="K6103" s="29" t="s">
        <v>25</v>
      </c>
      <c r="L6103" s="29" t="s">
        <v>22</v>
      </c>
      <c r="M6103" s="29" t="s">
        <v>22</v>
      </c>
    </row>
    <row r="6104" spans="1:13" ht="15" customHeight="1">
      <c r="A6104" s="29" t="s">
        <v>19</v>
      </c>
      <c r="B6104" s="29" t="s">
        <v>20</v>
      </c>
      <c r="C6104" s="29" t="s">
        <v>3143</v>
      </c>
      <c r="D6104" s="29">
        <v>723005</v>
      </c>
      <c r="E6104" s="29">
        <v>0.11809027800000001</v>
      </c>
      <c r="F6104" s="29" t="s">
        <v>24</v>
      </c>
      <c r="G6104" s="29">
        <v>1.52159</v>
      </c>
      <c r="H6104" s="29" t="s">
        <v>25</v>
      </c>
      <c r="I6104" s="29" t="s">
        <v>26</v>
      </c>
      <c r="J6104" s="29">
        <v>33.521999999999998</v>
      </c>
      <c r="K6104" s="29" t="s">
        <v>25</v>
      </c>
      <c r="L6104" s="29" t="s">
        <v>22</v>
      </c>
      <c r="M6104" s="29" t="s">
        <v>22</v>
      </c>
    </row>
    <row r="6105" spans="1:13" ht="15" customHeight="1">
      <c r="A6105" s="29" t="s">
        <v>19</v>
      </c>
      <c r="B6105" s="29" t="s">
        <v>20</v>
      </c>
      <c r="C6105" s="29" t="s">
        <v>3144</v>
      </c>
      <c r="D6105" s="29">
        <v>723006</v>
      </c>
      <c r="E6105" s="29">
        <v>0.117627315</v>
      </c>
      <c r="F6105" s="29" t="s">
        <v>24</v>
      </c>
      <c r="G6105" s="29">
        <v>1.7589699999999999</v>
      </c>
      <c r="H6105" s="29" t="s">
        <v>25</v>
      </c>
      <c r="I6105" s="29" t="s">
        <v>26</v>
      </c>
      <c r="J6105" s="29">
        <v>31.093</v>
      </c>
      <c r="K6105" s="29" t="s">
        <v>25</v>
      </c>
      <c r="L6105" s="29" t="s">
        <v>22</v>
      </c>
      <c r="M6105" s="29" t="s">
        <v>22</v>
      </c>
    </row>
    <row r="6106" spans="1:13" ht="15" customHeight="1">
      <c r="A6106" s="29" t="s">
        <v>19</v>
      </c>
      <c r="B6106" s="29" t="s">
        <v>20</v>
      </c>
      <c r="C6106" s="29" t="s">
        <v>3145</v>
      </c>
      <c r="D6106" s="29">
        <v>723007</v>
      </c>
      <c r="E6106" s="29" t="s">
        <v>3146</v>
      </c>
      <c r="F6106" s="29" t="s">
        <v>24</v>
      </c>
      <c r="G6106" s="29">
        <v>1.0965</v>
      </c>
      <c r="H6106" s="29" t="s">
        <v>25</v>
      </c>
      <c r="I6106" s="29" t="s">
        <v>26</v>
      </c>
      <c r="J6106" s="29">
        <v>30</v>
      </c>
      <c r="K6106" s="29" t="s">
        <v>25</v>
      </c>
      <c r="L6106" s="29" t="s">
        <v>22</v>
      </c>
      <c r="M6106" s="29" t="s">
        <v>22</v>
      </c>
    </row>
    <row r="6107" spans="1:13" ht="15" customHeight="1">
      <c r="A6107" s="29" t="s">
        <v>19</v>
      </c>
      <c r="B6107" s="29" t="s">
        <v>20</v>
      </c>
      <c r="C6107" s="29" t="s">
        <v>3147</v>
      </c>
      <c r="D6107" s="29">
        <v>723008</v>
      </c>
      <c r="E6107" s="29">
        <v>0.117048611</v>
      </c>
      <c r="F6107" s="29" t="s">
        <v>24</v>
      </c>
      <c r="G6107" s="29">
        <v>1.1866699999999999</v>
      </c>
      <c r="H6107" s="29" t="s">
        <v>25</v>
      </c>
      <c r="I6107" s="29" t="s">
        <v>26</v>
      </c>
      <c r="J6107" s="29">
        <v>10.452</v>
      </c>
      <c r="K6107" s="29" t="s">
        <v>25</v>
      </c>
      <c r="L6107" s="29" t="s">
        <v>22</v>
      </c>
      <c r="M6107" s="29" t="s">
        <v>22</v>
      </c>
    </row>
    <row r="6108" spans="1:13" ht="15" customHeight="1">
      <c r="A6108" s="29" t="s">
        <v>19</v>
      </c>
      <c r="B6108" s="29" t="s">
        <v>20</v>
      </c>
      <c r="C6108" s="29" t="s">
        <v>3148</v>
      </c>
      <c r="D6108" s="29">
        <v>723009</v>
      </c>
      <c r="E6108" s="29">
        <v>0.12052083299999999</v>
      </c>
      <c r="F6108" s="29" t="s">
        <v>24</v>
      </c>
      <c r="G6108" s="29">
        <v>0.99009999999999998</v>
      </c>
      <c r="H6108" s="29" t="s">
        <v>25</v>
      </c>
      <c r="I6108" s="29" t="s">
        <v>26</v>
      </c>
      <c r="J6108" s="29">
        <v>21.077999999999999</v>
      </c>
      <c r="K6108" s="29" t="s">
        <v>25</v>
      </c>
      <c r="L6108" s="29" t="s">
        <v>22</v>
      </c>
      <c r="M6108" s="29" t="s">
        <v>22</v>
      </c>
    </row>
    <row r="6109" spans="1:13" ht="15" customHeight="1">
      <c r="A6109" s="29" t="s">
        <v>19</v>
      </c>
      <c r="B6109" s="29" t="s">
        <v>20</v>
      </c>
      <c r="C6109" s="29" t="s">
        <v>3149</v>
      </c>
      <c r="D6109" s="29">
        <v>723010</v>
      </c>
      <c r="E6109" s="29">
        <v>0.120868056</v>
      </c>
      <c r="F6109" s="29" t="s">
        <v>24</v>
      </c>
      <c r="G6109" s="29">
        <v>1.33734</v>
      </c>
      <c r="H6109" s="29" t="s">
        <v>25</v>
      </c>
      <c r="I6109" s="29" t="s">
        <v>26</v>
      </c>
      <c r="J6109" s="29">
        <v>1.4750000000000001</v>
      </c>
      <c r="K6109" s="29" t="s">
        <v>25</v>
      </c>
      <c r="L6109" s="29" t="s">
        <v>22</v>
      </c>
      <c r="M6109" s="29" t="s">
        <v>22</v>
      </c>
    </row>
    <row r="6110" spans="1:13" ht="15" customHeight="1">
      <c r="A6110" s="29" t="s">
        <v>19</v>
      </c>
      <c r="B6110" s="29" t="s">
        <v>20</v>
      </c>
      <c r="C6110" s="29" t="s">
        <v>3150</v>
      </c>
      <c r="D6110" s="29">
        <v>723011</v>
      </c>
      <c r="E6110" s="29">
        <v>0.12167824100000001</v>
      </c>
      <c r="F6110" s="29" t="s">
        <v>24</v>
      </c>
      <c r="G6110" s="29">
        <v>1.6218900000000001</v>
      </c>
      <c r="H6110" s="29" t="s">
        <v>25</v>
      </c>
      <c r="I6110" s="29" t="s">
        <v>26</v>
      </c>
      <c r="J6110" s="29">
        <v>13.701000000000001</v>
      </c>
      <c r="K6110" s="29" t="s">
        <v>25</v>
      </c>
      <c r="L6110" s="29" t="s">
        <v>22</v>
      </c>
      <c r="M6110" s="29" t="s">
        <v>22</v>
      </c>
    </row>
    <row r="6111" spans="1:13" ht="15" customHeight="1">
      <c r="A6111" s="29" t="s">
        <v>19</v>
      </c>
      <c r="B6111" s="29" t="s">
        <v>20</v>
      </c>
      <c r="C6111" s="29" t="s">
        <v>3151</v>
      </c>
      <c r="D6111" s="29">
        <v>723012</v>
      </c>
      <c r="E6111" s="29">
        <v>0.122141204</v>
      </c>
      <c r="F6111" s="29" t="s">
        <v>24</v>
      </c>
      <c r="G6111" s="29">
        <v>0.58335999999999999</v>
      </c>
      <c r="H6111" s="29" t="s">
        <v>25</v>
      </c>
      <c r="I6111" s="29" t="s">
        <v>26</v>
      </c>
      <c r="J6111" s="29">
        <v>29.864999999999998</v>
      </c>
      <c r="K6111" s="29" t="s">
        <v>25</v>
      </c>
      <c r="L6111" s="29" t="s">
        <v>22</v>
      </c>
      <c r="M6111" s="29" t="s">
        <v>22</v>
      </c>
    </row>
    <row r="6112" spans="1:13" ht="15" customHeight="1">
      <c r="A6112" s="29" t="s">
        <v>19</v>
      </c>
      <c r="B6112" s="29" t="s">
        <v>20</v>
      </c>
      <c r="C6112" s="29" t="s">
        <v>3152</v>
      </c>
      <c r="D6112" s="29">
        <v>723013</v>
      </c>
      <c r="E6112" s="29">
        <v>0.12607638900000001</v>
      </c>
      <c r="F6112" s="29" t="s">
        <v>24</v>
      </c>
      <c r="G6112" s="29">
        <v>1.0592699999999999</v>
      </c>
      <c r="H6112" s="29" t="s">
        <v>25</v>
      </c>
      <c r="I6112" s="29" t="s">
        <v>26</v>
      </c>
      <c r="J6112" s="29">
        <v>9.5210000000000008</v>
      </c>
      <c r="K6112" s="29" t="s">
        <v>25</v>
      </c>
      <c r="L6112" s="29" t="s">
        <v>22</v>
      </c>
      <c r="M6112" s="29" t="s">
        <v>22</v>
      </c>
    </row>
    <row r="6113" spans="1:13" ht="15" customHeight="1">
      <c r="A6113" s="29" t="s">
        <v>19</v>
      </c>
      <c r="B6113" s="29" t="s">
        <v>20</v>
      </c>
      <c r="C6113" s="29" t="s">
        <v>3153</v>
      </c>
      <c r="D6113" s="29">
        <v>723014</v>
      </c>
      <c r="E6113" s="29">
        <v>0.123761574</v>
      </c>
      <c r="F6113" s="29" t="s">
        <v>24</v>
      </c>
      <c r="G6113" s="29">
        <v>1.6091599999999999</v>
      </c>
      <c r="H6113" s="29" t="s">
        <v>25</v>
      </c>
      <c r="I6113" s="29" t="s">
        <v>26</v>
      </c>
      <c r="J6113" s="29">
        <v>10.69</v>
      </c>
      <c r="K6113" s="29" t="s">
        <v>25</v>
      </c>
      <c r="L6113" s="29" t="s">
        <v>22</v>
      </c>
      <c r="M6113" s="29" t="s">
        <v>22</v>
      </c>
    </row>
    <row r="6114" spans="1:13" ht="15" customHeight="1">
      <c r="A6114" s="29" t="s">
        <v>19</v>
      </c>
      <c r="B6114" s="29" t="s">
        <v>20</v>
      </c>
      <c r="C6114" s="29" t="s">
        <v>3154</v>
      </c>
      <c r="D6114" s="29">
        <v>723015</v>
      </c>
      <c r="E6114" s="29">
        <v>0.12769675899999999</v>
      </c>
      <c r="F6114" s="29" t="s">
        <v>24</v>
      </c>
      <c r="G6114" s="29">
        <v>0.30048999999999998</v>
      </c>
      <c r="H6114" s="29" t="s">
        <v>25</v>
      </c>
      <c r="I6114" s="29" t="s">
        <v>26</v>
      </c>
      <c r="J6114" s="29">
        <v>31.318999999999999</v>
      </c>
      <c r="K6114" s="29" t="s">
        <v>25</v>
      </c>
      <c r="L6114" s="29" t="s">
        <v>22</v>
      </c>
      <c r="M6114" s="29" t="s">
        <v>22</v>
      </c>
    </row>
    <row r="6115" spans="1:13" ht="15" customHeight="1">
      <c r="A6115" s="29" t="s">
        <v>19</v>
      </c>
      <c r="B6115" s="29" t="s">
        <v>20</v>
      </c>
      <c r="C6115" s="29" t="s">
        <v>3155</v>
      </c>
      <c r="D6115" s="29">
        <v>723016</v>
      </c>
      <c r="E6115" s="29">
        <v>0.125613426</v>
      </c>
      <c r="F6115" s="29" t="s">
        <v>24</v>
      </c>
      <c r="G6115" s="29">
        <v>0.92759999999999998</v>
      </c>
      <c r="H6115" s="29" t="s">
        <v>25</v>
      </c>
      <c r="I6115" s="29" t="s">
        <v>26</v>
      </c>
      <c r="J6115" s="29">
        <v>11.388</v>
      </c>
      <c r="K6115" s="29" t="s">
        <v>25</v>
      </c>
      <c r="L6115" s="29" t="s">
        <v>22</v>
      </c>
      <c r="M6115" s="29" t="s">
        <v>22</v>
      </c>
    </row>
    <row r="6116" spans="1:13" ht="15" customHeight="1">
      <c r="A6116" s="29" t="s">
        <v>19</v>
      </c>
      <c r="B6116" s="29" t="s">
        <v>20</v>
      </c>
      <c r="C6116" s="29" t="s">
        <v>3156</v>
      </c>
      <c r="D6116" s="29">
        <v>723017</v>
      </c>
      <c r="E6116" s="29">
        <v>0.126886574</v>
      </c>
      <c r="F6116" s="29" t="s">
        <v>24</v>
      </c>
      <c r="G6116" s="29">
        <v>1.6384099999999999</v>
      </c>
      <c r="H6116" s="29" t="s">
        <v>25</v>
      </c>
      <c r="I6116" s="29" t="s">
        <v>26</v>
      </c>
      <c r="J6116" s="29">
        <v>8.8689999999999998</v>
      </c>
      <c r="K6116" s="29" t="s">
        <v>25</v>
      </c>
      <c r="L6116" s="29" t="s">
        <v>22</v>
      </c>
      <c r="M6116" s="29" t="s">
        <v>22</v>
      </c>
    </row>
    <row r="6117" spans="1:13" ht="15" customHeight="1">
      <c r="A6117" s="29" t="s">
        <v>19</v>
      </c>
      <c r="B6117" s="29" t="s">
        <v>20</v>
      </c>
      <c r="C6117" s="29" t="s">
        <v>3157</v>
      </c>
      <c r="D6117" s="29">
        <v>723018</v>
      </c>
      <c r="E6117" s="29" t="s">
        <v>3158</v>
      </c>
      <c r="F6117" s="29" t="s">
        <v>24</v>
      </c>
      <c r="G6117" s="29">
        <v>0.12216</v>
      </c>
      <c r="H6117" s="29" t="s">
        <v>25</v>
      </c>
      <c r="I6117" s="29" t="s">
        <v>26</v>
      </c>
      <c r="J6117" s="29">
        <v>30.491</v>
      </c>
      <c r="K6117" s="29" t="s">
        <v>25</v>
      </c>
      <c r="L6117" s="29" t="s">
        <v>22</v>
      </c>
      <c r="M6117" s="29" t="s">
        <v>22</v>
      </c>
    </row>
    <row r="6118" spans="1:13" ht="15" customHeight="1">
      <c r="A6118" s="29" t="s">
        <v>19</v>
      </c>
      <c r="B6118" s="29" t="s">
        <v>20</v>
      </c>
      <c r="C6118" s="29" t="s">
        <v>3159</v>
      </c>
      <c r="D6118" s="29">
        <v>723019</v>
      </c>
      <c r="E6118" s="29">
        <v>0.13255786999999999</v>
      </c>
      <c r="F6118" s="29" t="s">
        <v>24</v>
      </c>
      <c r="G6118" s="29">
        <v>1.7470600000000001</v>
      </c>
      <c r="H6118" s="29" t="s">
        <v>25</v>
      </c>
      <c r="I6118" s="29" t="s">
        <v>26</v>
      </c>
      <c r="J6118" s="29">
        <v>9.26</v>
      </c>
      <c r="K6118" s="29" t="s">
        <v>25</v>
      </c>
      <c r="L6118" s="29" t="s">
        <v>22</v>
      </c>
      <c r="M6118" s="29" t="s">
        <v>22</v>
      </c>
    </row>
    <row r="6119" spans="1:13" ht="15" customHeight="1">
      <c r="A6119" s="29" t="s">
        <v>19</v>
      </c>
      <c r="B6119" s="29" t="s">
        <v>20</v>
      </c>
      <c r="C6119" s="29" t="s">
        <v>3160</v>
      </c>
      <c r="D6119" s="29">
        <v>723020</v>
      </c>
      <c r="E6119" s="29">
        <v>0.13012731499999999</v>
      </c>
      <c r="F6119" s="29" t="s">
        <v>24</v>
      </c>
      <c r="G6119" s="29">
        <v>5.9769999999999997E-2</v>
      </c>
      <c r="H6119" s="29" t="s">
        <v>25</v>
      </c>
      <c r="I6119" s="29" t="s">
        <v>26</v>
      </c>
      <c r="J6119" s="29">
        <v>30.436</v>
      </c>
      <c r="K6119" s="29" t="s">
        <v>25</v>
      </c>
      <c r="L6119" s="29" t="s">
        <v>22</v>
      </c>
      <c r="M6119" s="29" t="s">
        <v>22</v>
      </c>
    </row>
    <row r="6120" spans="1:13" ht="15" customHeight="1">
      <c r="A6120" s="29" t="s">
        <v>19</v>
      </c>
      <c r="B6120" s="29" t="s">
        <v>20</v>
      </c>
      <c r="C6120" s="29" t="s">
        <v>3161</v>
      </c>
      <c r="D6120" s="29">
        <v>723021</v>
      </c>
      <c r="E6120" s="29">
        <v>0.133831019</v>
      </c>
      <c r="F6120" s="29" t="s">
        <v>24</v>
      </c>
      <c r="G6120" s="29">
        <v>0.91942000000000002</v>
      </c>
      <c r="H6120" s="29" t="s">
        <v>25</v>
      </c>
      <c r="I6120" s="29" t="s">
        <v>26</v>
      </c>
      <c r="J6120" s="29">
        <v>10.481</v>
      </c>
      <c r="K6120" s="29" t="s">
        <v>25</v>
      </c>
      <c r="L6120" s="29" t="s">
        <v>22</v>
      </c>
      <c r="M6120" s="29" t="s">
        <v>22</v>
      </c>
    </row>
    <row r="6121" spans="1:13" ht="15" customHeight="1">
      <c r="A6121" s="29" t="s">
        <v>19</v>
      </c>
      <c r="B6121" s="29" t="s">
        <v>20</v>
      </c>
      <c r="C6121" s="29" t="s">
        <v>3162</v>
      </c>
      <c r="D6121" s="29">
        <v>723022</v>
      </c>
      <c r="E6121" s="29">
        <v>0.13359953699999999</v>
      </c>
      <c r="F6121" s="29" t="s">
        <v>24</v>
      </c>
      <c r="G6121" s="29">
        <v>1.77912</v>
      </c>
      <c r="H6121" s="29" t="s">
        <v>25</v>
      </c>
      <c r="I6121" s="29" t="s">
        <v>26</v>
      </c>
      <c r="J6121" s="29">
        <v>9.6059999999999999</v>
      </c>
      <c r="K6121" s="29" t="s">
        <v>25</v>
      </c>
      <c r="L6121" s="29" t="s">
        <v>22</v>
      </c>
      <c r="M6121" s="29" t="s">
        <v>22</v>
      </c>
    </row>
    <row r="6122" spans="1:13" ht="15" customHeight="1">
      <c r="A6122" s="29" t="s">
        <v>19</v>
      </c>
      <c r="B6122" s="29" t="s">
        <v>20</v>
      </c>
      <c r="C6122" s="29" t="s">
        <v>3163</v>
      </c>
      <c r="D6122" s="29">
        <v>723023</v>
      </c>
      <c r="E6122" s="29">
        <v>0.131747685</v>
      </c>
      <c r="F6122" s="29" t="s">
        <v>24</v>
      </c>
      <c r="G6122" s="29">
        <v>0.12823999999999999</v>
      </c>
      <c r="H6122" s="29" t="s">
        <v>25</v>
      </c>
      <c r="I6122" s="29" t="s">
        <v>26</v>
      </c>
      <c r="J6122" s="29">
        <v>28.571999999999999</v>
      </c>
      <c r="K6122" s="29" t="s">
        <v>25</v>
      </c>
      <c r="L6122" s="29" t="s">
        <v>22</v>
      </c>
      <c r="M6122" s="29" t="s">
        <v>22</v>
      </c>
    </row>
    <row r="6123" spans="1:13" ht="15" customHeight="1">
      <c r="A6123" s="29" t="s">
        <v>19</v>
      </c>
      <c r="B6123" s="29" t="s">
        <v>20</v>
      </c>
      <c r="C6123" s="29" t="s">
        <v>3164</v>
      </c>
      <c r="D6123" s="29">
        <v>723024</v>
      </c>
      <c r="E6123" s="29">
        <v>0.13614583299999999</v>
      </c>
      <c r="F6123" s="29" t="s">
        <v>24</v>
      </c>
      <c r="G6123" s="29">
        <v>0.98760000000000003</v>
      </c>
      <c r="H6123" s="29" t="s">
        <v>25</v>
      </c>
      <c r="I6123" s="29" t="s">
        <v>26</v>
      </c>
      <c r="J6123" s="29">
        <v>8.8620000000000001</v>
      </c>
      <c r="K6123" s="29" t="s">
        <v>25</v>
      </c>
      <c r="L6123" s="29" t="s">
        <v>22</v>
      </c>
      <c r="M6123" s="29" t="s">
        <v>22</v>
      </c>
    </row>
    <row r="6124" spans="1:13" ht="15" customHeight="1">
      <c r="A6124" s="29" t="s">
        <v>19</v>
      </c>
      <c r="B6124" s="29" t="s">
        <v>20</v>
      </c>
      <c r="C6124" s="29" t="s">
        <v>3165</v>
      </c>
      <c r="D6124" s="29">
        <v>723025</v>
      </c>
      <c r="E6124" s="29">
        <v>0.13348379599999999</v>
      </c>
      <c r="F6124" s="29" t="s">
        <v>24</v>
      </c>
      <c r="G6124" s="29">
        <v>1.7878099999999999</v>
      </c>
      <c r="H6124" s="29" t="s">
        <v>25</v>
      </c>
      <c r="I6124" s="29" t="s">
        <v>26</v>
      </c>
      <c r="J6124" s="29">
        <v>7.7779999999999996</v>
      </c>
      <c r="K6124" s="29" t="s">
        <v>25</v>
      </c>
      <c r="L6124" s="29" t="s">
        <v>22</v>
      </c>
      <c r="M6124" s="29" t="s">
        <v>22</v>
      </c>
    </row>
    <row r="6125" spans="1:13" ht="15" customHeight="1">
      <c r="A6125" s="29" t="s">
        <v>19</v>
      </c>
      <c r="B6125" s="29" t="s">
        <v>20</v>
      </c>
      <c r="C6125" s="29" t="s">
        <v>3166</v>
      </c>
      <c r="D6125" s="29">
        <v>723026</v>
      </c>
      <c r="E6125" s="29">
        <v>0.13672453700000001</v>
      </c>
      <c r="F6125" s="29" t="s">
        <v>24</v>
      </c>
      <c r="G6125" s="29">
        <v>0.1071</v>
      </c>
      <c r="H6125" s="29" t="s">
        <v>25</v>
      </c>
      <c r="I6125" s="29" t="s">
        <v>26</v>
      </c>
      <c r="J6125" s="29">
        <v>30.498000000000001</v>
      </c>
      <c r="K6125" s="29" t="s">
        <v>25</v>
      </c>
      <c r="L6125" s="29" t="s">
        <v>22</v>
      </c>
      <c r="M6125" s="29" t="s">
        <v>22</v>
      </c>
    </row>
    <row r="6126" spans="1:13" ht="15" customHeight="1">
      <c r="A6126" s="29" t="s">
        <v>19</v>
      </c>
      <c r="B6126" s="29" t="s">
        <v>20</v>
      </c>
      <c r="C6126" s="29" t="s">
        <v>3167</v>
      </c>
      <c r="D6126" s="29">
        <v>723027</v>
      </c>
      <c r="E6126" s="29">
        <v>0.13464120399999999</v>
      </c>
      <c r="F6126" s="29" t="s">
        <v>24</v>
      </c>
      <c r="G6126" s="29">
        <v>1.02684</v>
      </c>
      <c r="H6126" s="29" t="s">
        <v>25</v>
      </c>
      <c r="I6126" s="29" t="s">
        <v>26</v>
      </c>
      <c r="J6126" s="29">
        <v>6.681</v>
      </c>
      <c r="K6126" s="29" t="s">
        <v>25</v>
      </c>
      <c r="L6126" s="29" t="s">
        <v>22</v>
      </c>
      <c r="M6126" s="29" t="s">
        <v>22</v>
      </c>
    </row>
    <row r="6127" spans="1:13" ht="15" customHeight="1">
      <c r="A6127" s="29" t="s">
        <v>19</v>
      </c>
      <c r="B6127" s="29" t="s">
        <v>20</v>
      </c>
      <c r="C6127" s="29" t="s">
        <v>3168</v>
      </c>
      <c r="D6127" s="29">
        <v>723028</v>
      </c>
      <c r="E6127" s="29">
        <v>0.13730324099999999</v>
      </c>
      <c r="F6127" s="29" t="s">
        <v>24</v>
      </c>
      <c r="G6127" s="29">
        <v>1.70139</v>
      </c>
      <c r="H6127" s="29" t="s">
        <v>25</v>
      </c>
      <c r="I6127" s="29" t="s">
        <v>26</v>
      </c>
      <c r="J6127" s="29">
        <v>8.9779999999999998</v>
      </c>
      <c r="K6127" s="29" t="s">
        <v>25</v>
      </c>
      <c r="L6127" s="29" t="s">
        <v>22</v>
      </c>
      <c r="M6127" s="29" t="s">
        <v>22</v>
      </c>
    </row>
    <row r="6128" spans="1:13" ht="15" customHeight="1">
      <c r="A6128" s="29" t="s">
        <v>19</v>
      </c>
      <c r="B6128" s="29" t="s">
        <v>20</v>
      </c>
      <c r="C6128" s="29" t="s">
        <v>3169</v>
      </c>
      <c r="D6128" s="29">
        <v>723029</v>
      </c>
      <c r="E6128" s="29">
        <v>0.13811342600000001</v>
      </c>
      <c r="F6128" s="29" t="s">
        <v>24</v>
      </c>
      <c r="G6128" s="29">
        <v>0.14657999999999999</v>
      </c>
      <c r="H6128" s="29" t="s">
        <v>25</v>
      </c>
      <c r="I6128" s="29" t="s">
        <v>26</v>
      </c>
      <c r="J6128" s="29">
        <v>27.919</v>
      </c>
      <c r="K6128" s="29" t="s">
        <v>25</v>
      </c>
      <c r="L6128" s="29" t="s">
        <v>22</v>
      </c>
      <c r="M6128" s="29" t="s">
        <v>22</v>
      </c>
    </row>
    <row r="6129" spans="1:13" ht="15" customHeight="1">
      <c r="A6129" s="29" t="s">
        <v>19</v>
      </c>
      <c r="B6129" s="29" t="s">
        <v>20</v>
      </c>
      <c r="C6129" s="29" t="s">
        <v>3170</v>
      </c>
      <c r="D6129" s="29">
        <v>723030</v>
      </c>
      <c r="E6129" s="29" t="s">
        <v>3171</v>
      </c>
      <c r="F6129" s="29" t="s">
        <v>24</v>
      </c>
      <c r="G6129" s="29">
        <v>0.57572999999999996</v>
      </c>
      <c r="H6129" s="29" t="s">
        <v>25</v>
      </c>
      <c r="I6129" s="29" t="s">
        <v>26</v>
      </c>
      <c r="J6129" s="29">
        <v>17.916</v>
      </c>
      <c r="K6129" s="29" t="s">
        <v>25</v>
      </c>
      <c r="L6129" s="29" t="s">
        <v>22</v>
      </c>
      <c r="M6129" s="29" t="s">
        <v>22</v>
      </c>
    </row>
    <row r="6130" spans="1:13" ht="15" customHeight="1">
      <c r="A6130" s="29" t="s">
        <v>19</v>
      </c>
      <c r="B6130" s="29" t="s">
        <v>20</v>
      </c>
      <c r="C6130" s="29" t="s">
        <v>3172</v>
      </c>
      <c r="D6130" s="29">
        <v>723031</v>
      </c>
      <c r="E6130" s="29">
        <v>0.14158564800000001</v>
      </c>
      <c r="F6130" s="29" t="s">
        <v>24</v>
      </c>
      <c r="G6130" s="29">
        <v>1.42527</v>
      </c>
      <c r="H6130" s="29" t="s">
        <v>25</v>
      </c>
      <c r="I6130" s="29" t="s">
        <v>26</v>
      </c>
      <c r="J6130" s="29">
        <v>2.2570000000000001</v>
      </c>
      <c r="K6130" s="29" t="s">
        <v>25</v>
      </c>
      <c r="L6130" s="29" t="s">
        <v>22</v>
      </c>
      <c r="M6130" s="29" t="s">
        <v>22</v>
      </c>
    </row>
    <row r="6131" spans="1:13" ht="15" customHeight="1">
      <c r="A6131" s="29" t="s">
        <v>19</v>
      </c>
      <c r="B6131" s="29" t="s">
        <v>20</v>
      </c>
      <c r="C6131" s="29" t="s">
        <v>3173</v>
      </c>
      <c r="D6131" s="29">
        <v>723032</v>
      </c>
      <c r="E6131" s="29">
        <v>0.140081019</v>
      </c>
      <c r="F6131" s="29" t="s">
        <v>24</v>
      </c>
      <c r="G6131" s="29">
        <v>1.8418099999999999</v>
      </c>
      <c r="H6131" s="29" t="s">
        <v>25</v>
      </c>
      <c r="I6131" s="29" t="s">
        <v>26</v>
      </c>
      <c r="J6131" s="29">
        <v>12.071999999999999</v>
      </c>
      <c r="K6131" s="29" t="s">
        <v>25</v>
      </c>
      <c r="L6131" s="29" t="s">
        <v>22</v>
      </c>
      <c r="M6131" s="29" t="s">
        <v>22</v>
      </c>
    </row>
    <row r="6132" spans="1:13" ht="15" customHeight="1">
      <c r="A6132" s="29" t="s">
        <v>19</v>
      </c>
      <c r="B6132" s="29" t="s">
        <v>20</v>
      </c>
      <c r="C6132" s="29" t="s">
        <v>3174</v>
      </c>
      <c r="D6132" s="29">
        <v>723033</v>
      </c>
      <c r="E6132" s="29">
        <v>0.14274305600000001</v>
      </c>
      <c r="F6132" s="29" t="s">
        <v>24</v>
      </c>
      <c r="G6132" s="29">
        <v>0.29555999999999999</v>
      </c>
      <c r="H6132" s="29" t="s">
        <v>25</v>
      </c>
      <c r="I6132" s="29" t="s">
        <v>26</v>
      </c>
      <c r="J6132" s="29">
        <v>28.052</v>
      </c>
      <c r="K6132" s="29" t="s">
        <v>25</v>
      </c>
      <c r="L6132" s="29" t="s">
        <v>22</v>
      </c>
      <c r="M6132" s="29" t="s">
        <v>22</v>
      </c>
    </row>
    <row r="6133" spans="1:13" ht="15" customHeight="1">
      <c r="A6133" s="29" t="s">
        <v>19</v>
      </c>
      <c r="B6133" s="29" t="s">
        <v>20</v>
      </c>
      <c r="C6133" s="29" t="s">
        <v>3175</v>
      </c>
      <c r="D6133" s="29">
        <v>723034</v>
      </c>
      <c r="E6133" s="29">
        <v>0.13973379599999999</v>
      </c>
      <c r="F6133" s="29" t="s">
        <v>24</v>
      </c>
      <c r="G6133" s="29">
        <v>0.68935000000000002</v>
      </c>
      <c r="H6133" s="29" t="s">
        <v>25</v>
      </c>
      <c r="I6133" s="29" t="s">
        <v>26</v>
      </c>
      <c r="J6133" s="29">
        <v>18.131</v>
      </c>
      <c r="K6133" s="29" t="s">
        <v>25</v>
      </c>
      <c r="L6133" s="29" t="s">
        <v>22</v>
      </c>
      <c r="M6133" s="29" t="s">
        <v>22</v>
      </c>
    </row>
    <row r="6134" spans="1:13" ht="15" customHeight="1">
      <c r="A6134" s="29" t="s">
        <v>19</v>
      </c>
      <c r="B6134" s="29" t="s">
        <v>20</v>
      </c>
      <c r="C6134" s="29" t="s">
        <v>3176</v>
      </c>
      <c r="D6134" s="29">
        <v>723035</v>
      </c>
      <c r="E6134" s="29">
        <v>0.14413194400000001</v>
      </c>
      <c r="F6134" s="29" t="s">
        <v>24</v>
      </c>
      <c r="G6134" s="29">
        <v>1.2444299999999999</v>
      </c>
      <c r="H6134" s="29" t="s">
        <v>25</v>
      </c>
      <c r="I6134" s="29" t="s">
        <v>26</v>
      </c>
      <c r="J6134" s="29">
        <v>3.8740000000000001</v>
      </c>
      <c r="K6134" s="29" t="s">
        <v>25</v>
      </c>
      <c r="L6134" s="29" t="s">
        <v>22</v>
      </c>
      <c r="M6134" s="29" t="s">
        <v>22</v>
      </c>
    </row>
    <row r="6135" spans="1:13" ht="15" customHeight="1">
      <c r="A6135" s="29" t="s">
        <v>19</v>
      </c>
      <c r="B6135" s="29" t="s">
        <v>20</v>
      </c>
      <c r="C6135" s="29" t="s">
        <v>3177</v>
      </c>
      <c r="D6135" s="29">
        <v>723036</v>
      </c>
      <c r="E6135" s="29">
        <v>0.14332175899999999</v>
      </c>
      <c r="F6135" s="29" t="s">
        <v>24</v>
      </c>
      <c r="G6135" s="29">
        <v>1.91873</v>
      </c>
      <c r="H6135" s="29" t="s">
        <v>25</v>
      </c>
      <c r="I6135" s="29" t="s">
        <v>26</v>
      </c>
      <c r="J6135" s="29">
        <v>17.212</v>
      </c>
      <c r="K6135" s="29" t="s">
        <v>25</v>
      </c>
      <c r="L6135" s="29" t="s">
        <v>22</v>
      </c>
      <c r="M6135" s="29" t="s">
        <v>22</v>
      </c>
    </row>
    <row r="6136" spans="1:13" ht="15" customHeight="1">
      <c r="A6136" s="29" t="s">
        <v>19</v>
      </c>
      <c r="B6136" s="29" t="s">
        <v>20</v>
      </c>
      <c r="C6136" s="29" t="s">
        <v>3178</v>
      </c>
      <c r="D6136" s="29">
        <v>723037</v>
      </c>
      <c r="E6136" s="29">
        <v>0.145868056</v>
      </c>
      <c r="F6136" s="29" t="s">
        <v>24</v>
      </c>
      <c r="G6136" s="29">
        <v>0.61624999999999996</v>
      </c>
      <c r="H6136" s="29" t="s">
        <v>25</v>
      </c>
      <c r="I6136" s="29" t="s">
        <v>26</v>
      </c>
      <c r="J6136" s="29">
        <v>23.356999999999999</v>
      </c>
      <c r="K6136" s="29" t="s">
        <v>25</v>
      </c>
      <c r="L6136" s="29" t="s">
        <v>22</v>
      </c>
      <c r="M6136" s="29" t="s">
        <v>22</v>
      </c>
    </row>
    <row r="6137" spans="1:13" ht="15" customHeight="1">
      <c r="A6137" s="29" t="s">
        <v>19</v>
      </c>
      <c r="B6137" s="29" t="s">
        <v>20</v>
      </c>
      <c r="C6137" s="29" t="s">
        <v>3179</v>
      </c>
      <c r="D6137" s="29">
        <v>723038</v>
      </c>
      <c r="E6137" s="29">
        <v>0.14413194400000001</v>
      </c>
      <c r="F6137" s="29" t="s">
        <v>24</v>
      </c>
      <c r="G6137" s="29">
        <v>1.22404</v>
      </c>
      <c r="H6137" s="29" t="s">
        <v>25</v>
      </c>
      <c r="I6137" s="29" t="s">
        <v>26</v>
      </c>
      <c r="J6137" s="29">
        <v>4.0209999999999999</v>
      </c>
      <c r="K6137" s="29" t="s">
        <v>25</v>
      </c>
      <c r="L6137" s="29" t="s">
        <v>22</v>
      </c>
      <c r="M6137" s="29" t="s">
        <v>22</v>
      </c>
    </row>
    <row r="6138" spans="1:13" ht="15" customHeight="1">
      <c r="A6138" s="29" t="s">
        <v>19</v>
      </c>
      <c r="B6138" s="29" t="s">
        <v>20</v>
      </c>
      <c r="C6138" s="29" t="s">
        <v>3180</v>
      </c>
      <c r="D6138" s="29">
        <v>723039</v>
      </c>
      <c r="E6138" s="29" t="s">
        <v>3181</v>
      </c>
      <c r="F6138" s="29" t="s">
        <v>24</v>
      </c>
      <c r="G6138" s="29">
        <v>1.49488</v>
      </c>
      <c r="H6138" s="29" t="s">
        <v>25</v>
      </c>
      <c r="I6138" s="29" t="s">
        <v>26</v>
      </c>
      <c r="J6138" s="29">
        <v>7.2430000000000003</v>
      </c>
      <c r="K6138" s="29" t="s">
        <v>25</v>
      </c>
      <c r="L6138" s="29" t="s">
        <v>22</v>
      </c>
      <c r="M6138" s="29" t="s">
        <v>22</v>
      </c>
    </row>
    <row r="6139" spans="1:13" ht="15" customHeight="1">
      <c r="A6139" s="29" t="s">
        <v>19</v>
      </c>
      <c r="B6139" s="29" t="s">
        <v>20</v>
      </c>
      <c r="C6139" s="29" t="s">
        <v>3182</v>
      </c>
      <c r="D6139" s="29">
        <v>723040</v>
      </c>
      <c r="E6139" s="29" t="s">
        <v>3183</v>
      </c>
      <c r="F6139" s="29" t="s">
        <v>24</v>
      </c>
      <c r="G6139" s="29">
        <v>1.2302299999999999</v>
      </c>
      <c r="H6139" s="29" t="s">
        <v>25</v>
      </c>
      <c r="I6139" s="29" t="s">
        <v>26</v>
      </c>
      <c r="J6139" s="29">
        <v>28.332000000000001</v>
      </c>
      <c r="K6139" s="29" t="s">
        <v>25</v>
      </c>
      <c r="L6139" s="29" t="s">
        <v>22</v>
      </c>
      <c r="M6139" s="29" t="s">
        <v>22</v>
      </c>
    </row>
    <row r="6140" spans="1:13" ht="15" customHeight="1">
      <c r="A6140" s="29" t="s">
        <v>19</v>
      </c>
      <c r="B6140" s="29" t="s">
        <v>20</v>
      </c>
      <c r="C6140" s="29" t="s">
        <v>3184</v>
      </c>
      <c r="D6140" s="29">
        <v>723041</v>
      </c>
      <c r="E6140" s="29">
        <v>0.15177083299999999</v>
      </c>
      <c r="F6140" s="29" t="s">
        <v>24</v>
      </c>
      <c r="G6140" s="29">
        <v>1.60701</v>
      </c>
      <c r="H6140" s="29" t="s">
        <v>25</v>
      </c>
      <c r="I6140" s="29" t="s">
        <v>26</v>
      </c>
      <c r="J6140" s="29">
        <v>30.265000000000001</v>
      </c>
      <c r="K6140" s="29" t="s">
        <v>25</v>
      </c>
      <c r="L6140" s="29" t="s">
        <v>22</v>
      </c>
      <c r="M6140" s="29" t="s">
        <v>22</v>
      </c>
    </row>
    <row r="6141" spans="1:13" ht="15" customHeight="1">
      <c r="A6141" s="29" t="s">
        <v>19</v>
      </c>
      <c r="B6141" s="29" t="s">
        <v>20</v>
      </c>
      <c r="C6141" s="29" t="s">
        <v>3185</v>
      </c>
      <c r="D6141" s="29">
        <v>723042</v>
      </c>
      <c r="E6141" s="29" t="s">
        <v>1187</v>
      </c>
      <c r="F6141" s="29" t="s">
        <v>24</v>
      </c>
      <c r="G6141" s="29">
        <v>1.3279399999999999</v>
      </c>
      <c r="H6141" s="29" t="s">
        <v>25</v>
      </c>
      <c r="I6141" s="29" t="s">
        <v>26</v>
      </c>
      <c r="J6141" s="29">
        <v>32.462000000000003</v>
      </c>
      <c r="K6141" s="29" t="s">
        <v>25</v>
      </c>
      <c r="L6141" s="29" t="s">
        <v>22</v>
      </c>
      <c r="M6141" s="29" t="s">
        <v>22</v>
      </c>
    </row>
    <row r="6142" spans="1:13" ht="15" customHeight="1">
      <c r="A6142" s="29" t="s">
        <v>19</v>
      </c>
      <c r="B6142" s="29" t="s">
        <v>20</v>
      </c>
      <c r="C6142" s="29" t="s">
        <v>3186</v>
      </c>
      <c r="D6142" s="29">
        <v>723043</v>
      </c>
      <c r="E6142" s="29">
        <v>0.15478009300000001</v>
      </c>
      <c r="F6142" s="29" t="s">
        <v>24</v>
      </c>
      <c r="G6142" s="29">
        <v>1.6135200000000001</v>
      </c>
      <c r="H6142" s="29" t="s">
        <v>25</v>
      </c>
      <c r="I6142" s="29" t="s">
        <v>26</v>
      </c>
      <c r="J6142" s="29">
        <v>28.245999999999999</v>
      </c>
      <c r="K6142" s="29" t="s">
        <v>25</v>
      </c>
      <c r="L6142" s="29" t="s">
        <v>22</v>
      </c>
      <c r="M6142" s="29" t="s">
        <v>22</v>
      </c>
    </row>
    <row r="6143" spans="1:13" ht="15" customHeight="1">
      <c r="A6143" s="29" t="s">
        <v>19</v>
      </c>
      <c r="B6143" s="29" t="s">
        <v>20</v>
      </c>
      <c r="C6143" s="29" t="s">
        <v>3187</v>
      </c>
      <c r="D6143" s="29">
        <v>723044</v>
      </c>
      <c r="E6143" s="29" t="s">
        <v>3188</v>
      </c>
      <c r="F6143" s="29" t="s">
        <v>24</v>
      </c>
      <c r="G6143" s="29">
        <v>1.2980799999999999</v>
      </c>
      <c r="H6143" s="29" t="s">
        <v>25</v>
      </c>
      <c r="I6143" s="29" t="s">
        <v>26</v>
      </c>
      <c r="J6143" s="29">
        <v>30.96</v>
      </c>
      <c r="K6143" s="29" t="s">
        <v>25</v>
      </c>
      <c r="L6143" s="29" t="s">
        <v>22</v>
      </c>
      <c r="M6143" s="29" t="s">
        <v>22</v>
      </c>
    </row>
    <row r="6144" spans="1:13" ht="15" customHeight="1">
      <c r="A6144" s="29" t="s">
        <v>19</v>
      </c>
      <c r="B6144" s="29" t="s">
        <v>20</v>
      </c>
      <c r="C6144" s="29" t="s">
        <v>3189</v>
      </c>
      <c r="D6144" s="29">
        <v>723045</v>
      </c>
      <c r="E6144" s="29">
        <v>0.15420138899999999</v>
      </c>
      <c r="F6144" s="29" t="s">
        <v>24</v>
      </c>
      <c r="G6144" s="29">
        <v>1.5483199999999999</v>
      </c>
      <c r="H6144" s="29" t="s">
        <v>25</v>
      </c>
      <c r="I6144" s="29" t="s">
        <v>26</v>
      </c>
      <c r="J6144" s="29">
        <v>33.424999999999997</v>
      </c>
      <c r="K6144" s="29" t="s">
        <v>25</v>
      </c>
      <c r="L6144" s="29" t="s">
        <v>22</v>
      </c>
      <c r="M6144" s="29" t="s">
        <v>22</v>
      </c>
    </row>
    <row r="6145" spans="1:13" ht="15" customHeight="1">
      <c r="A6145" s="29" t="s">
        <v>19</v>
      </c>
      <c r="B6145" s="29" t="s">
        <v>20</v>
      </c>
      <c r="C6145" s="29" t="s">
        <v>3190</v>
      </c>
      <c r="D6145" s="29">
        <v>723046</v>
      </c>
      <c r="E6145" s="29">
        <v>0.15952546300000001</v>
      </c>
      <c r="F6145" s="29" t="s">
        <v>24</v>
      </c>
      <c r="G6145" s="29">
        <v>1.2088300000000001</v>
      </c>
      <c r="H6145" s="29" t="s">
        <v>25</v>
      </c>
      <c r="I6145" s="29" t="s">
        <v>26</v>
      </c>
      <c r="J6145" s="29">
        <v>31.753</v>
      </c>
      <c r="K6145" s="29" t="s">
        <v>25</v>
      </c>
      <c r="L6145" s="29" t="s">
        <v>22</v>
      </c>
      <c r="M6145" s="29" t="s">
        <v>22</v>
      </c>
    </row>
    <row r="6146" spans="1:13" ht="15" customHeight="1">
      <c r="A6146" s="29" t="s">
        <v>19</v>
      </c>
      <c r="B6146" s="29" t="s">
        <v>20</v>
      </c>
      <c r="C6146" s="29" t="s">
        <v>3191</v>
      </c>
      <c r="D6146" s="29">
        <v>723047</v>
      </c>
      <c r="E6146" s="29">
        <v>0.15721064800000001</v>
      </c>
      <c r="F6146" s="29" t="s">
        <v>24</v>
      </c>
      <c r="G6146" s="29">
        <v>1.3059000000000001</v>
      </c>
      <c r="H6146" s="29" t="s">
        <v>25</v>
      </c>
      <c r="I6146" s="29" t="s">
        <v>26</v>
      </c>
      <c r="J6146" s="29">
        <v>11.87</v>
      </c>
      <c r="K6146" s="29" t="s">
        <v>25</v>
      </c>
      <c r="L6146" s="29" t="s">
        <v>22</v>
      </c>
      <c r="M6146" s="29" t="s">
        <v>22</v>
      </c>
    </row>
    <row r="6147" spans="1:13" ht="15" customHeight="1">
      <c r="A6147" s="29" t="s">
        <v>19</v>
      </c>
      <c r="B6147" s="29" t="s">
        <v>20</v>
      </c>
      <c r="C6147" s="29" t="s">
        <v>3192</v>
      </c>
      <c r="D6147" s="29">
        <v>723048</v>
      </c>
      <c r="E6147" s="29">
        <v>0.15952546300000001</v>
      </c>
      <c r="F6147" s="29" t="s">
        <v>24</v>
      </c>
      <c r="G6147" s="29">
        <v>1.60483</v>
      </c>
      <c r="H6147" s="29" t="s">
        <v>25</v>
      </c>
      <c r="I6147" s="29" t="s">
        <v>26</v>
      </c>
      <c r="J6147" s="29">
        <v>32.576999999999998</v>
      </c>
      <c r="K6147" s="29" t="s">
        <v>25</v>
      </c>
      <c r="L6147" s="29" t="s">
        <v>22</v>
      </c>
      <c r="M6147" s="29" t="s">
        <v>22</v>
      </c>
    </row>
    <row r="6148" spans="1:13" ht="15" customHeight="1">
      <c r="A6148" s="29" t="s">
        <v>19</v>
      </c>
      <c r="B6148" s="29" t="s">
        <v>20</v>
      </c>
      <c r="C6148" s="29" t="s">
        <v>3193</v>
      </c>
      <c r="D6148" s="29">
        <v>723049</v>
      </c>
      <c r="E6148" s="29">
        <v>0.15767361099999999</v>
      </c>
      <c r="F6148" s="29" t="s">
        <v>24</v>
      </c>
      <c r="G6148" s="29">
        <v>1.3063</v>
      </c>
      <c r="H6148" s="29" t="s">
        <v>25</v>
      </c>
      <c r="I6148" s="29" t="s">
        <v>26</v>
      </c>
      <c r="J6148" s="29">
        <v>33.716999999999999</v>
      </c>
      <c r="K6148" s="29" t="s">
        <v>25</v>
      </c>
      <c r="L6148" s="29" t="s">
        <v>22</v>
      </c>
      <c r="M6148" s="29" t="s">
        <v>22</v>
      </c>
    </row>
    <row r="6149" spans="1:13" ht="15" customHeight="1">
      <c r="A6149" s="29" t="s">
        <v>19</v>
      </c>
      <c r="B6149" s="29" t="s">
        <v>20</v>
      </c>
      <c r="C6149" s="29" t="s">
        <v>3194</v>
      </c>
      <c r="D6149" s="29">
        <v>723050</v>
      </c>
      <c r="E6149" s="29">
        <v>0.16253472199999999</v>
      </c>
      <c r="F6149" s="29" t="s">
        <v>24</v>
      </c>
      <c r="G6149" s="29">
        <v>1.70828</v>
      </c>
      <c r="H6149" s="29" t="s">
        <v>25</v>
      </c>
      <c r="I6149" s="29" t="s">
        <v>26</v>
      </c>
      <c r="J6149" s="29">
        <v>32.274999999999999</v>
      </c>
      <c r="K6149" s="29" t="s">
        <v>25</v>
      </c>
      <c r="L6149" s="29" t="s">
        <v>22</v>
      </c>
      <c r="M6149" s="29" t="s">
        <v>22</v>
      </c>
    </row>
    <row r="6150" spans="1:13" ht="15" customHeight="1">
      <c r="A6150" s="29" t="s">
        <v>19</v>
      </c>
      <c r="B6150" s="29" t="s">
        <v>20</v>
      </c>
      <c r="C6150" s="29" t="s">
        <v>3195</v>
      </c>
      <c r="D6150" s="29">
        <v>723051</v>
      </c>
      <c r="E6150" s="29">
        <v>0.16496527799999999</v>
      </c>
      <c r="F6150" s="29" t="s">
        <v>24</v>
      </c>
      <c r="G6150" s="29">
        <v>1.4120600000000001</v>
      </c>
      <c r="H6150" s="29" t="s">
        <v>25</v>
      </c>
      <c r="I6150" s="29" t="s">
        <v>26</v>
      </c>
      <c r="J6150" s="29">
        <v>30.114000000000001</v>
      </c>
      <c r="K6150" s="29" t="s">
        <v>25</v>
      </c>
      <c r="L6150" s="29" t="s">
        <v>22</v>
      </c>
      <c r="M6150" s="29" t="s">
        <v>22</v>
      </c>
    </row>
    <row r="6151" spans="1:13" ht="15" customHeight="1">
      <c r="A6151" s="29" t="s">
        <v>19</v>
      </c>
      <c r="B6151" s="29" t="s">
        <v>20</v>
      </c>
      <c r="C6151" s="29" t="s">
        <v>3196</v>
      </c>
      <c r="D6151" s="29">
        <v>723052</v>
      </c>
      <c r="E6151" s="29" t="s">
        <v>3197</v>
      </c>
      <c r="F6151" s="29" t="s">
        <v>24</v>
      </c>
      <c r="G6151" s="29">
        <v>1.6603300000000001</v>
      </c>
      <c r="H6151" s="29" t="s">
        <v>25</v>
      </c>
      <c r="I6151" s="29" t="s">
        <v>26</v>
      </c>
      <c r="J6151" s="29">
        <v>31.184000000000001</v>
      </c>
      <c r="K6151" s="29" t="s">
        <v>25</v>
      </c>
      <c r="L6151" s="29" t="s">
        <v>22</v>
      </c>
      <c r="M6151" s="29" t="s">
        <v>22</v>
      </c>
    </row>
    <row r="6152" spans="1:13" ht="15" customHeight="1">
      <c r="A6152" s="29" t="s">
        <v>19</v>
      </c>
      <c r="B6152" s="29" t="s">
        <v>20</v>
      </c>
      <c r="C6152" s="29" t="s">
        <v>3198</v>
      </c>
      <c r="D6152" s="29">
        <v>723053</v>
      </c>
      <c r="E6152" s="29">
        <v>0.16924768500000001</v>
      </c>
      <c r="F6152" s="29" t="s">
        <v>24</v>
      </c>
      <c r="G6152" s="29">
        <v>1.4271799999999999</v>
      </c>
      <c r="H6152" s="29" t="s">
        <v>25</v>
      </c>
      <c r="I6152" s="29" t="s">
        <v>26</v>
      </c>
      <c r="J6152" s="29">
        <v>29.542999999999999</v>
      </c>
      <c r="K6152" s="29" t="s">
        <v>25</v>
      </c>
      <c r="L6152" s="29" t="s">
        <v>22</v>
      </c>
      <c r="M6152" s="29" t="s">
        <v>22</v>
      </c>
    </row>
    <row r="6153" spans="1:13" ht="15" customHeight="1">
      <c r="A6153" s="29" t="s">
        <v>19</v>
      </c>
      <c r="B6153" s="29" t="s">
        <v>20</v>
      </c>
      <c r="C6153" s="29" t="s">
        <v>3199</v>
      </c>
      <c r="D6153" s="29">
        <v>723054</v>
      </c>
      <c r="E6153" s="29" t="s">
        <v>1433</v>
      </c>
      <c r="F6153" s="29" t="s">
        <v>24</v>
      </c>
      <c r="G6153" s="29">
        <v>1.3705000000000001</v>
      </c>
      <c r="H6153" s="29" t="s">
        <v>25</v>
      </c>
      <c r="I6153" s="29" t="s">
        <v>26</v>
      </c>
      <c r="J6153" s="29">
        <v>2.476</v>
      </c>
      <c r="K6153" s="29" t="s">
        <v>25</v>
      </c>
      <c r="L6153" s="29" t="s">
        <v>22</v>
      </c>
      <c r="M6153" s="29" t="s">
        <v>22</v>
      </c>
    </row>
    <row r="6154" spans="1:13" ht="15" customHeight="1">
      <c r="A6154" s="29" t="s">
        <v>19</v>
      </c>
      <c r="B6154" s="29" t="s">
        <v>20</v>
      </c>
      <c r="C6154" s="29" t="s">
        <v>3200</v>
      </c>
      <c r="D6154" s="29">
        <v>723055</v>
      </c>
      <c r="E6154" s="29">
        <v>0.16994213</v>
      </c>
      <c r="F6154" s="29" t="s">
        <v>24</v>
      </c>
      <c r="G6154" s="29">
        <v>1.42117</v>
      </c>
      <c r="H6154" s="29" t="s">
        <v>25</v>
      </c>
      <c r="I6154" s="29" t="s">
        <v>26</v>
      </c>
      <c r="J6154" s="29">
        <v>18.303999999999998</v>
      </c>
      <c r="K6154" s="29" t="s">
        <v>25</v>
      </c>
      <c r="L6154" s="29" t="s">
        <v>22</v>
      </c>
      <c r="M6154" s="29" t="s">
        <v>22</v>
      </c>
    </row>
    <row r="6155" spans="1:13" ht="15" customHeight="1">
      <c r="A6155" s="29" t="s">
        <v>19</v>
      </c>
      <c r="B6155" s="29" t="s">
        <v>20</v>
      </c>
      <c r="C6155" s="29" t="s">
        <v>3201</v>
      </c>
      <c r="D6155" s="29">
        <v>723056</v>
      </c>
      <c r="E6155" s="29">
        <v>0.166585648</v>
      </c>
      <c r="F6155" s="29" t="s">
        <v>24</v>
      </c>
      <c r="G6155" s="29">
        <v>0.31180999999999998</v>
      </c>
      <c r="H6155" s="29" t="s">
        <v>25</v>
      </c>
      <c r="I6155" s="29" t="s">
        <v>26</v>
      </c>
      <c r="J6155" s="29">
        <v>12.788</v>
      </c>
      <c r="K6155" s="29" t="s">
        <v>25</v>
      </c>
      <c r="L6155" s="29" t="s">
        <v>22</v>
      </c>
      <c r="M6155" s="29" t="s">
        <v>22</v>
      </c>
    </row>
    <row r="6156" spans="1:13" ht="15" customHeight="1">
      <c r="A6156" s="29" t="s">
        <v>19</v>
      </c>
      <c r="B6156" s="29" t="s">
        <v>20</v>
      </c>
      <c r="C6156" s="29" t="s">
        <v>3202</v>
      </c>
      <c r="D6156" s="29">
        <v>724001</v>
      </c>
      <c r="E6156" s="29" t="s">
        <v>3203</v>
      </c>
      <c r="F6156" s="29" t="s">
        <v>24</v>
      </c>
      <c r="G6156" s="29">
        <v>0.54693000000000003</v>
      </c>
      <c r="H6156" s="29" t="s">
        <v>25</v>
      </c>
      <c r="I6156" s="29" t="s">
        <v>26</v>
      </c>
      <c r="J6156" s="29">
        <v>32.438000000000002</v>
      </c>
      <c r="K6156" s="29" t="s">
        <v>25</v>
      </c>
      <c r="L6156" s="29" t="s">
        <v>22</v>
      </c>
      <c r="M6156" s="29" t="s">
        <v>22</v>
      </c>
    </row>
    <row r="6157" spans="1:13" ht="15" customHeight="1">
      <c r="A6157" s="29" t="s">
        <v>19</v>
      </c>
      <c r="B6157" s="29" t="s">
        <v>20</v>
      </c>
      <c r="C6157" s="29" t="s">
        <v>3204</v>
      </c>
      <c r="D6157" s="29">
        <v>724002</v>
      </c>
      <c r="E6157" s="29">
        <v>7.3298611E-2</v>
      </c>
      <c r="F6157" s="29" t="s">
        <v>24</v>
      </c>
      <c r="G6157" s="29">
        <v>7.059E-2</v>
      </c>
      <c r="H6157" s="29" t="s">
        <v>25</v>
      </c>
      <c r="I6157" s="29" t="s">
        <v>26</v>
      </c>
      <c r="J6157" s="29">
        <v>25.2</v>
      </c>
      <c r="K6157" s="29" t="s">
        <v>25</v>
      </c>
      <c r="L6157" s="29" t="s">
        <v>22</v>
      </c>
      <c r="M6157" s="29" t="s">
        <v>22</v>
      </c>
    </row>
    <row r="6158" spans="1:13" ht="15" customHeight="1">
      <c r="A6158" s="29" t="s">
        <v>19</v>
      </c>
      <c r="B6158" s="29" t="s">
        <v>20</v>
      </c>
      <c r="C6158" s="29" t="s">
        <v>3205</v>
      </c>
      <c r="D6158" s="29">
        <v>724003</v>
      </c>
      <c r="E6158" s="29">
        <v>7.5729167E-2</v>
      </c>
      <c r="F6158" s="29" t="s">
        <v>24</v>
      </c>
      <c r="G6158" s="29">
        <v>8.3940000000000001E-2</v>
      </c>
      <c r="H6158" s="29" t="s">
        <v>25</v>
      </c>
      <c r="I6158" s="29" t="s">
        <v>26</v>
      </c>
      <c r="J6158" s="29">
        <v>25.172000000000001</v>
      </c>
      <c r="K6158" s="29" t="s">
        <v>25</v>
      </c>
      <c r="L6158" s="29" t="s">
        <v>22</v>
      </c>
      <c r="M6158" s="29" t="s">
        <v>22</v>
      </c>
    </row>
    <row r="6159" spans="1:13" ht="15" customHeight="1">
      <c r="A6159" s="29" t="s">
        <v>19</v>
      </c>
      <c r="B6159" s="29" t="s">
        <v>20</v>
      </c>
      <c r="C6159" s="29" t="s">
        <v>3206</v>
      </c>
      <c r="D6159" s="29">
        <v>724004</v>
      </c>
      <c r="E6159" s="29">
        <v>7.4340277999999996E-2</v>
      </c>
      <c r="F6159" s="29" t="s">
        <v>24</v>
      </c>
      <c r="G6159" s="29">
        <v>1.5321100000000001</v>
      </c>
      <c r="H6159" s="29" t="s">
        <v>25</v>
      </c>
      <c r="I6159" s="29" t="s">
        <v>26</v>
      </c>
      <c r="J6159" s="29">
        <v>30.068999999999999</v>
      </c>
      <c r="K6159" s="29" t="s">
        <v>25</v>
      </c>
      <c r="L6159" s="29" t="s">
        <v>22</v>
      </c>
      <c r="M6159" s="29" t="s">
        <v>22</v>
      </c>
    </row>
    <row r="6160" spans="1:13" ht="15" customHeight="1">
      <c r="A6160" s="29" t="s">
        <v>19</v>
      </c>
      <c r="B6160" s="29" t="s">
        <v>20</v>
      </c>
      <c r="C6160" s="29" t="s">
        <v>3207</v>
      </c>
      <c r="D6160" s="29">
        <v>724005</v>
      </c>
      <c r="E6160" s="29">
        <v>7.6192129999999997E-2</v>
      </c>
      <c r="F6160" s="29" t="s">
        <v>24</v>
      </c>
      <c r="G6160" s="29">
        <v>1.54532</v>
      </c>
      <c r="H6160" s="29" t="s">
        <v>25</v>
      </c>
      <c r="I6160" s="29" t="s">
        <v>26</v>
      </c>
      <c r="J6160" s="29">
        <v>30.297999999999998</v>
      </c>
      <c r="K6160" s="29" t="s">
        <v>25</v>
      </c>
      <c r="L6160" s="29" t="s">
        <v>22</v>
      </c>
      <c r="M6160" s="29" t="s">
        <v>22</v>
      </c>
    </row>
    <row r="6161" spans="1:13" ht="15" customHeight="1">
      <c r="A6161" s="29" t="s">
        <v>19</v>
      </c>
      <c r="B6161" s="29" t="s">
        <v>20</v>
      </c>
      <c r="C6161" s="29" t="s">
        <v>3208</v>
      </c>
      <c r="D6161" s="29">
        <v>724006</v>
      </c>
      <c r="E6161" s="29">
        <v>7.630787E-2</v>
      </c>
      <c r="F6161" s="29" t="s">
        <v>24</v>
      </c>
      <c r="G6161" s="29">
        <v>1.86636</v>
      </c>
      <c r="H6161" s="29" t="s">
        <v>25</v>
      </c>
      <c r="I6161" s="29" t="s">
        <v>26</v>
      </c>
      <c r="J6161" s="29">
        <v>11.148999999999999</v>
      </c>
      <c r="K6161" s="29" t="s">
        <v>25</v>
      </c>
      <c r="L6161" s="29" t="s">
        <v>22</v>
      </c>
      <c r="M6161" s="29" t="s">
        <v>22</v>
      </c>
    </row>
    <row r="6162" spans="1:13" ht="15" customHeight="1">
      <c r="A6162" s="29" t="s">
        <v>19</v>
      </c>
      <c r="B6162" s="29" t="s">
        <v>20</v>
      </c>
      <c r="C6162" s="29" t="s">
        <v>3209</v>
      </c>
      <c r="D6162" s="29">
        <v>724007</v>
      </c>
      <c r="E6162" s="29">
        <v>8.0474536999999999E-2</v>
      </c>
      <c r="F6162" s="29" t="s">
        <v>24</v>
      </c>
      <c r="G6162" s="29">
        <v>1.8785099999999999</v>
      </c>
      <c r="H6162" s="29" t="s">
        <v>25</v>
      </c>
      <c r="I6162" s="29" t="s">
        <v>26</v>
      </c>
      <c r="J6162" s="29">
        <v>11.201000000000001</v>
      </c>
      <c r="K6162" s="29" t="s">
        <v>25</v>
      </c>
      <c r="L6162" s="29" t="s">
        <v>22</v>
      </c>
      <c r="M6162" s="29" t="s">
        <v>22</v>
      </c>
    </row>
    <row r="6163" spans="1:13" ht="15" customHeight="1">
      <c r="A6163" s="29" t="s">
        <v>19</v>
      </c>
      <c r="B6163" s="29" t="s">
        <v>20</v>
      </c>
      <c r="C6163" s="29" t="s">
        <v>3210</v>
      </c>
      <c r="D6163" s="29">
        <v>724008</v>
      </c>
      <c r="E6163" s="29">
        <v>8.0358795999999996E-2</v>
      </c>
      <c r="F6163" s="29" t="s">
        <v>24</v>
      </c>
      <c r="G6163" s="29">
        <v>0.97889000000000004</v>
      </c>
      <c r="H6163" s="29" t="s">
        <v>25</v>
      </c>
      <c r="I6163" s="29" t="s">
        <v>26</v>
      </c>
      <c r="J6163" s="29">
        <v>31.76</v>
      </c>
      <c r="K6163" s="29" t="s">
        <v>25</v>
      </c>
      <c r="L6163" s="29" t="s">
        <v>22</v>
      </c>
      <c r="M6163" s="29" t="s">
        <v>22</v>
      </c>
    </row>
    <row r="6164" spans="1:13" ht="15" customHeight="1">
      <c r="A6164" s="29" t="s">
        <v>19</v>
      </c>
      <c r="B6164" s="29" t="s">
        <v>20</v>
      </c>
      <c r="C6164" s="29" t="s">
        <v>3211</v>
      </c>
      <c r="D6164" s="29">
        <v>724009</v>
      </c>
      <c r="E6164" s="29">
        <v>7.9085647999999995E-2</v>
      </c>
      <c r="F6164" s="29" t="s">
        <v>24</v>
      </c>
      <c r="G6164" s="29">
        <v>0.99102000000000001</v>
      </c>
      <c r="H6164" s="29" t="s">
        <v>25</v>
      </c>
      <c r="I6164" s="29" t="s">
        <v>26</v>
      </c>
      <c r="J6164" s="29">
        <v>31.713999999999999</v>
      </c>
      <c r="K6164" s="29" t="s">
        <v>25</v>
      </c>
      <c r="L6164" s="29" t="s">
        <v>22</v>
      </c>
      <c r="M6164" s="29" t="s">
        <v>22</v>
      </c>
    </row>
    <row r="6165" spans="1:13" ht="15" customHeight="1">
      <c r="A6165" s="29" t="s">
        <v>19</v>
      </c>
      <c r="B6165" s="29" t="s">
        <v>20</v>
      </c>
      <c r="C6165" s="29" t="s">
        <v>3212</v>
      </c>
      <c r="D6165" s="29">
        <v>724010</v>
      </c>
      <c r="E6165" s="29">
        <v>7.9895832999999999E-2</v>
      </c>
      <c r="F6165" s="29" t="s">
        <v>24</v>
      </c>
      <c r="G6165" s="29">
        <v>1.8605400000000001</v>
      </c>
      <c r="H6165" s="29" t="s">
        <v>25</v>
      </c>
      <c r="I6165" s="29" t="s">
        <v>26</v>
      </c>
      <c r="J6165" s="29">
        <v>10.696999999999999</v>
      </c>
      <c r="K6165" s="29" t="s">
        <v>25</v>
      </c>
      <c r="L6165" s="29" t="s">
        <v>22</v>
      </c>
      <c r="M6165" s="29" t="s">
        <v>22</v>
      </c>
    </row>
    <row r="6166" spans="1:13" ht="15" customHeight="1">
      <c r="A6166" s="29" t="s">
        <v>19</v>
      </c>
      <c r="B6166" s="29" t="s">
        <v>20</v>
      </c>
      <c r="C6166" s="29" t="s">
        <v>3213</v>
      </c>
      <c r="D6166" s="29">
        <v>724011</v>
      </c>
      <c r="E6166" s="29">
        <v>8.1979167000000006E-2</v>
      </c>
      <c r="F6166" s="29" t="s">
        <v>24</v>
      </c>
      <c r="G6166" s="29">
        <v>1.85822</v>
      </c>
      <c r="H6166" s="29" t="s">
        <v>25</v>
      </c>
      <c r="I6166" s="29" t="s">
        <v>26</v>
      </c>
      <c r="J6166" s="29">
        <v>10.723000000000001</v>
      </c>
      <c r="K6166" s="29" t="s">
        <v>25</v>
      </c>
      <c r="L6166" s="29" t="s">
        <v>22</v>
      </c>
      <c r="M6166" s="29" t="s">
        <v>22</v>
      </c>
    </row>
    <row r="6167" spans="1:13" ht="15" customHeight="1">
      <c r="A6167" s="29" t="s">
        <v>19</v>
      </c>
      <c r="B6167" s="29" t="s">
        <v>20</v>
      </c>
      <c r="C6167" s="29" t="s">
        <v>3214</v>
      </c>
      <c r="D6167" s="29">
        <v>724012</v>
      </c>
      <c r="E6167" s="29" t="s">
        <v>3215</v>
      </c>
      <c r="F6167" s="29" t="s">
        <v>24</v>
      </c>
      <c r="G6167" s="29">
        <v>0.41781000000000001</v>
      </c>
      <c r="H6167" s="29" t="s">
        <v>25</v>
      </c>
      <c r="I6167" s="29" t="s">
        <v>26</v>
      </c>
      <c r="J6167" s="29">
        <v>31.175999999999998</v>
      </c>
      <c r="K6167" s="29" t="s">
        <v>25</v>
      </c>
      <c r="L6167" s="29" t="s">
        <v>22</v>
      </c>
      <c r="M6167" s="29" t="s">
        <v>22</v>
      </c>
    </row>
    <row r="6168" spans="1:13" ht="15" customHeight="1">
      <c r="A6168" s="29" t="s">
        <v>19</v>
      </c>
      <c r="B6168" s="29" t="s">
        <v>20</v>
      </c>
      <c r="C6168" s="29" t="s">
        <v>3216</v>
      </c>
      <c r="D6168" s="29">
        <v>724013</v>
      </c>
      <c r="E6168" s="29">
        <v>8.0127315000000005E-2</v>
      </c>
      <c r="F6168" s="29" t="s">
        <v>24</v>
      </c>
      <c r="G6168" s="29">
        <v>0.41553000000000001</v>
      </c>
      <c r="H6168" s="29" t="s">
        <v>25</v>
      </c>
      <c r="I6168" s="29" t="s">
        <v>26</v>
      </c>
      <c r="J6168" s="29">
        <v>31.294</v>
      </c>
      <c r="K6168" s="29" t="s">
        <v>25</v>
      </c>
      <c r="L6168" s="29" t="s">
        <v>22</v>
      </c>
      <c r="M6168" s="29" t="s">
        <v>22</v>
      </c>
    </row>
    <row r="6169" spans="1:13" ht="15" customHeight="1">
      <c r="A6169" s="29" t="s">
        <v>19</v>
      </c>
      <c r="B6169" s="29" t="s">
        <v>20</v>
      </c>
      <c r="C6169" s="29" t="s">
        <v>3217</v>
      </c>
      <c r="D6169" s="29">
        <v>724014</v>
      </c>
      <c r="E6169" s="29">
        <v>8.1516203999999995E-2</v>
      </c>
      <c r="F6169" s="29" t="s">
        <v>24</v>
      </c>
      <c r="G6169" s="29">
        <v>1.89262</v>
      </c>
      <c r="H6169" s="29" t="s">
        <v>25</v>
      </c>
      <c r="I6169" s="29" t="s">
        <v>26</v>
      </c>
      <c r="J6169" s="29">
        <v>10.724</v>
      </c>
      <c r="K6169" s="29" t="s">
        <v>25</v>
      </c>
      <c r="L6169" s="29" t="s">
        <v>22</v>
      </c>
      <c r="M6169" s="29" t="s">
        <v>22</v>
      </c>
    </row>
    <row r="6170" spans="1:13" ht="15" customHeight="1">
      <c r="A6170" s="29" t="s">
        <v>19</v>
      </c>
      <c r="B6170" s="29" t="s">
        <v>20</v>
      </c>
      <c r="C6170" s="29" t="s">
        <v>3218</v>
      </c>
      <c r="D6170" s="29">
        <v>724015</v>
      </c>
      <c r="E6170" s="29">
        <v>8.3946758999999996E-2</v>
      </c>
      <c r="F6170" s="29" t="s">
        <v>24</v>
      </c>
      <c r="G6170" s="29">
        <v>1.89503</v>
      </c>
      <c r="H6170" s="29" t="s">
        <v>25</v>
      </c>
      <c r="I6170" s="29" t="s">
        <v>26</v>
      </c>
      <c r="J6170" s="29">
        <v>10.739000000000001</v>
      </c>
      <c r="K6170" s="29" t="s">
        <v>25</v>
      </c>
      <c r="L6170" s="29" t="s">
        <v>22</v>
      </c>
      <c r="M6170" s="29" t="s">
        <v>22</v>
      </c>
    </row>
    <row r="6171" spans="1:13" ht="15" customHeight="1">
      <c r="A6171" s="29" t="s">
        <v>19</v>
      </c>
      <c r="B6171" s="29" t="s">
        <v>20</v>
      </c>
      <c r="C6171" s="29" t="s">
        <v>3219</v>
      </c>
      <c r="D6171" s="29">
        <v>724016</v>
      </c>
      <c r="E6171" s="29">
        <v>8.5798610999999997E-2</v>
      </c>
      <c r="F6171" s="29" t="s">
        <v>24</v>
      </c>
      <c r="G6171" s="29">
        <v>0.58530000000000004</v>
      </c>
      <c r="H6171" s="29" t="s">
        <v>25</v>
      </c>
      <c r="I6171" s="29" t="s">
        <v>26</v>
      </c>
      <c r="J6171" s="29">
        <v>31.797000000000001</v>
      </c>
      <c r="K6171" s="29" t="s">
        <v>25</v>
      </c>
      <c r="L6171" s="29" t="s">
        <v>22</v>
      </c>
      <c r="M6171" s="29" t="s">
        <v>22</v>
      </c>
    </row>
    <row r="6172" spans="1:13" ht="15" customHeight="1">
      <c r="A6172" s="29" t="s">
        <v>19</v>
      </c>
      <c r="B6172" s="29" t="s">
        <v>20</v>
      </c>
      <c r="C6172" s="29" t="s">
        <v>3220</v>
      </c>
      <c r="D6172" s="29">
        <v>724017</v>
      </c>
      <c r="E6172" s="29" t="s">
        <v>3221</v>
      </c>
      <c r="F6172" s="29" t="s">
        <v>24</v>
      </c>
      <c r="G6172" s="29">
        <v>0.58784999999999998</v>
      </c>
      <c r="H6172" s="29" t="s">
        <v>25</v>
      </c>
      <c r="I6172" s="29" t="s">
        <v>26</v>
      </c>
      <c r="J6172" s="29">
        <v>31.824999999999999</v>
      </c>
      <c r="K6172" s="29" t="s">
        <v>25</v>
      </c>
      <c r="L6172" s="29" t="s">
        <v>22</v>
      </c>
      <c r="M6172" s="29" t="s">
        <v>22</v>
      </c>
    </row>
    <row r="6173" spans="1:13" ht="15" customHeight="1">
      <c r="A6173" s="29" t="s">
        <v>19</v>
      </c>
      <c r="B6173" s="29" t="s">
        <v>20</v>
      </c>
      <c r="C6173" s="29" t="s">
        <v>3222</v>
      </c>
      <c r="D6173" s="29">
        <v>724018</v>
      </c>
      <c r="E6173" s="29">
        <v>8.4062499999999998E-2</v>
      </c>
      <c r="F6173" s="29" t="s">
        <v>24</v>
      </c>
      <c r="G6173" s="29">
        <v>0.89800999999999997</v>
      </c>
      <c r="H6173" s="29" t="s">
        <v>25</v>
      </c>
      <c r="I6173" s="29" t="s">
        <v>26</v>
      </c>
      <c r="J6173" s="29">
        <v>4.093</v>
      </c>
      <c r="K6173" s="29" t="s">
        <v>25</v>
      </c>
      <c r="L6173" s="29" t="s">
        <v>22</v>
      </c>
      <c r="M6173" s="29" t="s">
        <v>22</v>
      </c>
    </row>
    <row r="6174" spans="1:13" ht="15" customHeight="1">
      <c r="A6174" s="29" t="s">
        <v>19</v>
      </c>
      <c r="B6174" s="29" t="s">
        <v>20</v>
      </c>
      <c r="C6174" s="29" t="s">
        <v>3223</v>
      </c>
      <c r="D6174" s="29">
        <v>724019</v>
      </c>
      <c r="E6174" s="29">
        <v>8.7997685000000006E-2</v>
      </c>
      <c r="F6174" s="29" t="s">
        <v>24</v>
      </c>
      <c r="G6174" s="29">
        <v>1.87094</v>
      </c>
      <c r="H6174" s="29" t="s">
        <v>25</v>
      </c>
      <c r="I6174" s="29" t="s">
        <v>26</v>
      </c>
      <c r="J6174" s="29">
        <v>33.442</v>
      </c>
      <c r="K6174" s="29" t="s">
        <v>25</v>
      </c>
      <c r="L6174" s="29" t="s">
        <v>22</v>
      </c>
      <c r="M6174" s="29" t="s">
        <v>22</v>
      </c>
    </row>
    <row r="6175" spans="1:13" ht="15" customHeight="1">
      <c r="A6175" s="29" t="s">
        <v>19</v>
      </c>
      <c r="B6175" s="29" t="s">
        <v>20</v>
      </c>
      <c r="C6175" s="29" t="s">
        <v>3224</v>
      </c>
      <c r="D6175" s="29">
        <v>724020</v>
      </c>
      <c r="E6175" s="29">
        <v>8.6608796000000002E-2</v>
      </c>
      <c r="F6175" s="29" t="s">
        <v>24</v>
      </c>
      <c r="G6175" s="29">
        <v>1.8737299999999999</v>
      </c>
      <c r="H6175" s="29" t="s">
        <v>25</v>
      </c>
      <c r="I6175" s="29" t="s">
        <v>26</v>
      </c>
      <c r="J6175" s="29">
        <v>33.402000000000001</v>
      </c>
      <c r="K6175" s="29" t="s">
        <v>25</v>
      </c>
      <c r="L6175" s="29" t="s">
        <v>22</v>
      </c>
      <c r="M6175" s="29" t="s">
        <v>22</v>
      </c>
    </row>
    <row r="6176" spans="1:13" ht="15" customHeight="1">
      <c r="A6176" s="29" t="s">
        <v>19</v>
      </c>
      <c r="B6176" s="29" t="s">
        <v>20</v>
      </c>
      <c r="C6176" s="29" t="s">
        <v>3225</v>
      </c>
      <c r="D6176" s="29">
        <v>724021</v>
      </c>
      <c r="E6176" s="29" t="s">
        <v>3226</v>
      </c>
      <c r="F6176" s="29" t="s">
        <v>24</v>
      </c>
      <c r="G6176" s="29">
        <v>6.7760000000000001E-2</v>
      </c>
      <c r="H6176" s="29" t="s">
        <v>25</v>
      </c>
      <c r="I6176" s="29" t="s">
        <v>26</v>
      </c>
      <c r="J6176" s="29">
        <v>5.8010000000000002</v>
      </c>
      <c r="K6176" s="29" t="s">
        <v>25</v>
      </c>
      <c r="L6176" s="29" t="s">
        <v>22</v>
      </c>
      <c r="M6176" s="29" t="s">
        <v>22</v>
      </c>
    </row>
    <row r="6177" spans="1:13" ht="15" customHeight="1">
      <c r="A6177" s="29" t="s">
        <v>19</v>
      </c>
      <c r="B6177" s="29" t="s">
        <v>20</v>
      </c>
      <c r="C6177" s="29" t="s">
        <v>3227</v>
      </c>
      <c r="D6177" s="29">
        <v>724022</v>
      </c>
      <c r="E6177" s="29">
        <v>8.7997685000000006E-2</v>
      </c>
      <c r="F6177" s="29" t="s">
        <v>24</v>
      </c>
      <c r="G6177" s="29">
        <v>7.0550000000000002E-2</v>
      </c>
      <c r="H6177" s="29" t="s">
        <v>25</v>
      </c>
      <c r="I6177" s="29" t="s">
        <v>26</v>
      </c>
      <c r="J6177" s="29">
        <v>5.86</v>
      </c>
      <c r="K6177" s="29" t="s">
        <v>25</v>
      </c>
      <c r="L6177" s="29" t="s">
        <v>22</v>
      </c>
      <c r="M6177" s="29" t="s">
        <v>22</v>
      </c>
    </row>
    <row r="6178" spans="1:13" ht="15" customHeight="1">
      <c r="A6178" s="29" t="s">
        <v>19</v>
      </c>
      <c r="B6178" s="29" t="s">
        <v>20</v>
      </c>
      <c r="C6178" s="29" t="s">
        <v>3228</v>
      </c>
      <c r="D6178" s="29">
        <v>724023</v>
      </c>
      <c r="E6178" s="29">
        <v>8.9155093000000005E-2</v>
      </c>
      <c r="F6178" s="29" t="s">
        <v>24</v>
      </c>
      <c r="G6178" s="29">
        <v>1.8475600000000001</v>
      </c>
      <c r="H6178" s="29" t="s">
        <v>25</v>
      </c>
      <c r="I6178" s="29" t="s">
        <v>26</v>
      </c>
      <c r="J6178" s="29">
        <v>2.0110000000000001</v>
      </c>
      <c r="K6178" s="29" t="s">
        <v>25</v>
      </c>
      <c r="L6178" s="29" t="s">
        <v>22</v>
      </c>
      <c r="M6178" s="29" t="s">
        <v>22</v>
      </c>
    </row>
    <row r="6179" spans="1:13" ht="15" customHeight="1">
      <c r="A6179" s="29" t="s">
        <v>19</v>
      </c>
      <c r="B6179" s="29" t="s">
        <v>20</v>
      </c>
      <c r="C6179" s="29" t="s">
        <v>3229</v>
      </c>
      <c r="D6179" s="29">
        <v>724024</v>
      </c>
      <c r="E6179" s="29">
        <v>9.2280092999999994E-2</v>
      </c>
      <c r="F6179" s="29" t="s">
        <v>24</v>
      </c>
      <c r="G6179" s="29">
        <v>1.8456600000000001</v>
      </c>
      <c r="H6179" s="29" t="s">
        <v>25</v>
      </c>
      <c r="I6179" s="29" t="s">
        <v>26</v>
      </c>
      <c r="J6179" s="29">
        <v>2.214</v>
      </c>
      <c r="K6179" s="29" t="s">
        <v>25</v>
      </c>
      <c r="L6179" s="29" t="s">
        <v>22</v>
      </c>
      <c r="M6179" s="29" t="s">
        <v>22</v>
      </c>
    </row>
    <row r="6180" spans="1:13" ht="15" customHeight="1">
      <c r="A6180" s="29" t="s">
        <v>19</v>
      </c>
      <c r="B6180" s="29" t="s">
        <v>20</v>
      </c>
      <c r="C6180" s="29" t="s">
        <v>3230</v>
      </c>
      <c r="D6180" s="29">
        <v>724025</v>
      </c>
      <c r="E6180" s="29">
        <v>9.3553240999999995E-2</v>
      </c>
      <c r="F6180" s="29" t="s">
        <v>24</v>
      </c>
      <c r="G6180" s="29">
        <v>0.92139000000000004</v>
      </c>
      <c r="H6180" s="29" t="s">
        <v>25</v>
      </c>
      <c r="I6180" s="29" t="s">
        <v>26</v>
      </c>
      <c r="J6180" s="29">
        <v>9.5630000000000006</v>
      </c>
      <c r="K6180" s="29" t="s">
        <v>25</v>
      </c>
      <c r="L6180" s="29" t="s">
        <v>22</v>
      </c>
      <c r="M6180" s="29" t="s">
        <v>22</v>
      </c>
    </row>
    <row r="6181" spans="1:13" ht="15" customHeight="1">
      <c r="A6181" s="29" t="s">
        <v>19</v>
      </c>
      <c r="B6181" s="29" t="s">
        <v>20</v>
      </c>
      <c r="C6181" s="29" t="s">
        <v>3231</v>
      </c>
      <c r="D6181" s="29">
        <v>724026</v>
      </c>
      <c r="E6181" s="29">
        <v>8.9618056000000001E-2</v>
      </c>
      <c r="F6181" s="29" t="s">
        <v>24</v>
      </c>
      <c r="G6181" s="29">
        <v>0.91949000000000003</v>
      </c>
      <c r="H6181" s="29" t="s">
        <v>25</v>
      </c>
      <c r="I6181" s="29" t="s">
        <v>26</v>
      </c>
      <c r="J6181" s="29">
        <v>9.6259999999999994</v>
      </c>
      <c r="K6181" s="29" t="s">
        <v>25</v>
      </c>
      <c r="L6181" s="29" t="s">
        <v>22</v>
      </c>
      <c r="M6181" s="29" t="s">
        <v>22</v>
      </c>
    </row>
    <row r="6182" spans="1:13" ht="15" customHeight="1">
      <c r="A6182" s="29" t="s">
        <v>19</v>
      </c>
      <c r="B6182" s="29" t="s">
        <v>20</v>
      </c>
      <c r="C6182" s="29" t="s">
        <v>3232</v>
      </c>
      <c r="D6182" s="29">
        <v>724027</v>
      </c>
      <c r="E6182" s="29">
        <v>9.0081018999999998E-2</v>
      </c>
      <c r="F6182" s="29" t="s">
        <v>24</v>
      </c>
      <c r="G6182" s="29">
        <v>1.60022</v>
      </c>
      <c r="H6182" s="29" t="s">
        <v>25</v>
      </c>
      <c r="I6182" s="29" t="s">
        <v>26</v>
      </c>
      <c r="J6182" s="29">
        <v>8.0399999999999991</v>
      </c>
      <c r="K6182" s="29" t="s">
        <v>25</v>
      </c>
      <c r="L6182" s="29" t="s">
        <v>22</v>
      </c>
      <c r="M6182" s="29" t="s">
        <v>22</v>
      </c>
    </row>
    <row r="6183" spans="1:13" ht="15" customHeight="1">
      <c r="A6183" s="29" t="s">
        <v>19</v>
      </c>
      <c r="B6183" s="29" t="s">
        <v>20</v>
      </c>
      <c r="C6183" s="29" t="s">
        <v>3233</v>
      </c>
      <c r="D6183" s="29">
        <v>724028</v>
      </c>
      <c r="E6183" s="29">
        <v>9.2974536999999996E-2</v>
      </c>
      <c r="F6183" s="29" t="s">
        <v>24</v>
      </c>
      <c r="G6183" s="29">
        <v>1.5965100000000001</v>
      </c>
      <c r="H6183" s="29" t="s">
        <v>25</v>
      </c>
      <c r="I6183" s="29" t="s">
        <v>26</v>
      </c>
      <c r="J6183" s="29">
        <v>8.0269999999999992</v>
      </c>
      <c r="K6183" s="29" t="s">
        <v>25</v>
      </c>
      <c r="L6183" s="29" t="s">
        <v>22</v>
      </c>
      <c r="M6183" s="29" t="s">
        <v>22</v>
      </c>
    </row>
    <row r="6184" spans="1:13" ht="15" customHeight="1">
      <c r="A6184" s="29" t="s">
        <v>19</v>
      </c>
      <c r="B6184" s="29" t="s">
        <v>20</v>
      </c>
      <c r="C6184" s="29" t="s">
        <v>3234</v>
      </c>
      <c r="D6184" s="29">
        <v>724029</v>
      </c>
      <c r="E6184" s="29">
        <v>9.5289351999999994E-2</v>
      </c>
      <c r="F6184" s="29" t="s">
        <v>24</v>
      </c>
      <c r="G6184" s="29">
        <v>1.4449099999999999</v>
      </c>
      <c r="H6184" s="29" t="s">
        <v>25</v>
      </c>
      <c r="I6184" s="29" t="s">
        <v>26</v>
      </c>
      <c r="J6184" s="29">
        <v>15.462</v>
      </c>
      <c r="K6184" s="29" t="s">
        <v>25</v>
      </c>
      <c r="L6184" s="29" t="s">
        <v>22</v>
      </c>
      <c r="M6184" s="29" t="s">
        <v>22</v>
      </c>
    </row>
    <row r="6185" spans="1:13" ht="15" customHeight="1">
      <c r="A6185" s="29" t="s">
        <v>19</v>
      </c>
      <c r="B6185" s="29" t="s">
        <v>20</v>
      </c>
      <c r="C6185" s="29" t="s">
        <v>3235</v>
      </c>
      <c r="D6185" s="29">
        <v>724030</v>
      </c>
      <c r="E6185" s="29">
        <v>9.0775463000000001E-2</v>
      </c>
      <c r="F6185" s="29" t="s">
        <v>24</v>
      </c>
      <c r="G6185" s="29">
        <v>1.4412199999999999</v>
      </c>
      <c r="H6185" s="29" t="s">
        <v>25</v>
      </c>
      <c r="I6185" s="29" t="s">
        <v>26</v>
      </c>
      <c r="J6185" s="29">
        <v>15.291</v>
      </c>
      <c r="K6185" s="29" t="s">
        <v>25</v>
      </c>
      <c r="L6185" s="29" t="s">
        <v>22</v>
      </c>
      <c r="M6185" s="29" t="s">
        <v>22</v>
      </c>
    </row>
    <row r="6186" spans="1:13" ht="15" customHeight="1">
      <c r="A6186" s="29" t="s">
        <v>19</v>
      </c>
      <c r="B6186" s="29" t="s">
        <v>20</v>
      </c>
      <c r="C6186" s="29" t="s">
        <v>3236</v>
      </c>
      <c r="D6186" s="29">
        <v>724031</v>
      </c>
      <c r="E6186" s="29">
        <v>9.1701388999999994E-2</v>
      </c>
      <c r="F6186" s="29" t="s">
        <v>24</v>
      </c>
      <c r="G6186" s="29">
        <v>1.2382899999999999</v>
      </c>
      <c r="H6186" s="29" t="s">
        <v>25</v>
      </c>
      <c r="I6186" s="29" t="s">
        <v>26</v>
      </c>
      <c r="J6186" s="29">
        <v>34.209000000000003</v>
      </c>
      <c r="K6186" s="29" t="s">
        <v>25</v>
      </c>
      <c r="L6186" s="29" t="s">
        <v>22</v>
      </c>
      <c r="M6186" s="29" t="s">
        <v>22</v>
      </c>
    </row>
    <row r="6187" spans="1:13" ht="15" customHeight="1">
      <c r="A6187" s="29" t="s">
        <v>19</v>
      </c>
      <c r="B6187" s="29" t="s">
        <v>20</v>
      </c>
      <c r="C6187" s="29" t="s">
        <v>3237</v>
      </c>
      <c r="D6187" s="29">
        <v>724032</v>
      </c>
      <c r="E6187" s="29" t="s">
        <v>3238</v>
      </c>
      <c r="F6187" s="29" t="s">
        <v>24</v>
      </c>
      <c r="G6187" s="29">
        <v>1.44489</v>
      </c>
      <c r="H6187" s="29" t="s">
        <v>25</v>
      </c>
      <c r="I6187" s="29" t="s">
        <v>26</v>
      </c>
      <c r="J6187" s="29">
        <v>15.451000000000001</v>
      </c>
      <c r="K6187" s="29" t="s">
        <v>25</v>
      </c>
      <c r="L6187" s="29" t="s">
        <v>22</v>
      </c>
      <c r="M6187" s="29" t="s">
        <v>22</v>
      </c>
    </row>
    <row r="6188" spans="1:13" ht="15" customHeight="1">
      <c r="A6188" s="29" t="s">
        <v>19</v>
      </c>
      <c r="B6188" s="29" t="s">
        <v>20</v>
      </c>
      <c r="C6188" s="29" t="s">
        <v>3239</v>
      </c>
      <c r="D6188" s="29">
        <v>724033</v>
      </c>
      <c r="E6188" s="29">
        <v>9.3090277999999999E-2</v>
      </c>
      <c r="F6188" s="29" t="s">
        <v>24</v>
      </c>
      <c r="G6188" s="29">
        <v>1.4411799999999999</v>
      </c>
      <c r="H6188" s="29" t="s">
        <v>25</v>
      </c>
      <c r="I6188" s="29" t="s">
        <v>26</v>
      </c>
      <c r="J6188" s="29">
        <v>15.282999999999999</v>
      </c>
      <c r="K6188" s="29" t="s">
        <v>25</v>
      </c>
      <c r="L6188" s="29" t="s">
        <v>22</v>
      </c>
      <c r="M6188" s="29" t="s">
        <v>22</v>
      </c>
    </row>
    <row r="6189" spans="1:13" ht="15" customHeight="1">
      <c r="A6189" s="29" t="s">
        <v>19</v>
      </c>
      <c r="B6189" s="29" t="s">
        <v>20</v>
      </c>
      <c r="C6189" s="29" t="s">
        <v>3240</v>
      </c>
      <c r="D6189" s="29">
        <v>724034</v>
      </c>
      <c r="E6189" s="29">
        <v>9.8298610999999994E-2</v>
      </c>
      <c r="F6189" s="29" t="s">
        <v>24</v>
      </c>
      <c r="G6189" s="29">
        <v>8.8429999999999995E-2</v>
      </c>
      <c r="H6189" s="29" t="s">
        <v>25</v>
      </c>
      <c r="I6189" s="29" t="s">
        <v>26</v>
      </c>
      <c r="J6189" s="29">
        <v>7.8360000000000003</v>
      </c>
      <c r="K6189" s="29" t="s">
        <v>25</v>
      </c>
      <c r="L6189" s="29" t="s">
        <v>22</v>
      </c>
      <c r="M6189" s="29" t="s">
        <v>22</v>
      </c>
    </row>
    <row r="6190" spans="1:13" ht="15" customHeight="1">
      <c r="A6190" s="29" t="s">
        <v>19</v>
      </c>
      <c r="B6190" s="29" t="s">
        <v>20</v>
      </c>
      <c r="C6190" s="29" t="s">
        <v>3241</v>
      </c>
      <c r="D6190" s="29">
        <v>724035</v>
      </c>
      <c r="E6190" s="29">
        <v>9.4363426E-2</v>
      </c>
      <c r="F6190" s="29" t="s">
        <v>24</v>
      </c>
      <c r="G6190" s="29">
        <v>8.473E-2</v>
      </c>
      <c r="H6190" s="29" t="s">
        <v>25</v>
      </c>
      <c r="I6190" s="29" t="s">
        <v>26</v>
      </c>
      <c r="J6190" s="29">
        <v>7.6509999999999998</v>
      </c>
      <c r="K6190" s="29" t="s">
        <v>25</v>
      </c>
      <c r="L6190" s="29" t="s">
        <v>22</v>
      </c>
      <c r="M6190" s="29" t="s">
        <v>22</v>
      </c>
    </row>
    <row r="6191" spans="1:13" ht="15" customHeight="1">
      <c r="A6191" s="29" t="s">
        <v>19</v>
      </c>
      <c r="B6191" s="29" t="s">
        <v>20</v>
      </c>
      <c r="C6191" s="29" t="s">
        <v>3242</v>
      </c>
      <c r="D6191" s="29">
        <v>724036</v>
      </c>
      <c r="E6191" s="29" t="s">
        <v>3243</v>
      </c>
      <c r="F6191" s="29" t="s">
        <v>24</v>
      </c>
      <c r="G6191" s="29">
        <v>1.8533599999999999</v>
      </c>
      <c r="H6191" s="29" t="s">
        <v>25</v>
      </c>
      <c r="I6191" s="29" t="s">
        <v>26</v>
      </c>
      <c r="J6191" s="29">
        <v>2.9630000000000001</v>
      </c>
      <c r="K6191" s="29" t="s">
        <v>25</v>
      </c>
      <c r="L6191" s="29" t="s">
        <v>22</v>
      </c>
      <c r="M6191" s="29" t="s">
        <v>22</v>
      </c>
    </row>
    <row r="6192" spans="1:13" ht="15" customHeight="1">
      <c r="A6192" s="29" t="s">
        <v>19</v>
      </c>
      <c r="B6192" s="29" t="s">
        <v>20</v>
      </c>
      <c r="C6192" s="29" t="s">
        <v>3244</v>
      </c>
      <c r="D6192" s="29">
        <v>724037</v>
      </c>
      <c r="E6192" s="29">
        <v>9.6099536999999999E-2</v>
      </c>
      <c r="F6192" s="29" t="s">
        <v>24</v>
      </c>
      <c r="G6192" s="29">
        <v>1.85443</v>
      </c>
      <c r="H6192" s="29" t="s">
        <v>25</v>
      </c>
      <c r="I6192" s="29" t="s">
        <v>26</v>
      </c>
      <c r="J6192" s="29">
        <v>2.8650000000000002</v>
      </c>
      <c r="K6192" s="29" t="s">
        <v>25</v>
      </c>
      <c r="L6192" s="29" t="s">
        <v>22</v>
      </c>
      <c r="M6192" s="29" t="s">
        <v>22</v>
      </c>
    </row>
    <row r="6193" spans="1:13" ht="15" customHeight="1">
      <c r="A6193" s="29" t="s">
        <v>19</v>
      </c>
      <c r="B6193" s="29" t="s">
        <v>20</v>
      </c>
      <c r="C6193" s="29" t="s">
        <v>3245</v>
      </c>
      <c r="D6193" s="29">
        <v>724038</v>
      </c>
      <c r="E6193" s="29">
        <v>9.8645833000000002E-2</v>
      </c>
      <c r="F6193" s="29" t="s">
        <v>24</v>
      </c>
      <c r="G6193" s="29">
        <v>7.7200000000000005E-2</v>
      </c>
      <c r="H6193" s="29" t="s">
        <v>25</v>
      </c>
      <c r="I6193" s="29" t="s">
        <v>26</v>
      </c>
      <c r="J6193" s="29">
        <v>4.1020000000000003</v>
      </c>
      <c r="K6193" s="29" t="s">
        <v>25</v>
      </c>
      <c r="L6193" s="29" t="s">
        <v>22</v>
      </c>
      <c r="M6193" s="29" t="s">
        <v>22</v>
      </c>
    </row>
    <row r="6194" spans="1:13" ht="15" customHeight="1">
      <c r="A6194" s="29" t="s">
        <v>19</v>
      </c>
      <c r="B6194" s="29" t="s">
        <v>20</v>
      </c>
      <c r="C6194" s="29" t="s">
        <v>3246</v>
      </c>
      <c r="D6194" s="29">
        <v>724039</v>
      </c>
      <c r="E6194" s="29">
        <v>0.101076389</v>
      </c>
      <c r="F6194" s="29" t="s">
        <v>24</v>
      </c>
      <c r="G6194" s="29">
        <v>7.8340000000000007E-2</v>
      </c>
      <c r="H6194" s="29" t="s">
        <v>25</v>
      </c>
      <c r="I6194" s="29" t="s">
        <v>26</v>
      </c>
      <c r="J6194" s="29">
        <v>3.9340000000000002</v>
      </c>
      <c r="K6194" s="29" t="s">
        <v>25</v>
      </c>
      <c r="L6194" s="29" t="s">
        <v>22</v>
      </c>
      <c r="M6194" s="29" t="s">
        <v>22</v>
      </c>
    </row>
    <row r="6195" spans="1:13" ht="15" customHeight="1">
      <c r="A6195" s="29" t="s">
        <v>19</v>
      </c>
      <c r="B6195" s="29" t="s">
        <v>20</v>
      </c>
      <c r="C6195" s="29" t="s">
        <v>3247</v>
      </c>
      <c r="D6195" s="29">
        <v>724040</v>
      </c>
      <c r="E6195" s="29" t="s">
        <v>2638</v>
      </c>
      <c r="F6195" s="29" t="s">
        <v>24</v>
      </c>
      <c r="G6195" s="29">
        <v>1.88707</v>
      </c>
      <c r="H6195" s="29" t="s">
        <v>25</v>
      </c>
      <c r="I6195" s="29" t="s">
        <v>26</v>
      </c>
      <c r="J6195" s="29">
        <v>8.407</v>
      </c>
      <c r="K6195" s="29" t="s">
        <v>25</v>
      </c>
      <c r="L6195" s="29" t="s">
        <v>22</v>
      </c>
      <c r="M6195" s="29" t="s">
        <v>22</v>
      </c>
    </row>
    <row r="6196" spans="1:13" ht="15" customHeight="1">
      <c r="A6196" s="29" t="s">
        <v>19</v>
      </c>
      <c r="B6196" s="29" t="s">
        <v>20</v>
      </c>
      <c r="C6196" s="29" t="s">
        <v>3248</v>
      </c>
      <c r="D6196" s="29">
        <v>724041</v>
      </c>
      <c r="E6196" s="29">
        <v>9.8298610999999994E-2</v>
      </c>
      <c r="F6196" s="29" t="s">
        <v>24</v>
      </c>
      <c r="G6196" s="29">
        <v>1.8827400000000001</v>
      </c>
      <c r="H6196" s="29" t="s">
        <v>25</v>
      </c>
      <c r="I6196" s="29" t="s">
        <v>26</v>
      </c>
      <c r="J6196" s="29">
        <v>8.36</v>
      </c>
      <c r="K6196" s="29" t="s">
        <v>25</v>
      </c>
      <c r="L6196" s="29" t="s">
        <v>22</v>
      </c>
      <c r="M6196" s="29" t="s">
        <v>22</v>
      </c>
    </row>
    <row r="6197" spans="1:13" ht="15" customHeight="1">
      <c r="A6197" s="29" t="s">
        <v>19</v>
      </c>
      <c r="B6197" s="29" t="s">
        <v>20</v>
      </c>
      <c r="C6197" s="29" t="s">
        <v>3249</v>
      </c>
      <c r="D6197" s="29">
        <v>724042</v>
      </c>
      <c r="E6197" s="29">
        <v>0.103275463</v>
      </c>
      <c r="F6197" s="29" t="s">
        <v>24</v>
      </c>
      <c r="G6197" s="29">
        <v>0.99809000000000003</v>
      </c>
      <c r="H6197" s="29" t="s">
        <v>25</v>
      </c>
      <c r="I6197" s="29" t="s">
        <v>26</v>
      </c>
      <c r="J6197" s="29">
        <v>31.138999999999999</v>
      </c>
      <c r="K6197" s="29" t="s">
        <v>25</v>
      </c>
      <c r="L6197" s="29" t="s">
        <v>22</v>
      </c>
      <c r="M6197" s="29" t="s">
        <v>22</v>
      </c>
    </row>
    <row r="6198" spans="1:13" ht="15" customHeight="1">
      <c r="A6198" s="29" t="s">
        <v>19</v>
      </c>
      <c r="B6198" s="29" t="s">
        <v>20</v>
      </c>
      <c r="C6198" s="29" t="s">
        <v>3250</v>
      </c>
      <c r="D6198" s="29">
        <v>724043</v>
      </c>
      <c r="E6198" s="29">
        <v>0.100150463</v>
      </c>
      <c r="F6198" s="29" t="s">
        <v>24</v>
      </c>
      <c r="G6198" s="29">
        <v>0.99382000000000004</v>
      </c>
      <c r="H6198" s="29" t="s">
        <v>25</v>
      </c>
      <c r="I6198" s="29" t="s">
        <v>26</v>
      </c>
      <c r="J6198" s="29">
        <v>31.32</v>
      </c>
      <c r="K6198" s="29" t="s">
        <v>25</v>
      </c>
      <c r="L6198" s="29" t="s">
        <v>22</v>
      </c>
      <c r="M6198" s="29" t="s">
        <v>22</v>
      </c>
    </row>
    <row r="6199" spans="1:13" ht="15" customHeight="1">
      <c r="A6199" s="29" t="s">
        <v>19</v>
      </c>
      <c r="B6199" s="29" t="s">
        <v>20</v>
      </c>
      <c r="C6199" s="29" t="s">
        <v>3251</v>
      </c>
      <c r="D6199" s="29">
        <v>724044</v>
      </c>
      <c r="E6199" s="29">
        <v>0.102581019</v>
      </c>
      <c r="F6199" s="29" t="s">
        <v>24</v>
      </c>
      <c r="G6199" s="29">
        <v>1.8909199999999999</v>
      </c>
      <c r="H6199" s="29" t="s">
        <v>25</v>
      </c>
      <c r="I6199" s="29" t="s">
        <v>26</v>
      </c>
      <c r="J6199" s="29">
        <v>20.536999999999999</v>
      </c>
      <c r="K6199" s="29" t="s">
        <v>25</v>
      </c>
      <c r="L6199" s="29" t="s">
        <v>22</v>
      </c>
      <c r="M6199" s="29" t="s">
        <v>22</v>
      </c>
    </row>
    <row r="6200" spans="1:13" ht="15" customHeight="1">
      <c r="A6200" s="29" t="s">
        <v>19</v>
      </c>
      <c r="B6200" s="29" t="s">
        <v>20</v>
      </c>
      <c r="C6200" s="29" t="s">
        <v>3252</v>
      </c>
      <c r="D6200" s="29">
        <v>724045</v>
      </c>
      <c r="E6200" s="29">
        <v>0.105011574</v>
      </c>
      <c r="F6200" s="29" t="s">
        <v>24</v>
      </c>
      <c r="G6200" s="29">
        <v>1.89269</v>
      </c>
      <c r="H6200" s="29" t="s">
        <v>25</v>
      </c>
      <c r="I6200" s="29" t="s">
        <v>26</v>
      </c>
      <c r="J6200" s="29">
        <v>20.664000000000001</v>
      </c>
      <c r="K6200" s="29" t="s">
        <v>25</v>
      </c>
      <c r="L6200" s="29" t="s">
        <v>22</v>
      </c>
      <c r="M6200" s="29" t="s">
        <v>22</v>
      </c>
    </row>
    <row r="6201" spans="1:13" ht="15" customHeight="1">
      <c r="A6201" s="29" t="s">
        <v>19</v>
      </c>
      <c r="B6201" s="29" t="s">
        <v>20</v>
      </c>
      <c r="C6201" s="29" t="s">
        <v>3253</v>
      </c>
      <c r="D6201" s="29">
        <v>724046</v>
      </c>
      <c r="E6201" s="29">
        <v>0.10373842599999999</v>
      </c>
      <c r="F6201" s="29" t="s">
        <v>24</v>
      </c>
      <c r="G6201" s="29">
        <v>0.18744</v>
      </c>
      <c r="H6201" s="29" t="s">
        <v>25</v>
      </c>
      <c r="I6201" s="29" t="s">
        <v>26</v>
      </c>
      <c r="J6201" s="29">
        <v>4.4589999999999996</v>
      </c>
      <c r="K6201" s="29" t="s">
        <v>25</v>
      </c>
      <c r="L6201" s="29" t="s">
        <v>22</v>
      </c>
      <c r="M6201" s="29" t="s">
        <v>22</v>
      </c>
    </row>
    <row r="6202" spans="1:13" ht="15" customHeight="1">
      <c r="A6202" s="29" t="s">
        <v>19</v>
      </c>
      <c r="B6202" s="29" t="s">
        <v>20</v>
      </c>
      <c r="C6202" s="29" t="s">
        <v>3254</v>
      </c>
      <c r="D6202" s="29">
        <v>724047</v>
      </c>
      <c r="E6202" s="29">
        <v>0.106284722</v>
      </c>
      <c r="F6202" s="29" t="s">
        <v>24</v>
      </c>
      <c r="G6202" s="29">
        <v>0.18915000000000001</v>
      </c>
      <c r="H6202" s="29" t="s">
        <v>25</v>
      </c>
      <c r="I6202" s="29" t="s">
        <v>26</v>
      </c>
      <c r="J6202" s="29">
        <v>4.3019999999999996</v>
      </c>
      <c r="K6202" s="29" t="s">
        <v>25</v>
      </c>
      <c r="L6202" s="29" t="s">
        <v>22</v>
      </c>
      <c r="M6202" s="29" t="s">
        <v>22</v>
      </c>
    </row>
    <row r="6203" spans="1:13" ht="15" customHeight="1">
      <c r="A6203" s="29" t="s">
        <v>19</v>
      </c>
      <c r="B6203" s="29" t="s">
        <v>20</v>
      </c>
      <c r="C6203" s="29" t="s">
        <v>3255</v>
      </c>
      <c r="D6203" s="29">
        <v>724048</v>
      </c>
      <c r="E6203" s="29">
        <v>0.117743056</v>
      </c>
      <c r="F6203" s="29" t="s">
        <v>24</v>
      </c>
      <c r="G6203" s="29">
        <v>1.3443099999999999</v>
      </c>
      <c r="H6203" s="29" t="s">
        <v>25</v>
      </c>
      <c r="I6203" s="29" t="s">
        <v>26</v>
      </c>
      <c r="J6203" s="29">
        <v>5.923</v>
      </c>
      <c r="K6203" s="29" t="s">
        <v>25</v>
      </c>
      <c r="L6203" s="29" t="s">
        <v>22</v>
      </c>
      <c r="M6203" s="29" t="s">
        <v>22</v>
      </c>
    </row>
    <row r="6204" spans="1:13" ht="15" customHeight="1">
      <c r="A6204" s="29" t="s">
        <v>19</v>
      </c>
      <c r="B6204" s="29" t="s">
        <v>20</v>
      </c>
      <c r="C6204" s="29" t="s">
        <v>3256</v>
      </c>
      <c r="D6204" s="29">
        <v>724049</v>
      </c>
      <c r="E6204" s="29">
        <v>0.118553241</v>
      </c>
      <c r="F6204" s="29" t="s">
        <v>24</v>
      </c>
      <c r="G6204" s="29">
        <v>0.25216</v>
      </c>
      <c r="H6204" s="29" t="s">
        <v>25</v>
      </c>
      <c r="I6204" s="29" t="s">
        <v>26</v>
      </c>
      <c r="J6204" s="29">
        <v>8.0069999999999997</v>
      </c>
      <c r="K6204" s="29" t="s">
        <v>25</v>
      </c>
      <c r="L6204" s="29" t="s">
        <v>22</v>
      </c>
      <c r="M6204" s="29" t="s">
        <v>22</v>
      </c>
    </row>
    <row r="6205" spans="1:13" ht="15" customHeight="1">
      <c r="A6205" s="29" t="s">
        <v>19</v>
      </c>
      <c r="B6205" s="29" t="s">
        <v>20</v>
      </c>
      <c r="C6205" s="29" t="s">
        <v>3257</v>
      </c>
      <c r="D6205" s="29">
        <v>724051</v>
      </c>
      <c r="E6205" s="29">
        <v>0.126770833</v>
      </c>
      <c r="F6205" s="29" t="s">
        <v>24</v>
      </c>
      <c r="G6205" s="29">
        <v>1.93526</v>
      </c>
      <c r="H6205" s="29" t="s">
        <v>25</v>
      </c>
      <c r="I6205" s="29" t="s">
        <v>26</v>
      </c>
      <c r="J6205" s="29">
        <v>11.419</v>
      </c>
      <c r="K6205" s="29" t="s">
        <v>25</v>
      </c>
      <c r="L6205" s="29" t="s">
        <v>22</v>
      </c>
      <c r="M6205" s="29" t="s">
        <v>22</v>
      </c>
    </row>
    <row r="6206" spans="1:13" ht="15" customHeight="1">
      <c r="A6206" s="29" t="s">
        <v>19</v>
      </c>
      <c r="B6206" s="29" t="s">
        <v>20</v>
      </c>
      <c r="C6206" s="29" t="s">
        <v>3258</v>
      </c>
      <c r="D6206" s="29">
        <v>724052</v>
      </c>
      <c r="E6206" s="29" t="s">
        <v>1179</v>
      </c>
      <c r="F6206" s="29" t="s">
        <v>24</v>
      </c>
      <c r="G6206" s="29">
        <v>0.10789</v>
      </c>
      <c r="H6206" s="29" t="s">
        <v>25</v>
      </c>
      <c r="I6206" s="29" t="s">
        <v>26</v>
      </c>
      <c r="J6206" s="29">
        <v>6.4740000000000002</v>
      </c>
      <c r="K6206" s="29" t="s">
        <v>25</v>
      </c>
      <c r="L6206" s="29" t="s">
        <v>22</v>
      </c>
      <c r="M6206" s="29" t="s">
        <v>22</v>
      </c>
    </row>
    <row r="6207" spans="1:13" ht="15" customHeight="1">
      <c r="A6207" s="29" t="s">
        <v>19</v>
      </c>
      <c r="B6207" s="29" t="s">
        <v>20</v>
      </c>
      <c r="C6207" s="29" t="s">
        <v>3259</v>
      </c>
      <c r="D6207" s="29">
        <v>724053</v>
      </c>
      <c r="E6207" s="29">
        <v>0.12596064800000001</v>
      </c>
      <c r="F6207" s="29" t="s">
        <v>24</v>
      </c>
      <c r="G6207" s="29">
        <v>0.10764</v>
      </c>
      <c r="H6207" s="29" t="s">
        <v>25</v>
      </c>
      <c r="I6207" s="29" t="s">
        <v>26</v>
      </c>
      <c r="J6207" s="29">
        <v>6.3860000000000001</v>
      </c>
      <c r="K6207" s="29" t="s">
        <v>25</v>
      </c>
      <c r="L6207" s="29" t="s">
        <v>22</v>
      </c>
      <c r="M6207" s="29" t="s">
        <v>22</v>
      </c>
    </row>
    <row r="6208" spans="1:13" ht="15" customHeight="1">
      <c r="A6208" s="29" t="s">
        <v>19</v>
      </c>
      <c r="B6208" s="29" t="s">
        <v>20</v>
      </c>
      <c r="C6208" s="29" t="s">
        <v>3260</v>
      </c>
      <c r="D6208" s="29">
        <v>724054</v>
      </c>
      <c r="E6208" s="29">
        <v>0.126886574</v>
      </c>
      <c r="F6208" s="29" t="s">
        <v>24</v>
      </c>
      <c r="G6208" s="29">
        <v>1.66445</v>
      </c>
      <c r="H6208" s="29" t="s">
        <v>25</v>
      </c>
      <c r="I6208" s="29" t="s">
        <v>26</v>
      </c>
      <c r="J6208" s="29">
        <v>2.1829999999999998</v>
      </c>
      <c r="K6208" s="29" t="s">
        <v>25</v>
      </c>
      <c r="L6208" s="29" t="s">
        <v>22</v>
      </c>
      <c r="M6208" s="29" t="s">
        <v>22</v>
      </c>
    </row>
    <row r="6209" spans="1:13" ht="15" customHeight="1">
      <c r="A6209" s="29" t="s">
        <v>19</v>
      </c>
      <c r="B6209" s="29" t="s">
        <v>20</v>
      </c>
      <c r="C6209" s="29" t="s">
        <v>3261</v>
      </c>
      <c r="D6209" s="29">
        <v>724055</v>
      </c>
      <c r="E6209" s="29">
        <v>0.13255786999999999</v>
      </c>
      <c r="F6209" s="29" t="s">
        <v>24</v>
      </c>
      <c r="G6209" s="29">
        <v>1.6642300000000001</v>
      </c>
      <c r="H6209" s="29" t="s">
        <v>25</v>
      </c>
      <c r="I6209" s="29" t="s">
        <v>26</v>
      </c>
      <c r="J6209" s="29">
        <v>1.9770000000000001</v>
      </c>
      <c r="K6209" s="29" t="s">
        <v>25</v>
      </c>
      <c r="L6209" s="29" t="s">
        <v>22</v>
      </c>
      <c r="M6209" s="29" t="s">
        <v>22</v>
      </c>
    </row>
    <row r="6210" spans="1:13" ht="15" customHeight="1">
      <c r="A6210" s="29" t="s">
        <v>19</v>
      </c>
      <c r="B6210" s="29" t="s">
        <v>20</v>
      </c>
      <c r="C6210" s="29" t="s">
        <v>3262</v>
      </c>
      <c r="D6210" s="29">
        <v>724056</v>
      </c>
      <c r="E6210" s="29">
        <v>0.131631944</v>
      </c>
      <c r="F6210" s="29" t="s">
        <v>24</v>
      </c>
      <c r="G6210" s="29">
        <v>0.10959000000000001</v>
      </c>
      <c r="H6210" s="29" t="s">
        <v>25</v>
      </c>
      <c r="I6210" s="29" t="s">
        <v>26</v>
      </c>
      <c r="J6210" s="29">
        <v>23.707999999999998</v>
      </c>
      <c r="K6210" s="29" t="s">
        <v>25</v>
      </c>
      <c r="L6210" s="29" t="s">
        <v>22</v>
      </c>
      <c r="M6210" s="29" t="s">
        <v>22</v>
      </c>
    </row>
    <row r="6211" spans="1:13" ht="15" customHeight="1">
      <c r="A6211" s="29" t="s">
        <v>19</v>
      </c>
      <c r="B6211" s="29" t="s">
        <v>20</v>
      </c>
      <c r="C6211" s="29" t="s">
        <v>3263</v>
      </c>
      <c r="D6211" s="29">
        <v>724057</v>
      </c>
      <c r="E6211" s="29">
        <v>0.134178241</v>
      </c>
      <c r="F6211" s="29" t="s">
        <v>24</v>
      </c>
      <c r="G6211" s="29">
        <v>0.10972</v>
      </c>
      <c r="H6211" s="29" t="s">
        <v>25</v>
      </c>
      <c r="I6211" s="29" t="s">
        <v>26</v>
      </c>
      <c r="J6211" s="29">
        <v>23.866</v>
      </c>
      <c r="K6211" s="29" t="s">
        <v>25</v>
      </c>
      <c r="L6211" s="29" t="s">
        <v>22</v>
      </c>
      <c r="M6211" s="29" t="s">
        <v>22</v>
      </c>
    </row>
    <row r="6212" spans="1:13" ht="15" customHeight="1">
      <c r="A6212" s="29" t="s">
        <v>19</v>
      </c>
      <c r="B6212" s="29" t="s">
        <v>20</v>
      </c>
      <c r="C6212" s="29" t="s">
        <v>3264</v>
      </c>
      <c r="D6212" s="29">
        <v>724058</v>
      </c>
      <c r="E6212" s="29">
        <v>0.13672453700000001</v>
      </c>
      <c r="F6212" s="29" t="s">
        <v>24</v>
      </c>
      <c r="G6212" s="29">
        <v>1.8929</v>
      </c>
      <c r="H6212" s="29" t="s">
        <v>25</v>
      </c>
      <c r="I6212" s="29" t="s">
        <v>26</v>
      </c>
      <c r="J6212" s="29">
        <v>22.257999999999999</v>
      </c>
      <c r="K6212" s="29" t="s">
        <v>25</v>
      </c>
      <c r="L6212" s="29" t="s">
        <v>22</v>
      </c>
      <c r="M6212" s="29" t="s">
        <v>22</v>
      </c>
    </row>
    <row r="6213" spans="1:13" ht="15" customHeight="1">
      <c r="A6213" s="29" t="s">
        <v>19</v>
      </c>
      <c r="B6213" s="29" t="s">
        <v>20</v>
      </c>
      <c r="C6213" s="29" t="s">
        <v>3265</v>
      </c>
      <c r="D6213" s="29">
        <v>724059</v>
      </c>
      <c r="E6213" s="29">
        <v>0.133946759</v>
      </c>
      <c r="F6213" s="29" t="s">
        <v>24</v>
      </c>
      <c r="G6213" s="29">
        <v>1.89317</v>
      </c>
      <c r="H6213" s="29" t="s">
        <v>25</v>
      </c>
      <c r="I6213" s="29" t="s">
        <v>26</v>
      </c>
      <c r="J6213" s="29">
        <v>22.177</v>
      </c>
      <c r="K6213" s="29" t="s">
        <v>25</v>
      </c>
      <c r="L6213" s="29" t="s">
        <v>22</v>
      </c>
      <c r="M6213" s="29" t="s">
        <v>22</v>
      </c>
    </row>
    <row r="6214" spans="1:13" ht="15" customHeight="1">
      <c r="A6214" s="29" t="s">
        <v>19</v>
      </c>
      <c r="B6214" s="29" t="s">
        <v>20</v>
      </c>
      <c r="C6214" s="29" t="s">
        <v>3266</v>
      </c>
      <c r="D6214" s="29">
        <v>724060</v>
      </c>
      <c r="E6214" s="29">
        <v>0.13487268499999999</v>
      </c>
      <c r="F6214" s="29" t="s">
        <v>24</v>
      </c>
      <c r="G6214" s="29">
        <v>0.88656999999999997</v>
      </c>
      <c r="H6214" s="29" t="s">
        <v>25</v>
      </c>
      <c r="I6214" s="29" t="s">
        <v>26</v>
      </c>
      <c r="J6214" s="29">
        <v>16.936</v>
      </c>
      <c r="K6214" s="29" t="s">
        <v>25</v>
      </c>
      <c r="L6214" s="29" t="s">
        <v>22</v>
      </c>
      <c r="M6214" s="29" t="s">
        <v>22</v>
      </c>
    </row>
    <row r="6215" spans="1:13" ht="15" customHeight="1">
      <c r="A6215" s="29" t="s">
        <v>19</v>
      </c>
      <c r="B6215" s="29" t="s">
        <v>20</v>
      </c>
      <c r="C6215" s="29" t="s">
        <v>3267</v>
      </c>
      <c r="D6215" s="29">
        <v>724061</v>
      </c>
      <c r="E6215" s="29">
        <v>0.13707175899999999</v>
      </c>
      <c r="F6215" s="29" t="s">
        <v>24</v>
      </c>
      <c r="G6215" s="29">
        <v>0.88787000000000005</v>
      </c>
      <c r="H6215" s="29" t="s">
        <v>25</v>
      </c>
      <c r="I6215" s="29" t="s">
        <v>26</v>
      </c>
      <c r="J6215" s="29">
        <v>16.875</v>
      </c>
      <c r="K6215" s="29" t="s">
        <v>25</v>
      </c>
      <c r="L6215" s="29" t="s">
        <v>22</v>
      </c>
      <c r="M6215" s="29" t="s">
        <v>22</v>
      </c>
    </row>
    <row r="6216" spans="1:13" ht="15" customHeight="1">
      <c r="A6216" s="29" t="s">
        <v>19</v>
      </c>
      <c r="B6216" s="29" t="s">
        <v>20</v>
      </c>
      <c r="C6216" s="29" t="s">
        <v>3268</v>
      </c>
      <c r="D6216" s="29">
        <v>724062</v>
      </c>
      <c r="E6216" s="29" t="s">
        <v>3269</v>
      </c>
      <c r="F6216" s="29" t="s">
        <v>24</v>
      </c>
      <c r="G6216" s="29">
        <v>1.9157299999999999</v>
      </c>
      <c r="H6216" s="29" t="s">
        <v>25</v>
      </c>
      <c r="I6216" s="29" t="s">
        <v>26</v>
      </c>
      <c r="J6216" s="29">
        <v>2.3570000000000002</v>
      </c>
      <c r="K6216" s="29" t="s">
        <v>25</v>
      </c>
      <c r="L6216" s="29" t="s">
        <v>22</v>
      </c>
      <c r="M6216" s="29" t="s">
        <v>22</v>
      </c>
    </row>
    <row r="6217" spans="1:13" ht="15" customHeight="1">
      <c r="A6217" s="29" t="s">
        <v>19</v>
      </c>
      <c r="B6217" s="29" t="s">
        <v>20</v>
      </c>
      <c r="C6217" s="29" t="s">
        <v>3270</v>
      </c>
      <c r="D6217" s="29">
        <v>724063</v>
      </c>
      <c r="E6217" s="29">
        <v>0.137650463</v>
      </c>
      <c r="F6217" s="29" t="s">
        <v>24</v>
      </c>
      <c r="G6217" s="29">
        <v>1.9171100000000001</v>
      </c>
      <c r="H6217" s="29" t="s">
        <v>25</v>
      </c>
      <c r="I6217" s="29" t="s">
        <v>26</v>
      </c>
      <c r="J6217" s="29">
        <v>2.4060000000000001</v>
      </c>
      <c r="K6217" s="29" t="s">
        <v>25</v>
      </c>
      <c r="L6217" s="29" t="s">
        <v>22</v>
      </c>
      <c r="M6217" s="29" t="s">
        <v>22</v>
      </c>
    </row>
    <row r="6218" spans="1:13" ht="15" customHeight="1">
      <c r="A6218" s="29" t="s">
        <v>19</v>
      </c>
      <c r="B6218" s="29" t="s">
        <v>20</v>
      </c>
      <c r="C6218" s="29" t="s">
        <v>3271</v>
      </c>
      <c r="D6218" s="29">
        <v>724064</v>
      </c>
      <c r="E6218" s="29">
        <v>0.13788194400000001</v>
      </c>
      <c r="F6218" s="29" t="s">
        <v>24</v>
      </c>
      <c r="G6218" s="29">
        <v>0.14763000000000001</v>
      </c>
      <c r="H6218" s="29" t="s">
        <v>25</v>
      </c>
      <c r="I6218" s="29" t="s">
        <v>26</v>
      </c>
      <c r="J6218" s="29">
        <v>4.5819999999999999</v>
      </c>
      <c r="K6218" s="29" t="s">
        <v>25</v>
      </c>
      <c r="L6218" s="29" t="s">
        <v>22</v>
      </c>
      <c r="M6218" s="29" t="s">
        <v>22</v>
      </c>
    </row>
    <row r="6219" spans="1:13" ht="15" customHeight="1">
      <c r="A6219" s="29" t="s">
        <v>19</v>
      </c>
      <c r="B6219" s="29" t="s">
        <v>20</v>
      </c>
      <c r="C6219" s="29" t="s">
        <v>3272</v>
      </c>
      <c r="D6219" s="29">
        <v>724065</v>
      </c>
      <c r="E6219" s="29">
        <v>0.14031250000000001</v>
      </c>
      <c r="F6219" s="29" t="s">
        <v>24</v>
      </c>
      <c r="G6219" s="29">
        <v>0.14796999999999999</v>
      </c>
      <c r="H6219" s="29" t="s">
        <v>25</v>
      </c>
      <c r="I6219" s="29" t="s">
        <v>26</v>
      </c>
      <c r="J6219" s="29">
        <v>4.6189999999999998</v>
      </c>
      <c r="K6219" s="29" t="s">
        <v>25</v>
      </c>
      <c r="L6219" s="29" t="s">
        <v>22</v>
      </c>
      <c r="M6219" s="29" t="s">
        <v>22</v>
      </c>
    </row>
    <row r="6220" spans="1:13" ht="15" customHeight="1">
      <c r="A6220" s="29" t="s">
        <v>19</v>
      </c>
      <c r="B6220" s="29" t="s">
        <v>20</v>
      </c>
      <c r="C6220" s="29" t="s">
        <v>3273</v>
      </c>
      <c r="D6220" s="29">
        <v>724066</v>
      </c>
      <c r="E6220" s="29" t="s">
        <v>1145</v>
      </c>
      <c r="F6220" s="29" t="s">
        <v>24</v>
      </c>
      <c r="G6220" s="29">
        <v>1.75451</v>
      </c>
      <c r="H6220" s="29" t="s">
        <v>25</v>
      </c>
      <c r="I6220" s="29" t="s">
        <v>26</v>
      </c>
      <c r="J6220" s="29">
        <v>1.847</v>
      </c>
      <c r="K6220" s="29" t="s">
        <v>25</v>
      </c>
      <c r="L6220" s="29" t="s">
        <v>22</v>
      </c>
      <c r="M6220" s="29" t="s">
        <v>22</v>
      </c>
    </row>
    <row r="6221" spans="1:13" ht="15" customHeight="1">
      <c r="A6221" s="29" t="s">
        <v>19</v>
      </c>
      <c r="B6221" s="29" t="s">
        <v>20</v>
      </c>
      <c r="C6221" s="29" t="s">
        <v>3274</v>
      </c>
      <c r="D6221" s="29">
        <v>724067</v>
      </c>
      <c r="E6221" s="29">
        <v>0.14146990700000001</v>
      </c>
      <c r="F6221" s="29" t="s">
        <v>24</v>
      </c>
      <c r="G6221" s="29">
        <v>1.75485</v>
      </c>
      <c r="H6221" s="29" t="s">
        <v>25</v>
      </c>
      <c r="I6221" s="29" t="s">
        <v>26</v>
      </c>
      <c r="J6221" s="29">
        <v>1.9990000000000001</v>
      </c>
      <c r="K6221" s="29" t="s">
        <v>25</v>
      </c>
      <c r="L6221" s="29" t="s">
        <v>22</v>
      </c>
      <c r="M6221" s="29" t="s">
        <v>22</v>
      </c>
    </row>
    <row r="6222" spans="1:13" ht="15" customHeight="1">
      <c r="A6222" s="29" t="s">
        <v>19</v>
      </c>
      <c r="B6222" s="29" t="s">
        <v>20</v>
      </c>
      <c r="C6222" s="29" t="s">
        <v>3275</v>
      </c>
      <c r="D6222" s="29">
        <v>724068</v>
      </c>
      <c r="E6222" s="29">
        <v>0.14181713000000001</v>
      </c>
      <c r="F6222" s="29" t="s">
        <v>24</v>
      </c>
      <c r="G6222" s="29">
        <v>0.40936</v>
      </c>
      <c r="H6222" s="29" t="s">
        <v>25</v>
      </c>
      <c r="I6222" s="29" t="s">
        <v>26</v>
      </c>
      <c r="J6222" s="29">
        <v>6.5670000000000002</v>
      </c>
      <c r="K6222" s="29" t="s">
        <v>25</v>
      </c>
      <c r="L6222" s="29" t="s">
        <v>22</v>
      </c>
      <c r="M6222" s="29" t="s">
        <v>22</v>
      </c>
    </row>
    <row r="6223" spans="1:13" ht="15" customHeight="1">
      <c r="A6223" s="29" t="s">
        <v>19</v>
      </c>
      <c r="B6223" s="29" t="s">
        <v>20</v>
      </c>
      <c r="C6223" s="29" t="s">
        <v>3276</v>
      </c>
      <c r="D6223" s="29">
        <v>724069</v>
      </c>
      <c r="E6223" s="29">
        <v>0.14436342599999999</v>
      </c>
      <c r="F6223" s="29" t="s">
        <v>24</v>
      </c>
      <c r="G6223" s="29">
        <v>0.41875000000000001</v>
      </c>
      <c r="H6223" s="29" t="s">
        <v>25</v>
      </c>
      <c r="I6223" s="29" t="s">
        <v>26</v>
      </c>
      <c r="J6223" s="29">
        <v>6.6829999999999998</v>
      </c>
      <c r="K6223" s="29" t="s">
        <v>25</v>
      </c>
      <c r="L6223" s="29" t="s">
        <v>22</v>
      </c>
      <c r="M6223" s="29" t="s">
        <v>22</v>
      </c>
    </row>
    <row r="6224" spans="1:13" ht="15" customHeight="1">
      <c r="A6224" s="29" t="s">
        <v>19</v>
      </c>
      <c r="B6224" s="29" t="s">
        <v>20</v>
      </c>
      <c r="C6224" s="29" t="s">
        <v>3277</v>
      </c>
      <c r="D6224" s="29">
        <v>724070</v>
      </c>
      <c r="E6224" s="29">
        <v>0.142627315</v>
      </c>
      <c r="F6224" s="29" t="s">
        <v>24</v>
      </c>
      <c r="G6224" s="29">
        <v>1.4691399999999999</v>
      </c>
      <c r="H6224" s="29" t="s">
        <v>25</v>
      </c>
      <c r="I6224" s="29" t="s">
        <v>26</v>
      </c>
      <c r="J6224" s="29">
        <v>15.663</v>
      </c>
      <c r="K6224" s="29" t="s">
        <v>25</v>
      </c>
      <c r="L6224" s="29" t="s">
        <v>22</v>
      </c>
      <c r="M6224" s="29" t="s">
        <v>22</v>
      </c>
    </row>
    <row r="6225" spans="1:13" ht="15" customHeight="1">
      <c r="A6225" s="29" t="s">
        <v>19</v>
      </c>
      <c r="B6225" s="29" t="s">
        <v>20</v>
      </c>
      <c r="C6225" s="29" t="s">
        <v>3278</v>
      </c>
      <c r="D6225" s="29">
        <v>724071</v>
      </c>
      <c r="E6225" s="29">
        <v>0.14505787000000001</v>
      </c>
      <c r="F6225" s="29" t="s">
        <v>24</v>
      </c>
      <c r="G6225" s="29">
        <v>1.47854</v>
      </c>
      <c r="H6225" s="29" t="s">
        <v>25</v>
      </c>
      <c r="I6225" s="29" t="s">
        <v>26</v>
      </c>
      <c r="J6225" s="29">
        <v>15.733000000000001</v>
      </c>
      <c r="K6225" s="29" t="s">
        <v>25</v>
      </c>
      <c r="L6225" s="29" t="s">
        <v>22</v>
      </c>
      <c r="M6225" s="29" t="s">
        <v>22</v>
      </c>
    </row>
    <row r="6226" spans="1:13" ht="15" customHeight="1">
      <c r="A6226" s="29" t="s">
        <v>19</v>
      </c>
      <c r="B6226" s="29" t="s">
        <v>20</v>
      </c>
      <c r="C6226" s="29" t="s">
        <v>3279</v>
      </c>
      <c r="D6226" s="29">
        <v>724072</v>
      </c>
      <c r="E6226" s="29">
        <v>0.14401620400000001</v>
      </c>
      <c r="F6226" s="29" t="s">
        <v>24</v>
      </c>
      <c r="G6226" s="29">
        <v>1.27477</v>
      </c>
      <c r="H6226" s="29" t="s">
        <v>25</v>
      </c>
      <c r="I6226" s="29" t="s">
        <v>26</v>
      </c>
      <c r="J6226" s="29">
        <v>34.377000000000002</v>
      </c>
      <c r="K6226" s="29" t="s">
        <v>25</v>
      </c>
      <c r="L6226" s="29" t="s">
        <v>22</v>
      </c>
      <c r="M6226" s="29" t="s">
        <v>22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Ведомость превышений</vt:lpstr>
      <vt:lpstr>1й путь</vt:lpstr>
      <vt:lpstr>2й путь</vt:lpstr>
      <vt:lpstr>выноска ЮЗ</vt:lpstr>
      <vt:lpstr>выноска Тропарево</vt:lpstr>
      <vt:lpstr>перемычки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2024-07-29T01:23:22Z</dcterms:modified>
</cp:coreProperties>
</file>