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<sst xmlns="http://schemas.openxmlformats.org/spreadsheetml/2006/main" count="46" uniqueCount="42">
  <si>
    <t>Designed by:</t>
  </si>
  <si>
    <t>www.PracticalSpreadsheets.com</t>
  </si>
  <si>
    <t>Copyright © 2009 Practical Spreadsheets</t>
  </si>
  <si>
    <t>&lt;Company Name&gt;</t>
  </si>
  <si>
    <t>Income Statement</t>
  </si>
  <si>
    <t>For the Year Ending &lt;Date&gt;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</si>
  <si>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</si>
  <si>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</si>
  <si>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</si>
  <si>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</si>
  <si>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</si>
  <si>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</si>
  <si>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</si>
  <si>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</si>
  <si>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</si>
  <si>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</si>
  <si>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</si>
  <si>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</si>
  <si>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YTD</t>
  </si>
  <si>
    <t>Revenue</t>
  </si>
  <si>
    <t>Sales</t>
  </si>
  <si>
    <t>Sales Returns</t>
  </si>
  <si>
    <t>Sales Discounts</t>
  </si>
  <si>
    <t>&lt;Other Revenue&gt;</t>
  </si>
  <si>
    <t>Net Sales</t>
  </si>
  <si>
    <t>Cost of Goods Sold</t>
  </si>
  <si>
    <t>Gross Profit</t>
  </si>
  <si>
    <t>Operating Expenses</t>
  </si>
  <si>
    <t>Salaries &amp; Wages</t>
  </si>
  <si>
    <t>Depreciation Expenses</t>
  </si>
  <si>
    <t>Office Expenses</t>
  </si>
  <si>
    <t>Rent Expense</t>
  </si>
  <si>
    <t>Travel Expenses</t>
  </si>
  <si>
    <t>Maintenance Expenses</t>
  </si>
  <si>
    <t>Advertising Expenses</t>
  </si>
  <si>
    <t>&lt;Other Expense&gt;</t>
  </si>
  <si>
    <t>Total Operating Expenses</t>
  </si>
  <si>
    <t>Income From Operations</t>
  </si>
  <si>
    <t>Interest Income (Expense)</t>
  </si>
  <si>
    <t>Income Before Income Taxes</t>
  </si>
  <si>
    <t>Income Tax Expense</t>
  </si>
  <si>
    <t>Net Income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</si>
</sst>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"/>
    <numFmt numFmtId="165" formatCode="#,##0;(#,##0)"/>
    <numFmt numFmtId="166" formatCode="&quot;$&quot;#,##0;&quot;$&quot;(#,##0)"/>
    <numFmt numFmtId="167" formatCode="&quot;$&quot;#,##0.00;&quot;$&quot;(#,##0.00)"/>
  </numFmts>
  <fonts count="9">
    <font>
      <sz val="10.0"/>
      <color rgb="FF000000"/>
      <name val="Arial"/>
    </font>
    <font>
      <b/>
      <sz val="10.0"/>
      <color rgb="FF000000"/>
    </font>
    <font>
      <b/>
      <u/>
      <sz val="10.0"/>
      <color rgb="FF000000"/>
    </font>
    <font/>
    <font>
      <b/>
      <sz val="18.0"/>
      <color rgb="FFFFFFFF"/>
    </font>
    <font>
      <b/>
      <sz val="12.0"/>
      <color rgb="FFFFFFFF"/>
    </font>
    <font>
      <b/>
      <i/>
      <sz val="12.0"/>
      <color rgb="FFFFFFFF"/>
    </font>
    <font>
      <sz val="10.0"/>
      <color rgb="FF000000"/>
    </font>
    <font>
      <b/>
      <sz val="10.0"/>
      <color rgb="FFFFFFFF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39966"/>
        <bgColor rgb="FF339966"/>
      </patternFill>
    </fill>
    <fill>
      <patternFill patternType="solid">
        <fgColor rgb="FFCCFFCC"/>
        <bgColor rgb="FFCCFFCC"/>
      </patternFill>
    </fill>
  </fills>
  <borders count="12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left" readingOrder="0" shrinkToFit="0" vertical="bottom" wrapText="0"/>
    </xf>
    <xf borderId="0" fillId="2" fontId="2" numFmtId="0" xfId="0" applyAlignment="1" applyFont="1">
      <alignment horizontal="left" readingOrder="0" shrinkToFit="0" vertical="bottom" wrapText="0"/>
    </xf>
    <xf borderId="0" fillId="2" fontId="1" numFmtId="0" xfId="0" applyAlignment="1" applyFont="1">
      <alignment horizontal="left" shrinkToFit="0" vertical="bottom" wrapText="0"/>
    </xf>
    <xf borderId="0" fillId="2" fontId="1" numFmtId="0" xfId="0" applyAlignment="1" applyFont="1">
      <alignment horizontal="right" readingOrder="0" shrinkToFit="0" vertical="bottom" wrapText="0"/>
    </xf>
    <xf borderId="1" fillId="0" fontId="3" numFmtId="0" xfId="0" applyAlignment="1" applyBorder="1" applyFont="1">
      <alignment shrinkToFit="0" wrapText="1"/>
    </xf>
    <xf borderId="2" fillId="3" fontId="4" numFmtId="0" xfId="0" applyAlignment="1" applyBorder="1" applyFill="1" applyFont="1">
      <alignment horizontal="left" readingOrder="0" shrinkToFit="0" vertical="bottom" wrapText="0"/>
    </xf>
    <xf borderId="3" fillId="0" fontId="3" numFmtId="0" xfId="0" applyAlignment="1" applyBorder="1" applyFont="1">
      <alignment shrinkToFit="0" wrapText="1"/>
    </xf>
    <xf borderId="4" fillId="3" fontId="5" numFmtId="0" xfId="0" applyAlignment="1" applyBorder="1" applyFont="1">
      <alignment horizontal="right" readingOrder="0" shrinkToFit="0" vertical="bottom" wrapText="0"/>
    </xf>
    <xf borderId="5" fillId="3" fontId="6" numFmtId="0" xfId="0" applyAlignment="1" applyBorder="1" applyFont="1">
      <alignment horizontal="right" readingOrder="0" shrinkToFit="0" vertical="bottom" wrapText="0"/>
    </xf>
    <xf borderId="6" fillId="2" fontId="1" numFmtId="0" xfId="0" applyAlignment="1" applyBorder="1" applyFont="1">
      <alignment horizontal="left" shrinkToFit="0" vertical="bottom" wrapText="0"/>
    </xf>
    <xf borderId="7" fillId="2" fontId="1" numFmtId="0" xfId="0" applyAlignment="1" applyBorder="1" applyFont="1">
      <alignment horizontal="left" shrinkToFit="0" vertical="bottom" wrapText="0"/>
    </xf>
    <xf borderId="7" fillId="2" fontId="1" numFmtId="0" xfId="0" applyAlignment="1" applyBorder="1" applyFont="1">
      <alignment horizontal="center" readingOrder="0" shrinkToFit="0" vertical="bottom" wrapText="0"/>
    </xf>
    <xf borderId="8" fillId="2" fontId="1" numFmtId="0" xfId="0" applyAlignment="1" applyBorder="1" applyFont="1">
      <alignment horizontal="center" readingOrder="0" shrinkToFit="0" vertical="bottom" wrapText="0"/>
    </xf>
    <xf borderId="2" fillId="4" fontId="7" numFmtId="0" xfId="0" applyAlignment="1" applyBorder="1" applyFill="1" applyFont="1">
      <alignment horizontal="left" readingOrder="0" shrinkToFit="0" vertical="bottom" wrapText="0"/>
    </xf>
    <xf borderId="3" fillId="4" fontId="7" numFmtId="0" xfId="0" applyAlignment="1" applyBorder="1" applyFont="1">
      <alignment horizontal="left" shrinkToFit="0" vertical="bottom" wrapText="0"/>
    </xf>
    <xf borderId="9" fillId="0" fontId="3" numFmtId="0" xfId="0" applyAlignment="1" applyBorder="1" applyFont="1">
      <alignment shrinkToFit="0" wrapText="1"/>
    </xf>
    <xf borderId="4" fillId="2" fontId="7" numFmtId="0" xfId="0" applyAlignment="1" applyBorder="1" applyFont="1">
      <alignment horizontal="left" readingOrder="0" shrinkToFit="0" vertical="bottom" wrapText="0"/>
    </xf>
    <xf borderId="0" fillId="2" fontId="7" numFmtId="164" xfId="0" applyAlignment="1" applyFont="1" applyNumberFormat="1">
      <alignment horizontal="right" readingOrder="0" shrinkToFit="0" vertical="bottom" wrapText="0"/>
    </xf>
    <xf borderId="10" fillId="2" fontId="7" numFmtId="164" xfId="0" applyAlignment="1" applyBorder="1" applyFont="1" applyNumberFormat="1">
      <alignment horizontal="right" shrinkToFit="0" vertical="bottom" wrapText="0"/>
    </xf>
    <xf borderId="0" fillId="2" fontId="7" numFmtId="165" xfId="0" applyAlignment="1" applyFont="1" applyNumberFormat="1">
      <alignment horizontal="right" readingOrder="0" shrinkToFit="0" vertical="bottom" wrapText="0"/>
    </xf>
    <xf borderId="10" fillId="2" fontId="7" numFmtId="165" xfId="0" applyAlignment="1" applyBorder="1" applyFont="1" applyNumberFormat="1">
      <alignment horizontal="right" shrinkToFit="0" vertical="bottom" wrapText="0"/>
    </xf>
    <xf borderId="1" fillId="2" fontId="7" numFmtId="165" xfId="0" applyAlignment="1" applyBorder="1" applyFont="1" applyNumberFormat="1">
      <alignment horizontal="right" readingOrder="0" shrinkToFit="0" vertical="bottom" wrapText="0"/>
    </xf>
    <xf borderId="11" fillId="2" fontId="7" numFmtId="165" xfId="0" applyAlignment="1" applyBorder="1" applyFont="1" applyNumberFormat="1">
      <alignment horizontal="right" shrinkToFit="0" vertical="bottom" wrapText="0"/>
    </xf>
    <xf borderId="3" fillId="2" fontId="7" numFmtId="164" xfId="0" applyAlignment="1" applyBorder="1" applyFont="1" applyNumberFormat="1">
      <alignment horizontal="right" shrinkToFit="0" vertical="bottom" wrapText="0"/>
    </xf>
    <xf borderId="9" fillId="2" fontId="7" numFmtId="164" xfId="0" applyAlignment="1" applyBorder="1" applyFont="1" applyNumberFormat="1">
      <alignment horizontal="right" shrinkToFit="0" vertical="bottom" wrapText="0"/>
    </xf>
    <xf borderId="4" fillId="4" fontId="7" numFmtId="0" xfId="0" applyAlignment="1" applyBorder="1" applyFont="1">
      <alignment horizontal="left" readingOrder="0" shrinkToFit="0" vertical="bottom" wrapText="0"/>
    </xf>
    <xf borderId="0" fillId="4" fontId="7" numFmtId="166" xfId="0" applyAlignment="1" applyFont="1" applyNumberFormat="1">
      <alignment horizontal="right" shrinkToFit="0" vertical="bottom" wrapText="0"/>
    </xf>
    <xf borderId="10" fillId="0" fontId="3" numFmtId="0" xfId="0" applyAlignment="1" applyBorder="1" applyFont="1">
      <alignment shrinkToFit="0" wrapText="1"/>
    </xf>
    <xf borderId="7" fillId="2" fontId="7" numFmtId="164" xfId="0" applyAlignment="1" applyBorder="1" applyFont="1" applyNumberFormat="1">
      <alignment horizontal="right" shrinkToFit="0" vertical="bottom" wrapText="0"/>
    </xf>
    <xf borderId="8" fillId="2" fontId="7" numFmtId="164" xfId="0" applyAlignment="1" applyBorder="1" applyFont="1" applyNumberFormat="1">
      <alignment horizontal="right" shrinkToFit="0" vertical="bottom" wrapText="0"/>
    </xf>
    <xf borderId="4" fillId="2" fontId="1" numFmtId="0" xfId="0" applyAlignment="1" applyBorder="1" applyFont="1">
      <alignment horizontal="left" readingOrder="0" shrinkToFit="0" vertical="bottom" wrapText="0"/>
    </xf>
    <xf borderId="7" fillId="3" fontId="8" numFmtId="164" xfId="0" applyAlignment="1" applyBorder="1" applyFont="1" applyNumberFormat="1">
      <alignment horizontal="right" shrinkToFit="0" vertical="bottom" wrapText="0"/>
    </xf>
    <xf borderId="8" fillId="3" fontId="8" numFmtId="164" xfId="0" applyAlignment="1" applyBorder="1" applyFont="1" applyNumberFormat="1">
      <alignment horizontal="right" shrinkToFit="0" vertical="bottom" wrapText="0"/>
    </xf>
    <xf borderId="5" fillId="2" fontId="7" numFmtId="0" xfId="0" applyAlignment="1" applyBorder="1" applyFont="1">
      <alignment horizontal="left" shrinkToFit="0" vertical="bottom" wrapText="0"/>
    </xf>
    <xf borderId="1" fillId="2" fontId="7" numFmtId="0" xfId="0" applyAlignment="1" applyBorder="1" applyFont="1">
      <alignment horizontal="left" shrinkToFit="0" vertical="bottom" wrapText="0"/>
    </xf>
    <xf borderId="7" fillId="2" fontId="7" numFmtId="167" xfId="0" applyAlignment="1" applyBorder="1" applyFont="1" applyNumberFormat="1">
      <alignment horizontal="right" shrinkToFit="0" vertical="bottom" wrapText="0"/>
    </xf>
    <xf borderId="8" fillId="2" fontId="7" numFmtId="0" xfId="0" applyAlignment="1" applyBorder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practicalspreadsheets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11.0"/>
    <col customWidth="1" min="2" max="2" width="24.38"/>
    <col customWidth="1" min="3" max="10" width="8.63"/>
    <col customWidth="1" min="11" max="11" width="10.25"/>
    <col customWidth="1" min="12" max="12" width="8.63"/>
    <col customWidth="1" min="13" max="13" width="9.38"/>
    <col customWidth="1" min="14" max="14" width="9.75"/>
    <col customWidth="1" min="15" max="15" width="8.63"/>
  </cols>
  <sheetData>
    <row r="1" ht="15.0" customHeight="1">
      <c r="A1" s="1" t="s">
        <v>0</v>
      </c>
      <c r="B1" s="2" t="s">
        <v>1</v>
      </c>
      <c r="D1" s="3"/>
      <c r="E1" s="3"/>
      <c r="F1" s="3"/>
      <c r="G1" s="3"/>
      <c r="H1" s="3"/>
      <c r="I1" s="3"/>
      <c r="J1" s="3"/>
      <c r="K1" s="3"/>
      <c r="L1" s="4" t="s">
        <v>2</v>
      </c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ht="23.25" customHeight="1">
      <c r="A3" s="6" t="s">
        <v>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>
      <c r="A4" s="8" t="s">
        <v>4</v>
      </c>
    </row>
    <row r="5">
      <c r="A5" s="9" t="s">
        <v>5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>
      <c r="A6" s="10"/>
      <c r="B6" s="11"/>
      <c r="C6" s="12" t="s">
        <v>6</v>
      </c>
      <c r="D6" s="12" t="s">
        <v>7</v>
      </c>
      <c r="E6" s="12" t="s">
        <v>8</v>
      </c>
      <c r="F6" s="12" t="s">
        <v>9</v>
      </c>
      <c r="G6" s="12" t="s">
        <v>10</v>
      </c>
      <c r="H6" s="12" t="s">
        <v>11</v>
      </c>
      <c r="I6" s="12" t="s">
        <v>12</v>
      </c>
      <c r="J6" s="12" t="s">
        <v>13</v>
      </c>
      <c r="K6" s="12" t="s">
        <v>14</v>
      </c>
      <c r="L6" s="12" t="s">
        <v>15</v>
      </c>
      <c r="M6" s="12" t="s">
        <v>16</v>
      </c>
      <c r="N6" s="12" t="s">
        <v>17</v>
      </c>
      <c r="O6" s="13" t="s">
        <v>18</v>
      </c>
    </row>
    <row r="7" ht="15.0" customHeight="1">
      <c r="A7" s="14" t="s">
        <v>19</v>
      </c>
      <c r="B7" s="7"/>
      <c r="C7" s="15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16"/>
    </row>
    <row r="8" ht="15.0" customHeight="1">
      <c r="A8" s="17" t="s">
        <v>20</v>
      </c>
      <c r="C8" s="18">
        <v>50000.0</v>
      </c>
      <c r="D8" s="18">
        <v>52500.0</v>
      </c>
      <c r="E8" s="18">
        <v>55125.0</v>
      </c>
      <c r="F8" s="18">
        <v>57881.25</v>
      </c>
      <c r="G8" s="18">
        <v>60775.31</v>
      </c>
      <c r="H8" s="18">
        <v>63814.08</v>
      </c>
      <c r="I8" s="18">
        <v>67004.78</v>
      </c>
      <c r="J8" s="18">
        <v>70355.02</v>
      </c>
      <c r="K8" s="18">
        <v>73872.77</v>
      </c>
      <c r="L8" s="18">
        <v>77566.41</v>
      </c>
      <c r="M8" s="18">
        <v>81444.73</v>
      </c>
      <c r="N8" s="18">
        <v>85516.97</v>
      </c>
      <c r="O8" s="19">
        <f t="shared" ref="O8:O13" si="1">SUM(C8:N8)</f>
        <v>795856.32</v>
      </c>
    </row>
    <row r="9" ht="15.0" customHeight="1">
      <c r="A9" s="17" t="s">
        <v>21</v>
      </c>
      <c r="C9" s="20">
        <v>0.0</v>
      </c>
      <c r="D9" s="20">
        <v>0.0</v>
      </c>
      <c r="E9" s="20">
        <v>0.0</v>
      </c>
      <c r="F9" s="20">
        <v>0.0</v>
      </c>
      <c r="G9" s="20">
        <v>0.0</v>
      </c>
      <c r="H9" s="20">
        <v>0.0</v>
      </c>
      <c r="I9" s="20">
        <v>0.0</v>
      </c>
      <c r="J9" s="20">
        <v>0.0</v>
      </c>
      <c r="K9" s="20">
        <v>0.0</v>
      </c>
      <c r="L9" s="20">
        <v>0.0</v>
      </c>
      <c r="M9" s="20">
        <v>0.0</v>
      </c>
      <c r="N9" s="20">
        <v>0.0</v>
      </c>
      <c r="O9" s="21">
        <f t="shared" si="1"/>
        <v>0</v>
      </c>
    </row>
    <row r="10" ht="15.0" customHeight="1">
      <c r="A10" s="17" t="s">
        <v>22</v>
      </c>
      <c r="C10" s="20">
        <v>5000.0</v>
      </c>
      <c r="D10" s="20">
        <v>5250.0</v>
      </c>
      <c r="E10" s="20">
        <v>5512.5</v>
      </c>
      <c r="F10" s="20">
        <v>5788.13</v>
      </c>
      <c r="G10" s="20">
        <v>6077.53</v>
      </c>
      <c r="H10" s="20">
        <v>6381.41</v>
      </c>
      <c r="I10" s="20">
        <v>6700.48</v>
      </c>
      <c r="J10" s="20">
        <v>7035.5</v>
      </c>
      <c r="K10" s="20">
        <v>7387.28</v>
      </c>
      <c r="L10" s="20">
        <v>7756.64</v>
      </c>
      <c r="M10" s="20">
        <v>8144.47</v>
      </c>
      <c r="N10" s="20">
        <v>8551.7</v>
      </c>
      <c r="O10" s="21">
        <f t="shared" si="1"/>
        <v>79585.64</v>
      </c>
    </row>
    <row r="11" ht="15.0" customHeight="1">
      <c r="A11" s="17" t="s">
        <v>23</v>
      </c>
      <c r="C11" s="20">
        <v>0.0</v>
      </c>
      <c r="D11" s="20">
        <v>0.0</v>
      </c>
      <c r="E11" s="20">
        <v>0.0</v>
      </c>
      <c r="F11" s="20">
        <v>0.0</v>
      </c>
      <c r="G11" s="20">
        <v>0.0</v>
      </c>
      <c r="H11" s="20">
        <v>0.0</v>
      </c>
      <c r="I11" s="20">
        <v>0.0</v>
      </c>
      <c r="J11" s="20">
        <v>0.0</v>
      </c>
      <c r="K11" s="20">
        <v>0.0</v>
      </c>
      <c r="L11" s="20">
        <v>0.0</v>
      </c>
      <c r="M11" s="20">
        <v>0.0</v>
      </c>
      <c r="N11" s="20">
        <v>0.0</v>
      </c>
      <c r="O11" s="21">
        <f t="shared" si="1"/>
        <v>0</v>
      </c>
    </row>
    <row r="12" ht="15.0" customHeight="1">
      <c r="A12" s="17" t="s">
        <v>23</v>
      </c>
      <c r="C12" s="20">
        <v>0.0</v>
      </c>
      <c r="D12" s="20">
        <v>0.0</v>
      </c>
      <c r="E12" s="20">
        <v>0.0</v>
      </c>
      <c r="F12" s="20">
        <v>0.0</v>
      </c>
      <c r="G12" s="20">
        <v>0.0</v>
      </c>
      <c r="H12" s="20">
        <v>0.0</v>
      </c>
      <c r="I12" s="20">
        <v>0.0</v>
      </c>
      <c r="J12" s="20">
        <v>0.0</v>
      </c>
      <c r="K12" s="20">
        <v>0.0</v>
      </c>
      <c r="L12" s="20">
        <v>0.0</v>
      </c>
      <c r="M12" s="20">
        <v>0.0</v>
      </c>
      <c r="N12" s="20">
        <v>0.0</v>
      </c>
      <c r="O12" s="21">
        <f t="shared" si="1"/>
        <v>0</v>
      </c>
    </row>
    <row r="13" ht="15.0" customHeight="1">
      <c r="A13" s="17" t="s">
        <v>23</v>
      </c>
      <c r="C13" s="22">
        <v>0.0</v>
      </c>
      <c r="D13" s="22">
        <v>0.0</v>
      </c>
      <c r="E13" s="22">
        <v>0.0</v>
      </c>
      <c r="F13" s="22">
        <v>0.0</v>
      </c>
      <c r="G13" s="22">
        <v>0.0</v>
      </c>
      <c r="H13" s="22">
        <v>0.0</v>
      </c>
      <c r="I13" s="22">
        <v>0.0</v>
      </c>
      <c r="J13" s="22">
        <v>0.0</v>
      </c>
      <c r="K13" s="22">
        <v>0.0</v>
      </c>
      <c r="L13" s="22">
        <v>0.0</v>
      </c>
      <c r="M13" s="22">
        <v>0.0</v>
      </c>
      <c r="N13" s="22">
        <v>0.0</v>
      </c>
      <c r="O13" s="23">
        <f t="shared" si="1"/>
        <v>0</v>
      </c>
    </row>
    <row r="14" ht="15.0" customHeight="1">
      <c r="A14" s="17" t="s">
        <v>24</v>
      </c>
      <c r="C14" s="24">
        <f t="shared" ref="C14:O14" si="2">SUM(C8:C13)</f>
        <v>55000</v>
      </c>
      <c r="D14" s="24">
        <f t="shared" si="2"/>
        <v>57750</v>
      </c>
      <c r="E14" s="24">
        <f t="shared" si="2"/>
        <v>60637.5</v>
      </c>
      <c r="F14" s="24">
        <f t="shared" si="2"/>
        <v>63669.38</v>
      </c>
      <c r="G14" s="24">
        <f t="shared" si="2"/>
        <v>66852.84</v>
      </c>
      <c r="H14" s="24">
        <f t="shared" si="2"/>
        <v>70195.49</v>
      </c>
      <c r="I14" s="24">
        <f t="shared" si="2"/>
        <v>73705.26</v>
      </c>
      <c r="J14" s="24">
        <f t="shared" si="2"/>
        <v>77390.52</v>
      </c>
      <c r="K14" s="24">
        <f t="shared" si="2"/>
        <v>81260.05</v>
      </c>
      <c r="L14" s="24">
        <f t="shared" si="2"/>
        <v>85323.05</v>
      </c>
      <c r="M14" s="24">
        <f t="shared" si="2"/>
        <v>89589.2</v>
      </c>
      <c r="N14" s="24">
        <f t="shared" si="2"/>
        <v>94068.67</v>
      </c>
      <c r="O14" s="25">
        <f t="shared" si="2"/>
        <v>875441.96</v>
      </c>
    </row>
    <row r="15" ht="15.0" customHeight="1">
      <c r="A15" s="17" t="s">
        <v>25</v>
      </c>
      <c r="C15" s="22">
        <v>20000.0</v>
      </c>
      <c r="D15" s="22">
        <v>21000.0</v>
      </c>
      <c r="E15" s="22">
        <v>22050.0</v>
      </c>
      <c r="F15" s="22">
        <v>23152.5</v>
      </c>
      <c r="G15" s="22">
        <v>24310.13</v>
      </c>
      <c r="H15" s="22">
        <v>25525.63</v>
      </c>
      <c r="I15" s="22">
        <v>26801.91</v>
      </c>
      <c r="J15" s="22">
        <v>28142.01</v>
      </c>
      <c r="K15" s="22">
        <v>29549.11</v>
      </c>
      <c r="L15" s="22">
        <v>31026.56</v>
      </c>
      <c r="M15" s="22">
        <v>32577.89</v>
      </c>
      <c r="N15" s="22">
        <v>34206.79</v>
      </c>
      <c r="O15" s="23">
        <f>SUM(C15:N15)</f>
        <v>318342.53</v>
      </c>
    </row>
    <row r="16" ht="15.0" customHeight="1">
      <c r="A16" s="17" t="s">
        <v>26</v>
      </c>
      <c r="C16" s="24">
        <f t="shared" ref="C16:O16" si="3">C14-C15</f>
        <v>35000</v>
      </c>
      <c r="D16" s="24">
        <f t="shared" si="3"/>
        <v>36750</v>
      </c>
      <c r="E16" s="24">
        <f t="shared" si="3"/>
        <v>38587.5</v>
      </c>
      <c r="F16" s="24">
        <f t="shared" si="3"/>
        <v>40516.88</v>
      </c>
      <c r="G16" s="24">
        <f t="shared" si="3"/>
        <v>42542.71</v>
      </c>
      <c r="H16" s="24">
        <f t="shared" si="3"/>
        <v>44669.86</v>
      </c>
      <c r="I16" s="24">
        <f t="shared" si="3"/>
        <v>46903.35</v>
      </c>
      <c r="J16" s="24">
        <f t="shared" si="3"/>
        <v>49248.51</v>
      </c>
      <c r="K16" s="24">
        <f t="shared" si="3"/>
        <v>51710.94</v>
      </c>
      <c r="L16" s="24">
        <f t="shared" si="3"/>
        <v>54296.49</v>
      </c>
      <c r="M16" s="24">
        <f t="shared" si="3"/>
        <v>57011.31</v>
      </c>
      <c r="N16" s="24">
        <f t="shared" si="3"/>
        <v>59861.88</v>
      </c>
      <c r="O16" s="25">
        <f t="shared" si="3"/>
        <v>557099.43</v>
      </c>
    </row>
    <row r="17" ht="15.0" customHeight="1">
      <c r="A17" s="26" t="s">
        <v>27</v>
      </c>
      <c r="C17" s="27"/>
      <c r="O17" s="28"/>
    </row>
    <row r="18" ht="15.0" customHeight="1">
      <c r="A18" s="17" t="s">
        <v>28</v>
      </c>
      <c r="C18" s="18">
        <v>7500.0</v>
      </c>
      <c r="D18" s="18">
        <v>7875.0</v>
      </c>
      <c r="E18" s="18">
        <v>8268.75</v>
      </c>
      <c r="F18" s="18">
        <v>8682.19</v>
      </c>
      <c r="G18" s="18">
        <v>9116.3</v>
      </c>
      <c r="H18" s="18">
        <v>9572.11</v>
      </c>
      <c r="I18" s="18">
        <v>10050.72</v>
      </c>
      <c r="J18" s="18">
        <v>10553.25</v>
      </c>
      <c r="K18" s="18">
        <v>11080.92</v>
      </c>
      <c r="L18" s="18">
        <v>11634.96</v>
      </c>
      <c r="M18" s="18">
        <v>12216.71</v>
      </c>
      <c r="N18" s="18">
        <v>12827.55</v>
      </c>
      <c r="O18" s="19">
        <f t="shared" ref="O18:O27" si="4">SUM(C18:N18)</f>
        <v>119378.46</v>
      </c>
    </row>
    <row r="19" ht="15.0" customHeight="1">
      <c r="A19" s="17" t="s">
        <v>29</v>
      </c>
      <c r="C19" s="20">
        <v>500.0</v>
      </c>
      <c r="D19" s="20">
        <v>525.0</v>
      </c>
      <c r="E19" s="20">
        <v>551.25</v>
      </c>
      <c r="F19" s="20">
        <v>578.81</v>
      </c>
      <c r="G19" s="20">
        <v>607.75</v>
      </c>
      <c r="H19" s="20">
        <v>638.14</v>
      </c>
      <c r="I19" s="20">
        <v>670.05</v>
      </c>
      <c r="J19" s="20">
        <v>703.55</v>
      </c>
      <c r="K19" s="20">
        <v>738.73</v>
      </c>
      <c r="L19" s="20">
        <v>775.66</v>
      </c>
      <c r="M19" s="20">
        <v>814.45</v>
      </c>
      <c r="N19" s="20">
        <v>855.17</v>
      </c>
      <c r="O19" s="21">
        <f t="shared" si="4"/>
        <v>7958.56</v>
      </c>
    </row>
    <row r="20" ht="15.0" customHeight="1">
      <c r="A20" s="17" t="s">
        <v>30</v>
      </c>
      <c r="C20" s="20">
        <v>475.0</v>
      </c>
      <c r="D20" s="20">
        <v>498.75</v>
      </c>
      <c r="E20" s="20">
        <v>523.69</v>
      </c>
      <c r="F20" s="20">
        <v>549.87</v>
      </c>
      <c r="G20" s="20">
        <v>577.37</v>
      </c>
      <c r="H20" s="20">
        <v>606.23</v>
      </c>
      <c r="I20" s="20">
        <v>636.55</v>
      </c>
      <c r="J20" s="20">
        <v>668.37</v>
      </c>
      <c r="K20" s="20">
        <v>701.79</v>
      </c>
      <c r="L20" s="20">
        <v>736.88</v>
      </c>
      <c r="M20" s="20">
        <v>773.72</v>
      </c>
      <c r="N20" s="20">
        <v>812.41</v>
      </c>
      <c r="O20" s="21">
        <f t="shared" si="4"/>
        <v>7560.63</v>
      </c>
    </row>
    <row r="21" ht="15.0" customHeight="1">
      <c r="A21" s="17" t="s">
        <v>31</v>
      </c>
      <c r="C21" s="20">
        <v>1500.0</v>
      </c>
      <c r="D21" s="20">
        <v>1575.0</v>
      </c>
      <c r="E21" s="20">
        <v>1653.75</v>
      </c>
      <c r="F21" s="20">
        <v>1736.44</v>
      </c>
      <c r="G21" s="20">
        <v>1823.26</v>
      </c>
      <c r="H21" s="20">
        <v>1914.42</v>
      </c>
      <c r="I21" s="20">
        <v>2010.14</v>
      </c>
      <c r="J21" s="20">
        <v>2110.65</v>
      </c>
      <c r="K21" s="20">
        <v>2216.18</v>
      </c>
      <c r="L21" s="20">
        <v>2326.99</v>
      </c>
      <c r="M21" s="20">
        <v>2443.34</v>
      </c>
      <c r="N21" s="20">
        <v>2565.51</v>
      </c>
      <c r="O21" s="21">
        <f t="shared" si="4"/>
        <v>23875.68</v>
      </c>
    </row>
    <row r="22" ht="15.0" customHeight="1">
      <c r="A22" s="17" t="s">
        <v>32</v>
      </c>
      <c r="C22" s="20">
        <v>250.0</v>
      </c>
      <c r="D22" s="20">
        <v>262.5</v>
      </c>
      <c r="E22" s="20">
        <v>275.63</v>
      </c>
      <c r="F22" s="20">
        <v>289.41</v>
      </c>
      <c r="G22" s="20">
        <v>303.88</v>
      </c>
      <c r="H22" s="20">
        <v>319.07</v>
      </c>
      <c r="I22" s="20">
        <v>335.02</v>
      </c>
      <c r="J22" s="20">
        <v>351.78</v>
      </c>
      <c r="K22" s="20">
        <v>369.36</v>
      </c>
      <c r="L22" s="20">
        <v>387.83</v>
      </c>
      <c r="M22" s="20">
        <v>407.22</v>
      </c>
      <c r="N22" s="20">
        <v>427.58</v>
      </c>
      <c r="O22" s="21">
        <f t="shared" si="4"/>
        <v>3979.28</v>
      </c>
    </row>
    <row r="23" ht="15.0" customHeight="1">
      <c r="A23" s="17" t="s">
        <v>33</v>
      </c>
      <c r="C23" s="20">
        <v>100.0</v>
      </c>
      <c r="D23" s="20">
        <v>105.0</v>
      </c>
      <c r="E23" s="20">
        <v>110.25</v>
      </c>
      <c r="F23" s="20">
        <v>115.76</v>
      </c>
      <c r="G23" s="20">
        <v>121.55</v>
      </c>
      <c r="H23" s="20">
        <v>127.63</v>
      </c>
      <c r="I23" s="20">
        <v>134.01</v>
      </c>
      <c r="J23" s="20">
        <v>140.71</v>
      </c>
      <c r="K23" s="20">
        <v>147.75</v>
      </c>
      <c r="L23" s="20">
        <v>155.13</v>
      </c>
      <c r="M23" s="20">
        <v>162.89</v>
      </c>
      <c r="N23" s="20">
        <v>171.03</v>
      </c>
      <c r="O23" s="21">
        <f t="shared" si="4"/>
        <v>1591.71</v>
      </c>
    </row>
    <row r="24" ht="15.0" customHeight="1">
      <c r="A24" s="17" t="s">
        <v>34</v>
      </c>
      <c r="C24" s="20">
        <v>200.0</v>
      </c>
      <c r="D24" s="20">
        <v>210.0</v>
      </c>
      <c r="E24" s="20">
        <v>220.5</v>
      </c>
      <c r="F24" s="20">
        <v>231.53</v>
      </c>
      <c r="G24" s="20">
        <v>243.1</v>
      </c>
      <c r="H24" s="20">
        <v>255.26</v>
      </c>
      <c r="I24" s="20">
        <v>268.02</v>
      </c>
      <c r="J24" s="20">
        <v>281.42</v>
      </c>
      <c r="K24" s="20">
        <v>295.49</v>
      </c>
      <c r="L24" s="20">
        <v>310.27</v>
      </c>
      <c r="M24" s="20">
        <v>325.78</v>
      </c>
      <c r="N24" s="20">
        <v>342.07</v>
      </c>
      <c r="O24" s="21">
        <f t="shared" si="4"/>
        <v>3183.44</v>
      </c>
    </row>
    <row r="25" ht="15.0" customHeight="1">
      <c r="A25" s="17" t="s">
        <v>35</v>
      </c>
      <c r="C25" s="20">
        <v>0.0</v>
      </c>
      <c r="D25" s="20">
        <v>0.0</v>
      </c>
      <c r="E25" s="20">
        <v>0.0</v>
      </c>
      <c r="F25" s="20">
        <v>0.0</v>
      </c>
      <c r="G25" s="20">
        <v>0.0</v>
      </c>
      <c r="H25" s="20">
        <v>0.0</v>
      </c>
      <c r="I25" s="20">
        <v>0.0</v>
      </c>
      <c r="J25" s="20">
        <v>0.0</v>
      </c>
      <c r="K25" s="20">
        <v>0.0</v>
      </c>
      <c r="L25" s="20">
        <v>0.0</v>
      </c>
      <c r="M25" s="20">
        <v>0.0</v>
      </c>
      <c r="N25" s="20">
        <v>0.0</v>
      </c>
      <c r="O25" s="21">
        <f t="shared" si="4"/>
        <v>0</v>
      </c>
    </row>
    <row r="26" ht="15.0" customHeight="1">
      <c r="A26" s="17" t="s">
        <v>35</v>
      </c>
      <c r="C26" s="20">
        <v>0.0</v>
      </c>
      <c r="D26" s="20">
        <v>0.0</v>
      </c>
      <c r="E26" s="20">
        <v>0.0</v>
      </c>
      <c r="F26" s="20">
        <v>0.0</v>
      </c>
      <c r="G26" s="20">
        <v>0.0</v>
      </c>
      <c r="H26" s="20">
        <v>0.0</v>
      </c>
      <c r="I26" s="20">
        <v>0.0</v>
      </c>
      <c r="J26" s="20">
        <v>0.0</v>
      </c>
      <c r="K26" s="20">
        <v>0.0</v>
      </c>
      <c r="L26" s="20">
        <v>0.0</v>
      </c>
      <c r="M26" s="20">
        <v>0.0</v>
      </c>
      <c r="N26" s="20">
        <v>0.0</v>
      </c>
      <c r="O26" s="21">
        <f t="shared" si="4"/>
        <v>0</v>
      </c>
    </row>
    <row r="27" ht="15.0" customHeight="1">
      <c r="A27" s="17" t="s">
        <v>35</v>
      </c>
      <c r="C27" s="22">
        <v>0.0</v>
      </c>
      <c r="D27" s="22">
        <v>0.0</v>
      </c>
      <c r="E27" s="22">
        <v>0.0</v>
      </c>
      <c r="F27" s="22">
        <v>0.0</v>
      </c>
      <c r="G27" s="22">
        <v>0.0</v>
      </c>
      <c r="H27" s="22">
        <v>0.0</v>
      </c>
      <c r="I27" s="22">
        <v>0.0</v>
      </c>
      <c r="J27" s="22">
        <v>0.0</v>
      </c>
      <c r="K27" s="22">
        <v>0.0</v>
      </c>
      <c r="L27" s="22">
        <v>0.0</v>
      </c>
      <c r="M27" s="22">
        <v>0.0</v>
      </c>
      <c r="N27" s="22">
        <v>0.0</v>
      </c>
      <c r="O27" s="23">
        <f t="shared" si="4"/>
        <v>0</v>
      </c>
    </row>
    <row r="28" ht="15.0" customHeight="1">
      <c r="A28" s="17" t="s">
        <v>36</v>
      </c>
      <c r="C28" s="29">
        <f t="shared" ref="C28:O28" si="5">SUM(C18:C27)</f>
        <v>10525</v>
      </c>
      <c r="D28" s="29">
        <f t="shared" si="5"/>
        <v>11051.25</v>
      </c>
      <c r="E28" s="29">
        <f t="shared" si="5"/>
        <v>11603.82</v>
      </c>
      <c r="F28" s="29">
        <f t="shared" si="5"/>
        <v>12184.01</v>
      </c>
      <c r="G28" s="29">
        <f t="shared" si="5"/>
        <v>12793.21</v>
      </c>
      <c r="H28" s="29">
        <f t="shared" si="5"/>
        <v>13432.86</v>
      </c>
      <c r="I28" s="29">
        <f t="shared" si="5"/>
        <v>14104.51</v>
      </c>
      <c r="J28" s="29">
        <f t="shared" si="5"/>
        <v>14809.73</v>
      </c>
      <c r="K28" s="29">
        <f t="shared" si="5"/>
        <v>15550.22</v>
      </c>
      <c r="L28" s="29">
        <f t="shared" si="5"/>
        <v>16327.72</v>
      </c>
      <c r="M28" s="29">
        <f t="shared" si="5"/>
        <v>17144.11</v>
      </c>
      <c r="N28" s="29">
        <f t="shared" si="5"/>
        <v>18001.32</v>
      </c>
      <c r="O28" s="30">
        <f t="shared" si="5"/>
        <v>167527.76</v>
      </c>
    </row>
    <row r="29" ht="15.0" customHeight="1">
      <c r="A29" s="17" t="s">
        <v>37</v>
      </c>
      <c r="C29" s="24">
        <f t="shared" ref="C29:O29" si="6">C16-C28</f>
        <v>24475</v>
      </c>
      <c r="D29" s="24">
        <f t="shared" si="6"/>
        <v>25698.75</v>
      </c>
      <c r="E29" s="24">
        <f t="shared" si="6"/>
        <v>26983.68</v>
      </c>
      <c r="F29" s="24">
        <f t="shared" si="6"/>
        <v>28332.87</v>
      </c>
      <c r="G29" s="24">
        <f t="shared" si="6"/>
        <v>29749.5</v>
      </c>
      <c r="H29" s="24">
        <f t="shared" si="6"/>
        <v>31237</v>
      </c>
      <c r="I29" s="24">
        <f t="shared" si="6"/>
        <v>32798.84</v>
      </c>
      <c r="J29" s="24">
        <f t="shared" si="6"/>
        <v>34438.78</v>
      </c>
      <c r="K29" s="24">
        <f t="shared" si="6"/>
        <v>36160.72</v>
      </c>
      <c r="L29" s="24">
        <f t="shared" si="6"/>
        <v>37968.77</v>
      </c>
      <c r="M29" s="24">
        <f t="shared" si="6"/>
        <v>39867.2</v>
      </c>
      <c r="N29" s="24">
        <f t="shared" si="6"/>
        <v>41860.56</v>
      </c>
      <c r="O29" s="25">
        <f t="shared" si="6"/>
        <v>389571.67</v>
      </c>
    </row>
    <row r="30" ht="15.0" customHeight="1">
      <c r="A30" s="17" t="s">
        <v>38</v>
      </c>
      <c r="C30" s="22">
        <v>-100.0</v>
      </c>
      <c r="D30" s="22">
        <v>-105.0</v>
      </c>
      <c r="E30" s="22">
        <v>-110.25</v>
      </c>
      <c r="F30" s="22">
        <v>-115.76</v>
      </c>
      <c r="G30" s="22">
        <v>-121.55</v>
      </c>
      <c r="H30" s="22">
        <v>-127.63</v>
      </c>
      <c r="I30" s="22">
        <v>-134.01</v>
      </c>
      <c r="J30" s="22">
        <v>-140.71</v>
      </c>
      <c r="K30" s="22">
        <v>-147.75</v>
      </c>
      <c r="L30" s="22">
        <v>-155.13</v>
      </c>
      <c r="M30" s="22">
        <v>-162.89</v>
      </c>
      <c r="N30" s="22">
        <v>-171.03</v>
      </c>
      <c r="O30" s="23">
        <f>SUM(C30:N30)</f>
        <v>-1591.71</v>
      </c>
    </row>
    <row r="31" ht="15.0" customHeight="1">
      <c r="A31" s="17" t="s">
        <v>39</v>
      </c>
      <c r="C31" s="24">
        <f t="shared" ref="C31:O31" si="7">C29+C30</f>
        <v>24375</v>
      </c>
      <c r="D31" s="24">
        <f t="shared" si="7"/>
        <v>25593.75</v>
      </c>
      <c r="E31" s="24">
        <f t="shared" si="7"/>
        <v>26873.43</v>
      </c>
      <c r="F31" s="24">
        <f t="shared" si="7"/>
        <v>28217.11</v>
      </c>
      <c r="G31" s="24">
        <f t="shared" si="7"/>
        <v>29627.95</v>
      </c>
      <c r="H31" s="24">
        <f t="shared" si="7"/>
        <v>31109.37</v>
      </c>
      <c r="I31" s="24">
        <f t="shared" si="7"/>
        <v>32664.83</v>
      </c>
      <c r="J31" s="24">
        <f t="shared" si="7"/>
        <v>34298.07</v>
      </c>
      <c r="K31" s="24">
        <f t="shared" si="7"/>
        <v>36012.97</v>
      </c>
      <c r="L31" s="24">
        <f t="shared" si="7"/>
        <v>37813.64</v>
      </c>
      <c r="M31" s="24">
        <f t="shared" si="7"/>
        <v>39704.31</v>
      </c>
      <c r="N31" s="24">
        <f t="shared" si="7"/>
        <v>41689.53</v>
      </c>
      <c r="O31" s="25">
        <f t="shared" si="7"/>
        <v>387979.96</v>
      </c>
    </row>
    <row r="32">
      <c r="A32" s="17" t="s">
        <v>40</v>
      </c>
      <c r="C32" s="22">
        <v>750.0</v>
      </c>
      <c r="D32" s="22">
        <v>787.5</v>
      </c>
      <c r="E32" s="22">
        <v>826.88</v>
      </c>
      <c r="F32" s="22">
        <v>868.22</v>
      </c>
      <c r="G32" s="22">
        <v>911.63</v>
      </c>
      <c r="H32" s="22">
        <v>957.21</v>
      </c>
      <c r="I32" s="22">
        <v>1005.07</v>
      </c>
      <c r="J32" s="22">
        <v>1055.33</v>
      </c>
      <c r="K32" s="22">
        <v>1108.09</v>
      </c>
      <c r="L32" s="22">
        <v>1163.5</v>
      </c>
      <c r="M32" s="22">
        <v>1221.67</v>
      </c>
      <c r="N32" s="22">
        <v>1282.75</v>
      </c>
      <c r="O32" s="23">
        <f>SUM(C32:N32)</f>
        <v>11937.85</v>
      </c>
    </row>
    <row r="33">
      <c r="A33" s="31" t="s">
        <v>41</v>
      </c>
      <c r="C33" s="32">
        <f t="shared" ref="C33:O33" si="8">C31-C32</f>
        <v>23625</v>
      </c>
      <c r="D33" s="32">
        <f t="shared" si="8"/>
        <v>24806.25</v>
      </c>
      <c r="E33" s="32">
        <f t="shared" si="8"/>
        <v>26046.55</v>
      </c>
      <c r="F33" s="32">
        <f t="shared" si="8"/>
        <v>27348.89</v>
      </c>
      <c r="G33" s="32">
        <f t="shared" si="8"/>
        <v>28716.32</v>
      </c>
      <c r="H33" s="32">
        <f t="shared" si="8"/>
        <v>30152.16</v>
      </c>
      <c r="I33" s="32">
        <f t="shared" si="8"/>
        <v>31659.76</v>
      </c>
      <c r="J33" s="32">
        <f t="shared" si="8"/>
        <v>33242.74</v>
      </c>
      <c r="K33" s="32">
        <f t="shared" si="8"/>
        <v>34904.88</v>
      </c>
      <c r="L33" s="32">
        <f t="shared" si="8"/>
        <v>36650.14</v>
      </c>
      <c r="M33" s="32">
        <f t="shared" si="8"/>
        <v>38482.64</v>
      </c>
      <c r="N33" s="32">
        <f t="shared" si="8"/>
        <v>40406.78</v>
      </c>
      <c r="O33" s="33">
        <f t="shared" si="8"/>
        <v>376042.11</v>
      </c>
    </row>
    <row r="34" ht="16.5" customHeight="1">
      <c r="A34" s="34"/>
      <c r="B34" s="35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7"/>
    </row>
  </sheetData>
  <mergeCells count="34">
    <mergeCell ref="B1:C1"/>
    <mergeCell ref="L1:O1"/>
    <mergeCell ref="A3:O3"/>
    <mergeCell ref="A4:O4"/>
    <mergeCell ref="A5:O5"/>
    <mergeCell ref="A7:B7"/>
    <mergeCell ref="C7:O7"/>
    <mergeCell ref="A15:B15"/>
    <mergeCell ref="A16:B16"/>
    <mergeCell ref="A17:B17"/>
    <mergeCell ref="C17:O17"/>
    <mergeCell ref="A8:B8"/>
    <mergeCell ref="A9:B9"/>
    <mergeCell ref="A10:B10"/>
    <mergeCell ref="A11:B11"/>
    <mergeCell ref="A12:B12"/>
    <mergeCell ref="A13:B13"/>
    <mergeCell ref="A14:B14"/>
    <mergeCell ref="A18:B18"/>
    <mergeCell ref="A19:B19"/>
    <mergeCell ref="A20:B20"/>
    <mergeCell ref="A21:B21"/>
    <mergeCell ref="A22:B22"/>
    <mergeCell ref="A23:B23"/>
    <mergeCell ref="A24:B24"/>
    <mergeCell ref="A32:B32"/>
    <mergeCell ref="A33:B33"/>
    <mergeCell ref="A25:B25"/>
    <mergeCell ref="A26:B26"/>
    <mergeCell ref="A27:B27"/>
    <mergeCell ref="A28:B28"/>
    <mergeCell ref="A29:B29"/>
    <mergeCell ref="A30:B30"/>
    <mergeCell ref="A31:B31"/>
  </mergeCells>
  <hyperlinks>
    <hyperlink r:id="rId1" ref="B1"/>
  </hyperlinks>
  <drawing r:id="rId2"/>
</worksheet>
</file>