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acticas\"/>
    </mc:Choice>
  </mc:AlternateContent>
  <xr:revisionPtr revIDLastSave="0" documentId="13_ncr:1_{FA463948-2C3C-44D6-8956-E7017B4816E0}" xr6:coauthVersionLast="47" xr6:coauthVersionMax="47" xr10:uidLastSave="{00000000-0000-0000-0000-000000000000}"/>
  <bookViews>
    <workbookView xWindow="-108" yWindow="-108" windowWidth="23256" windowHeight="12576" xr2:uid="{E910B293-EF39-4FF0-82F6-F2D7AD9E92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P11" i="1"/>
  <c r="O11" i="1"/>
  <c r="K11" i="1"/>
  <c r="P10" i="1"/>
  <c r="O10" i="1"/>
  <c r="K10" i="1"/>
  <c r="P9" i="1"/>
  <c r="O9" i="1"/>
  <c r="K9" i="1"/>
  <c r="P8" i="1"/>
  <c r="O8" i="1"/>
  <c r="K8" i="1"/>
  <c r="P7" i="1"/>
  <c r="O7" i="1"/>
  <c r="K7" i="1"/>
  <c r="P6" i="1"/>
  <c r="O6" i="1"/>
  <c r="K6" i="1"/>
  <c r="P5" i="1"/>
  <c r="O5" i="1"/>
  <c r="K5" i="1"/>
  <c r="P4" i="1"/>
  <c r="O4" i="1"/>
  <c r="K4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<sst xmlns="http://schemas.openxmlformats.org/spreadsheetml/2006/main" count="12" uniqueCount="6">
  <si>
    <t>PORCENTAJE (%)</t>
  </si>
  <si>
    <t>Voltaje aplicado</t>
  </si>
  <si>
    <t>b = (V*ke)/p</t>
  </si>
  <si>
    <t>ke</t>
  </si>
  <si>
    <t>p</t>
  </si>
  <si>
    <t>c = (V*ke)/p^2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</si>
</sst>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129A-90A3-44E8-8754-C385B482C0E1}">
  <dimension ref="B3:P15"/>
  <sheetViews>
    <sheetView tabSelected="1" topLeftCell="B1" workbookViewId="0">
      <selection activeCell="O12" sqref="O12"/>
    </sheetView>
  </sheetViews>
  <sheetFormatPr defaultColWidth="11.5546875" defaultRowHeight="14.4" x14ac:dyDescent="0.3"/>
  <cols>
    <col min="2" max="2" width="17" customWidth="1"/>
    <col min="3" max="3" width="14.88671875" customWidth="1"/>
    <col min="4" max="4" width="14.21875" customWidth="1"/>
    <col min="5" max="5" width="14.33203125" customWidth="1"/>
    <col min="10" max="10" width="15.33203125" customWidth="1"/>
    <col min="11" max="11" width="17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5</v>
      </c>
      <c r="G3" t="s">
        <v>3</v>
      </c>
      <c r="H3" t="s">
        <v>4</v>
      </c>
      <c r="J3" s="2" t="s">
        <v>0</v>
      </c>
      <c r="K3" s="2" t="s">
        <v>1</v>
      </c>
      <c r="L3" s="2" t="s">
        <v>2</v>
      </c>
      <c r="M3" s="2" t="s">
        <v>5</v>
      </c>
      <c r="N3" s="2"/>
      <c r="O3" s="2" t="s">
        <v>3</v>
      </c>
      <c r="P3" s="2" t="s">
        <v>4</v>
      </c>
    </row>
    <row r="4" spans="2:16" x14ac:dyDescent="0.3">
      <c r="B4">
        <v>20</v>
      </c>
      <c r="C4">
        <f>(12*B4)/100</f>
        <v>2.4</v>
      </c>
      <c r="D4">
        <v>216.54499999999999</v>
      </c>
      <c r="E4">
        <v>-1.8029999999999999</v>
      </c>
      <c r="G4">
        <f>(43309^2)/173088</f>
        <v>10836.507909271584</v>
      </c>
      <c r="H4">
        <f>216545/1803</f>
        <v>120.10260676650027</v>
      </c>
      <c r="J4" s="3">
        <v>45</v>
      </c>
      <c r="K4" s="3">
        <f t="shared" ref="K4:K11" si="0">(12*J4)/100</f>
        <v>5.4</v>
      </c>
      <c r="L4" s="3">
        <v>537.21270000000004</v>
      </c>
      <c r="M4" s="3">
        <v>-8.4214000000000002</v>
      </c>
      <c r="N4" s="3"/>
      <c r="O4" s="3">
        <f>6346.21069</f>
        <v>6346.2106899999999</v>
      </c>
      <c r="P4" s="3">
        <f>63.79137</f>
        <v>63.791370000000001</v>
      </c>
    </row>
    <row r="5" spans="2:16" x14ac:dyDescent="0.3">
      <c r="B5">
        <v>35</v>
      </c>
      <c r="C5">
        <f t="shared" ref="C5:C15" si="1">(12*B5)/100</f>
        <v>4.2</v>
      </c>
      <c r="D5">
        <v>408.30860000000001</v>
      </c>
      <c r="E5">
        <v>-4.5030000000000001</v>
      </c>
      <c r="G5">
        <f>8815.071</f>
        <v>8815.0709999999999</v>
      </c>
      <c r="H5">
        <f>90.67479</f>
        <v>90.674790000000002</v>
      </c>
      <c r="J5" s="3">
        <v>50</v>
      </c>
      <c r="K5" s="3">
        <f t="shared" si="0"/>
        <v>6</v>
      </c>
      <c r="L5" s="3">
        <v>599.24300000000005</v>
      </c>
      <c r="M5" s="3">
        <v>-9.7338000000000005</v>
      </c>
      <c r="N5" s="3"/>
      <c r="O5" s="3">
        <f>(599243^2)/58402800</f>
        <v>6148.5437864109253</v>
      </c>
      <c r="P5" s="3">
        <f>2996215/48669</f>
        <v>61.56310998787729</v>
      </c>
    </row>
    <row r="6" spans="2:16" x14ac:dyDescent="0.3">
      <c r="B6">
        <v>40</v>
      </c>
      <c r="C6">
        <f t="shared" si="1"/>
        <v>4.8</v>
      </c>
      <c r="D6">
        <v>472.35050000000001</v>
      </c>
      <c r="E6">
        <v>-5.2426000000000004</v>
      </c>
      <c r="G6">
        <f>8866.26685</f>
        <v>8866.26685</v>
      </c>
      <c r="H6">
        <f>90.09851</f>
        <v>90.098510000000005</v>
      </c>
      <c r="J6" s="3">
        <v>55</v>
      </c>
      <c r="K6" s="3">
        <f t="shared" si="0"/>
        <v>6.6</v>
      </c>
      <c r="L6" s="3">
        <v>666.33299999999997</v>
      </c>
      <c r="M6" s="3">
        <v>-11.7874</v>
      </c>
      <c r="N6" s="3"/>
      <c r="O6" s="3">
        <f>(222111^2 * 6.6)/57051016</f>
        <v>5707.1684002717848</v>
      </c>
      <c r="P6" s="3">
        <f>(222111^2 *5)/4363518669</f>
        <v>56.529260057349376</v>
      </c>
    </row>
    <row r="7" spans="2:16" x14ac:dyDescent="0.3">
      <c r="B7" s="1">
        <v>45</v>
      </c>
      <c r="C7" s="1">
        <f t="shared" si="1"/>
        <v>5.4</v>
      </c>
      <c r="D7" s="1">
        <v>537.21270000000004</v>
      </c>
      <c r="E7" s="1">
        <v>-8.4214000000000002</v>
      </c>
      <c r="F7" s="1"/>
      <c r="G7" s="1">
        <f>6346.21069</f>
        <v>6346.2106899999999</v>
      </c>
      <c r="H7" s="1">
        <f>63.79137</f>
        <v>63.791370000000001</v>
      </c>
      <c r="J7" s="3">
        <v>60</v>
      </c>
      <c r="K7" s="3">
        <f t="shared" si="0"/>
        <v>7.2</v>
      </c>
      <c r="L7" s="3">
        <v>725.67340000000002</v>
      </c>
      <c r="M7" s="3">
        <v>-11.5558</v>
      </c>
      <c r="N7" s="3"/>
      <c r="O7" s="3">
        <f>6329.21567</f>
        <v>6329.2156699999996</v>
      </c>
      <c r="P7" s="3">
        <f>62.79733</f>
        <v>62.797330000000002</v>
      </c>
    </row>
    <row r="8" spans="2:16" x14ac:dyDescent="0.3">
      <c r="B8" s="1">
        <v>50</v>
      </c>
      <c r="C8" s="1">
        <f t="shared" si="1"/>
        <v>6</v>
      </c>
      <c r="D8" s="1">
        <v>599.24300000000005</v>
      </c>
      <c r="E8" s="1">
        <v>-9.7338000000000005</v>
      </c>
      <c r="F8" s="1"/>
      <c r="G8" s="1">
        <f>(599243^2)/58402800</f>
        <v>6148.5437864109253</v>
      </c>
      <c r="H8" s="1">
        <f>2996215/48669</f>
        <v>61.56310998787729</v>
      </c>
      <c r="J8" s="3">
        <v>65</v>
      </c>
      <c r="K8" s="3">
        <f t="shared" si="0"/>
        <v>7.8</v>
      </c>
      <c r="L8" s="3">
        <v>793.1096</v>
      </c>
      <c r="M8" s="3">
        <v>-11.9415</v>
      </c>
      <c r="N8" s="3"/>
      <c r="O8" s="3">
        <f>6753.25156</f>
        <v>6753.2515599999997</v>
      </c>
      <c r="P8" s="3">
        <f>66.41624</f>
        <v>66.416240000000002</v>
      </c>
    </row>
    <row r="9" spans="2:16" x14ac:dyDescent="0.3">
      <c r="B9" s="1">
        <v>55</v>
      </c>
      <c r="C9" s="1">
        <f t="shared" si="1"/>
        <v>6.6</v>
      </c>
      <c r="D9" s="1">
        <v>666.33299999999997</v>
      </c>
      <c r="E9" s="1">
        <v>-11.7874</v>
      </c>
      <c r="F9" s="1"/>
      <c r="G9" s="1">
        <f>(222111^2 * 6.6)/57051016</f>
        <v>5707.1684002717848</v>
      </c>
      <c r="H9" s="1">
        <f>(222111^2 *5)/4363518669</f>
        <v>56.529260057349376</v>
      </c>
      <c r="J9" s="3">
        <v>70</v>
      </c>
      <c r="K9" s="3">
        <f t="shared" si="0"/>
        <v>8.4</v>
      </c>
      <c r="L9" s="3">
        <v>856.91110000000003</v>
      </c>
      <c r="M9" s="3">
        <v>-13.4229</v>
      </c>
      <c r="N9" s="3"/>
      <c r="O9" s="3">
        <f>6512.4724</f>
        <v>6512.4723999999997</v>
      </c>
      <c r="P9" s="3">
        <f>63.83949</f>
        <v>63.839489999999998</v>
      </c>
    </row>
    <row r="10" spans="2:16" x14ac:dyDescent="0.3">
      <c r="B10" s="1">
        <v>60</v>
      </c>
      <c r="C10" s="1">
        <f t="shared" si="1"/>
        <v>7.2</v>
      </c>
      <c r="D10" s="1">
        <v>725.67340000000002</v>
      </c>
      <c r="E10" s="1">
        <v>-11.5558</v>
      </c>
      <c r="F10" s="1"/>
      <c r="G10" s="1">
        <f>6329.21567</f>
        <v>6329.2156699999996</v>
      </c>
      <c r="H10" s="1">
        <f>62.79733</f>
        <v>62.797330000000002</v>
      </c>
      <c r="J10" s="3">
        <v>75</v>
      </c>
      <c r="K10" s="3">
        <f t="shared" si="0"/>
        <v>9</v>
      </c>
      <c r="L10" s="3">
        <v>919.89909999999998</v>
      </c>
      <c r="M10" s="3">
        <v>-15.1602</v>
      </c>
      <c r="N10" s="3"/>
      <c r="O10" s="3">
        <f>6202.01693</f>
        <v>6202.0169299999998</v>
      </c>
      <c r="P10" s="3">
        <f>60.67855</f>
        <v>60.678550000000001</v>
      </c>
    </row>
    <row r="11" spans="2:16" x14ac:dyDescent="0.3">
      <c r="B11" s="1">
        <v>65</v>
      </c>
      <c r="C11" s="1">
        <f t="shared" si="1"/>
        <v>7.8</v>
      </c>
      <c r="D11" s="1">
        <v>793.1096</v>
      </c>
      <c r="E11" s="1">
        <v>-11.9415</v>
      </c>
      <c r="F11" s="1"/>
      <c r="G11" s="1">
        <f>6753.25156</f>
        <v>6753.2515599999997</v>
      </c>
      <c r="H11" s="1">
        <f>66.41624</f>
        <v>66.416240000000002</v>
      </c>
      <c r="J11" s="3">
        <v>80</v>
      </c>
      <c r="K11" s="3">
        <f t="shared" si="0"/>
        <v>9.6</v>
      </c>
      <c r="L11" s="3">
        <v>982.76390000000004</v>
      </c>
      <c r="M11" s="3">
        <v>-17.575399999999998</v>
      </c>
      <c r="N11" s="3"/>
      <c r="O11" s="3">
        <f>5724.2941</f>
        <v>5724.2941000000001</v>
      </c>
      <c r="P11" s="3">
        <f>55.91701</f>
        <v>55.917009999999998</v>
      </c>
    </row>
    <row r="12" spans="2:16" x14ac:dyDescent="0.3">
      <c r="B12" s="1">
        <v>70</v>
      </c>
      <c r="C12" s="1">
        <f t="shared" si="1"/>
        <v>8.4</v>
      </c>
      <c r="D12" s="1">
        <v>856.91110000000003</v>
      </c>
      <c r="E12" s="1">
        <v>-13.4229</v>
      </c>
      <c r="F12" s="1"/>
      <c r="G12" s="1">
        <f>6512.4724</f>
        <v>6512.4723999999997</v>
      </c>
      <c r="H12" s="1">
        <f>63.83949</f>
        <v>63.839489999999998</v>
      </c>
      <c r="O12" s="4">
        <f>AVERAGE(O4:O11)</f>
        <v>6215.3966920853391</v>
      </c>
      <c r="P12" s="4">
        <f>AVERAGE(P4:P11)</f>
        <v>61.441545005653339</v>
      </c>
    </row>
    <row r="13" spans="2:16" x14ac:dyDescent="0.3">
      <c r="B13" s="1">
        <v>75</v>
      </c>
      <c r="C13" s="1">
        <f t="shared" si="1"/>
        <v>9</v>
      </c>
      <c r="D13" s="1">
        <v>919.89909999999998</v>
      </c>
      <c r="E13" s="1">
        <v>-15.1602</v>
      </c>
      <c r="F13" s="1"/>
      <c r="G13" s="1">
        <f>6202.01693</f>
        <v>6202.0169299999998</v>
      </c>
      <c r="H13" s="1">
        <f>60.67855</f>
        <v>60.678550000000001</v>
      </c>
    </row>
    <row r="14" spans="2:16" x14ac:dyDescent="0.3">
      <c r="B14" s="1">
        <v>80</v>
      </c>
      <c r="C14" s="1">
        <f t="shared" si="1"/>
        <v>9.6</v>
      </c>
      <c r="D14" s="1">
        <v>982.76390000000004</v>
      </c>
      <c r="E14" s="1">
        <v>-17.575399999999998</v>
      </c>
      <c r="F14" s="1"/>
      <c r="G14" s="1">
        <f>5724.2941</f>
        <v>5724.2941000000001</v>
      </c>
      <c r="H14" s="1">
        <f>55.91701</f>
        <v>55.917009999999998</v>
      </c>
    </row>
    <row r="15" spans="2:16" x14ac:dyDescent="0.3">
      <c r="B15">
        <v>100</v>
      </c>
      <c r="C15">
        <f t="shared" si="1"/>
        <v>12</v>
      </c>
      <c r="D15">
        <v>1239.0999999999999</v>
      </c>
      <c r="E15">
        <v>-26.3</v>
      </c>
      <c r="G15">
        <f>153536881/31560</f>
        <v>4864.9201837769324</v>
      </c>
      <c r="H15">
        <f>12391/263</f>
        <v>47.114068441064639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Avellaneda Calderón</dc:creator>
  <cp:lastModifiedBy>Alejandro Avellaneda Calderón</cp:lastModifiedBy>
  <dcterms:created xsi:type="dcterms:W3CDTF">2024-10-28T14:35:44Z</dcterms:created>
  <dcterms:modified xsi:type="dcterms:W3CDTF">2024-11-20T17:53:48Z</dcterms:modified>
</cp:coreProperties>
</file>