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a/Desktop/"/>
    </mc:Choice>
  </mc:AlternateContent>
  <xr:revisionPtr revIDLastSave="0" documentId="8_{79A7B8CF-B299-49E6-A664-476DF6DF8D4C}" xr6:coauthVersionLast="47" xr6:coauthVersionMax="47" xr10:uidLastSave="{00000000-0000-0000-0000-000000000000}"/>
  <bookViews>
    <workbookView xWindow="0" yWindow="460" windowWidth="28800" windowHeight="16440" xr2:uid="{17DB10BD-403D-5546-9411-17B0A7874D3A}"/>
  </bookViews>
  <sheets>
    <sheet name="Current and proposed models" sheetId="2" r:id="rId1"/>
    <sheet name="Calculations" sheetId="1" r:id="rId2"/>
  </sheets>
  <definedNames>
    <definedName name="solver_adj" localSheetId="1" hidden="1">Calculations!$A$45:$B$45,Calculations!$D$45:$E$45,Calculations!$G$45:$H$45,Calculations!$J$45:$K$45,Calculations!$M$45:$N$45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Calculations!$A$45</definedName>
    <definedName name="solver_lhs10" localSheetId="1" hidden="1">Calculations!$H$45</definedName>
    <definedName name="solver_lhs11" localSheetId="1" hidden="1">Calculations!$J$45</definedName>
    <definedName name="solver_lhs12" localSheetId="1" hidden="1">Calculations!$J$45</definedName>
    <definedName name="solver_lhs13" localSheetId="1" hidden="1">Calculations!$K$45</definedName>
    <definedName name="solver_lhs14" localSheetId="1" hidden="1">Calculations!$K$45</definedName>
    <definedName name="solver_lhs15" localSheetId="1" hidden="1">Calculations!$M$45</definedName>
    <definedName name="solver_lhs16" localSheetId="1" hidden="1">Calculations!$M$45</definedName>
    <definedName name="solver_lhs17" localSheetId="1" hidden="1">Calculations!$N$45</definedName>
    <definedName name="solver_lhs18" localSheetId="1" hidden="1">Calculations!$N$45</definedName>
    <definedName name="solver_lhs2" localSheetId="1" hidden="1">Calculations!$B$45</definedName>
    <definedName name="solver_lhs3" localSheetId="1" hidden="1">Calculations!$D$45</definedName>
    <definedName name="solver_lhs4" localSheetId="1" hidden="1">Calculations!$D$45</definedName>
    <definedName name="solver_lhs5" localSheetId="1" hidden="1">Calculations!$E$45</definedName>
    <definedName name="solver_lhs6" localSheetId="1" hidden="1">Calculations!$E$45</definedName>
    <definedName name="solver_lhs7" localSheetId="1" hidden="1">Calculations!$G$45</definedName>
    <definedName name="solver_lhs8" localSheetId="1" hidden="1">Calculations!$G$45</definedName>
    <definedName name="solver_lhs9" localSheetId="1" hidden="1">Calculations!$H$45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18</definedName>
    <definedName name="solver_opt" localSheetId="1" hidden="1">Calculations!$P$45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10" localSheetId="1" hidden="1">2</definedName>
    <definedName name="solver_rel11" localSheetId="1" hidden="1">1</definedName>
    <definedName name="solver_rel12" localSheetId="1" hidden="1">3</definedName>
    <definedName name="solver_rel13" localSheetId="1" hidden="1">1</definedName>
    <definedName name="solver_rel14" localSheetId="1" hidden="1">2</definedName>
    <definedName name="solver_rel15" localSheetId="1" hidden="1">1</definedName>
    <definedName name="solver_rel16" localSheetId="1" hidden="1">3</definedName>
    <definedName name="solver_rel17" localSheetId="1" hidden="1">1</definedName>
    <definedName name="solver_rel18" localSheetId="1" hidden="1">2</definedName>
    <definedName name="solver_rel2" localSheetId="1" hidden="1">2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2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125</definedName>
    <definedName name="solver_rhs10" localSheetId="1" hidden="1">5</definedName>
    <definedName name="solver_rhs11" localSheetId="1" hidden="1">0.01</definedName>
    <definedName name="solver_rhs12" localSheetId="1" hidden="1">0.001</definedName>
    <definedName name="solver_rhs13" localSheetId="1" hidden="1">Calculations!$A$45</definedName>
    <definedName name="solver_rhs14" localSheetId="1" hidden="1">4</definedName>
    <definedName name="solver_rhs15" localSheetId="1" hidden="1">0.01</definedName>
    <definedName name="solver_rhs16" localSheetId="1" hidden="1">0.001</definedName>
    <definedName name="solver_rhs17" localSheetId="1" hidden="1">Calculations!$A$45</definedName>
    <definedName name="solver_rhs18" localSheetId="1" hidden="1">3</definedName>
    <definedName name="solver_rhs2" localSheetId="1" hidden="1">0.04</definedName>
    <definedName name="solver_rhs3" localSheetId="1" hidden="1">Calculations!$B$45</definedName>
    <definedName name="solver_rhs4" localSheetId="1" hidden="1">0.001</definedName>
    <definedName name="solver_rhs5" localSheetId="1" hidden="1">Calculations!$A$45</definedName>
    <definedName name="solver_rhs6" localSheetId="1" hidden="1">2</definedName>
    <definedName name="solver_rhs7" localSheetId="1" hidden="1">0.01</definedName>
    <definedName name="solver_rhs8" localSheetId="1" hidden="1">0.001</definedName>
    <definedName name="solver_rhs9" localSheetId="1" hidden="1">Calculations!$A$45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480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" i="1" l="1"/>
  <c r="P46" i="1"/>
  <c r="P37" i="1"/>
  <c r="P12" i="1"/>
  <c r="P20" i="1"/>
  <c r="P5" i="1"/>
</calcChain>
</file>

<file path=xl/sharedStrings.xml><?xml version="1.0" encoding="utf-8"?>
<sst xmlns="http://schemas.openxmlformats.org/spreadsheetml/2006/main" count="170" uniqueCount="27">
  <si>
    <t>PROPOSED</t>
  </si>
  <si>
    <t>CURRENT</t>
  </si>
  <si>
    <t>Launch</t>
  </si>
  <si>
    <t>Grow</t>
  </si>
  <si>
    <t>Conquer</t>
  </si>
  <si>
    <t>Subscription Fee</t>
  </si>
  <si>
    <t>Fee per order</t>
  </si>
  <si>
    <t>Modules</t>
  </si>
  <si>
    <t>Fulfillment</t>
  </si>
  <si>
    <t>Module Fee</t>
  </si>
  <si>
    <t>Additional Fee Per Order</t>
  </si>
  <si>
    <t>Shipping</t>
  </si>
  <si>
    <t>Notifications</t>
  </si>
  <si>
    <t>Returns</t>
  </si>
  <si>
    <t>Current Situation</t>
  </si>
  <si>
    <t>Fullfillment Module</t>
  </si>
  <si>
    <t>Shipping Module</t>
  </si>
  <si>
    <t>Notifications Module</t>
  </si>
  <si>
    <t>Returns Module</t>
  </si>
  <si>
    <t>Subscription fee</t>
  </si>
  <si>
    <t>Fee per Order</t>
  </si>
  <si>
    <t>Avg Number of Orders</t>
  </si>
  <si>
    <t>Extra Fee per Order</t>
  </si>
  <si>
    <t>Module fee</t>
  </si>
  <si>
    <t>Usage Percentage</t>
  </si>
  <si>
    <t>ARPU</t>
  </si>
  <si>
    <t>Future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</si>
</sst>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* #,##0.00_-;\-&quot;€&quot;* #,##0.00_-;_-&quot;€&quot;* &quot;-&quot;??_-;_-@_-"/>
    <numFmt numFmtId="165" formatCode="&quot;€&quot;#,##0.00"/>
    <numFmt numFmtId="166" formatCode="&quot;€&quot;#,##0"/>
    <numFmt numFmtId="167" formatCode="&quot;€&quot;#,##0.0000000000"/>
    <numFmt numFmtId="168" formatCode="&quot;€&quot;#,##0.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9" fontId="0" fillId="0" borderId="0" xfId="2" applyFont="1"/>
    <xf numFmtId="2" fontId="0" fillId="0" borderId="0" xfId="0" applyNumberFormat="1"/>
    <xf numFmtId="0" fontId="0" fillId="3" borderId="0" xfId="0" applyFill="1"/>
    <xf numFmtId="165" fontId="0" fillId="3" borderId="0" xfId="0" applyNumberFormat="1" applyFill="1"/>
    <xf numFmtId="2" fontId="0" fillId="3" borderId="0" xfId="0" applyNumberFormat="1" applyFill="1"/>
    <xf numFmtId="9" fontId="0" fillId="3" borderId="0" xfId="2" applyFont="1" applyFill="1"/>
    <xf numFmtId="167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2" fontId="0" fillId="4" borderId="0" xfId="0" applyNumberFormat="1" applyFill="1"/>
    <xf numFmtId="9" fontId="0" fillId="4" borderId="0" xfId="2" applyFont="1" applyFill="1"/>
    <xf numFmtId="167" fontId="0" fillId="4" borderId="0" xfId="0" applyNumberFormat="1" applyFill="1"/>
    <xf numFmtId="2" fontId="0" fillId="2" borderId="0" xfId="0" applyNumberFormat="1" applyFill="1"/>
    <xf numFmtId="9" fontId="0" fillId="2" borderId="0" xfId="2" applyFont="1" applyFill="1"/>
    <xf numFmtId="168" fontId="0" fillId="2" borderId="0" xfId="0" applyNumberFormat="1" applyFill="1"/>
    <xf numFmtId="165" fontId="0" fillId="2" borderId="0" xfId="1" applyNumberFormat="1" applyFont="1" applyFill="1"/>
    <xf numFmtId="0" fontId="0" fillId="2" borderId="0" xfId="1" applyNumberFormat="1" applyFont="1" applyFill="1"/>
    <xf numFmtId="168" fontId="0" fillId="2" borderId="0" xfId="1" applyNumberFormat="1" applyFont="1" applyFill="1"/>
    <xf numFmtId="168" fontId="2" fillId="5" borderId="0" xfId="0" applyNumberFormat="1" applyFont="1" applyFill="1"/>
    <xf numFmtId="0" fontId="0" fillId="0" borderId="1" xfId="0" applyBorder="1"/>
    <xf numFmtId="166" fontId="0" fillId="0" borderId="1" xfId="0" applyNumberFormat="1" applyBorder="1"/>
    <xf numFmtId="168" fontId="0" fillId="0" borderId="1" xfId="0" applyNumberFormat="1" applyBorder="1"/>
    <xf numFmtId="0" fontId="2" fillId="0" borderId="1" xfId="0" applyFont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165" fontId="3" fillId="3" borderId="0" xfId="0" applyNumberFormat="1" applyFont="1" applyFill="1"/>
    <xf numFmtId="165" fontId="3" fillId="0" borderId="0" xfId="0" applyNumberFormat="1" applyFont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165" fontId="3" fillId="4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/>
    <xf numFmtId="168" fontId="3" fillId="2" borderId="0" xfId="0" applyNumberFormat="1" applyFont="1" applyFill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91AA-CA23-BC4B-B4AC-F3196A12559E}">
  <dimension ref="A1:P27"/>
  <sheetViews>
    <sheetView tabSelected="1" topLeftCell="B1" zoomScale="130" zoomScaleNormal="130" workbookViewId="0">
      <selection activeCell="K1" sqref="K1"/>
    </sheetView>
  </sheetViews>
  <sheetFormatPr defaultColWidth="11" defaultRowHeight="15.95"/>
  <cols>
    <col min="1" max="1" width="10.125" bestFit="1" customWidth="1"/>
    <col min="2" max="2" width="11.625" bestFit="1" customWidth="1"/>
    <col min="3" max="3" width="22" bestFit="1" customWidth="1"/>
    <col min="4" max="4" width="8.125" customWidth="1"/>
    <col min="5" max="5" width="9.25" customWidth="1"/>
    <col min="6" max="6" width="8" bestFit="1" customWidth="1"/>
    <col min="9" max="9" width="9.125" bestFit="1" customWidth="1"/>
    <col min="10" max="10" width="11.625" bestFit="1" customWidth="1"/>
  </cols>
  <sheetData>
    <row r="1" spans="1:16" ht="15.75">
      <c r="A1" s="45" t="s">
        <v>0</v>
      </c>
      <c r="K1" s="45" t="s">
        <v>1</v>
      </c>
    </row>
    <row r="2" spans="1:16" ht="15.75">
      <c r="A2" s="31"/>
      <c r="B2" s="31"/>
      <c r="C2" s="31"/>
      <c r="D2" s="23" t="s">
        <v>2</v>
      </c>
      <c r="E2" s="23" t="s">
        <v>3</v>
      </c>
      <c r="F2" s="23" t="s">
        <v>4</v>
      </c>
      <c r="K2" s="31"/>
      <c r="L2" s="31"/>
      <c r="M2" s="31"/>
      <c r="N2" s="23" t="s">
        <v>2</v>
      </c>
      <c r="O2" s="23" t="s">
        <v>3</v>
      </c>
      <c r="P2" s="23" t="s">
        <v>4</v>
      </c>
    </row>
    <row r="3" spans="1:16" ht="15.75">
      <c r="A3" s="31" t="s">
        <v>5</v>
      </c>
      <c r="B3" s="31"/>
      <c r="C3" s="31"/>
      <c r="D3" s="24">
        <v>19</v>
      </c>
      <c r="E3" s="24">
        <v>79</v>
      </c>
      <c r="F3" s="24">
        <v>125</v>
      </c>
      <c r="K3" s="31" t="s">
        <v>5</v>
      </c>
      <c r="L3" s="31"/>
      <c r="M3" s="31"/>
      <c r="N3" s="24">
        <v>29</v>
      </c>
      <c r="O3" s="24">
        <v>99</v>
      </c>
      <c r="P3" s="24">
        <v>199</v>
      </c>
    </row>
    <row r="4" spans="1:16" ht="15.75">
      <c r="A4" s="31" t="s">
        <v>6</v>
      </c>
      <c r="B4" s="31"/>
      <c r="C4" s="31"/>
      <c r="D4" s="25">
        <v>7.4999999999999997E-2</v>
      </c>
      <c r="E4" s="25">
        <v>0.65</v>
      </c>
      <c r="F4" s="25">
        <v>0.04</v>
      </c>
      <c r="K4" s="31" t="s">
        <v>6</v>
      </c>
      <c r="L4" s="31"/>
      <c r="M4" s="31"/>
      <c r="N4" s="25">
        <v>0.09</v>
      </c>
      <c r="O4" s="25">
        <v>0.08</v>
      </c>
      <c r="P4" s="25">
        <v>0.05</v>
      </c>
    </row>
    <row r="5" spans="1:16" ht="15.75">
      <c r="A5" s="32" t="s">
        <v>7</v>
      </c>
      <c r="B5" s="31" t="s">
        <v>8</v>
      </c>
      <c r="C5" s="23" t="s">
        <v>9</v>
      </c>
      <c r="D5" s="30">
        <v>2</v>
      </c>
      <c r="E5" s="30"/>
      <c r="F5" s="30"/>
      <c r="K5" s="32" t="s">
        <v>7</v>
      </c>
      <c r="L5" s="31" t="s">
        <v>8</v>
      </c>
      <c r="M5" s="23" t="s">
        <v>9</v>
      </c>
      <c r="N5" s="30">
        <v>0</v>
      </c>
      <c r="O5" s="30"/>
      <c r="P5" s="30"/>
    </row>
    <row r="6" spans="1:16" ht="15.75">
      <c r="A6" s="32"/>
      <c r="B6" s="31"/>
      <c r="C6" s="23" t="s">
        <v>10</v>
      </c>
      <c r="D6" s="33">
        <v>3.0000000000000001E-3</v>
      </c>
      <c r="E6" s="33"/>
      <c r="F6" s="33"/>
      <c r="K6" s="32"/>
      <c r="L6" s="31"/>
      <c r="M6" s="23" t="s">
        <v>10</v>
      </c>
      <c r="N6" s="30">
        <v>0</v>
      </c>
      <c r="O6" s="30"/>
      <c r="P6" s="30"/>
    </row>
    <row r="7" spans="1:16" ht="15.75">
      <c r="A7" s="32"/>
      <c r="B7" s="31" t="s">
        <v>11</v>
      </c>
      <c r="C7" s="23" t="s">
        <v>9</v>
      </c>
      <c r="D7" s="30">
        <v>5</v>
      </c>
      <c r="E7" s="30"/>
      <c r="F7" s="30"/>
      <c r="K7" s="32"/>
      <c r="L7" s="31" t="s">
        <v>11</v>
      </c>
      <c r="M7" s="23" t="s">
        <v>9</v>
      </c>
      <c r="N7" s="30">
        <v>0</v>
      </c>
      <c r="O7" s="30"/>
      <c r="P7" s="30"/>
    </row>
    <row r="8" spans="1:16" ht="15.75">
      <c r="A8" s="32"/>
      <c r="B8" s="31"/>
      <c r="C8" s="23" t="s">
        <v>10</v>
      </c>
      <c r="D8" s="33">
        <v>8.9999999999999993E-3</v>
      </c>
      <c r="E8" s="33"/>
      <c r="F8" s="33"/>
      <c r="K8" s="32"/>
      <c r="L8" s="31"/>
      <c r="M8" s="23" t="s">
        <v>10</v>
      </c>
      <c r="N8" s="30">
        <v>0</v>
      </c>
      <c r="O8" s="30"/>
      <c r="P8" s="30"/>
    </row>
    <row r="9" spans="1:16" ht="15.75">
      <c r="A9" s="32"/>
      <c r="B9" s="31" t="s">
        <v>12</v>
      </c>
      <c r="C9" s="26" t="s">
        <v>9</v>
      </c>
      <c r="D9" s="30">
        <v>4</v>
      </c>
      <c r="E9" s="30"/>
      <c r="F9" s="30"/>
      <c r="K9" s="32"/>
      <c r="L9" s="31" t="s">
        <v>12</v>
      </c>
      <c r="M9" s="26" t="s">
        <v>9</v>
      </c>
      <c r="N9" s="30">
        <v>0</v>
      </c>
      <c r="O9" s="30"/>
      <c r="P9" s="30"/>
    </row>
    <row r="10" spans="1:16" ht="15.75">
      <c r="A10" s="32"/>
      <c r="B10" s="31"/>
      <c r="C10" s="26" t="s">
        <v>10</v>
      </c>
      <c r="D10" s="33">
        <v>8.0000000000000002E-3</v>
      </c>
      <c r="E10" s="33"/>
      <c r="F10" s="33"/>
      <c r="K10" s="32"/>
      <c r="L10" s="31"/>
      <c r="M10" s="26" t="s">
        <v>10</v>
      </c>
      <c r="N10" s="30">
        <v>0</v>
      </c>
      <c r="O10" s="30"/>
      <c r="P10" s="30"/>
    </row>
    <row r="11" spans="1:16" ht="15.75">
      <c r="A11" s="32"/>
      <c r="B11" s="31" t="s">
        <v>13</v>
      </c>
      <c r="C11" s="26" t="s">
        <v>9</v>
      </c>
      <c r="D11" s="30">
        <v>3</v>
      </c>
      <c r="E11" s="30"/>
      <c r="F11" s="30"/>
      <c r="K11" s="32"/>
      <c r="L11" s="31" t="s">
        <v>13</v>
      </c>
      <c r="M11" s="26" t="s">
        <v>9</v>
      </c>
      <c r="N11" s="30">
        <v>0</v>
      </c>
      <c r="O11" s="30"/>
      <c r="P11" s="30"/>
    </row>
    <row r="12" spans="1:16" ht="15.75">
      <c r="A12" s="32"/>
      <c r="B12" s="31"/>
      <c r="C12" s="26" t="s">
        <v>10</v>
      </c>
      <c r="D12" s="33">
        <v>8.0000000000000002E-3</v>
      </c>
      <c r="E12" s="33"/>
      <c r="F12" s="33"/>
      <c r="K12" s="32"/>
      <c r="L12" s="31"/>
      <c r="M12" s="26" t="s">
        <v>10</v>
      </c>
      <c r="N12" s="30">
        <v>0</v>
      </c>
      <c r="O12" s="30"/>
      <c r="P12" s="30"/>
    </row>
    <row r="20" ht="15.75"/>
    <row r="21" ht="15.75"/>
    <row r="22" ht="15.75"/>
    <row r="23" ht="15.75"/>
    <row r="24" ht="15.75"/>
    <row r="25" ht="15.75"/>
    <row r="26" ht="15.75"/>
    <row r="27" ht="15.75"/>
  </sheetData>
  <mergeCells count="32">
    <mergeCell ref="N11:P11"/>
    <mergeCell ref="N12:P12"/>
    <mergeCell ref="N5:P5"/>
    <mergeCell ref="N6:P6"/>
    <mergeCell ref="L7:L8"/>
    <mergeCell ref="N7:P7"/>
    <mergeCell ref="N8:P8"/>
    <mergeCell ref="L9:L10"/>
    <mergeCell ref="N9:P9"/>
    <mergeCell ref="N10:P10"/>
    <mergeCell ref="D11:F11"/>
    <mergeCell ref="D12:F12"/>
    <mergeCell ref="A2:C2"/>
    <mergeCell ref="K2:M2"/>
    <mergeCell ref="K3:M3"/>
    <mergeCell ref="K4:M4"/>
    <mergeCell ref="K5:K12"/>
    <mergeCell ref="L5:L6"/>
    <mergeCell ref="L11:L12"/>
    <mergeCell ref="D5:F5"/>
    <mergeCell ref="D6:F6"/>
    <mergeCell ref="D7:F7"/>
    <mergeCell ref="D8:F8"/>
    <mergeCell ref="D9:F9"/>
    <mergeCell ref="D10:F10"/>
    <mergeCell ref="A3:C3"/>
    <mergeCell ref="A4:C4"/>
    <mergeCell ref="A5:A12"/>
    <mergeCell ref="B5:B6"/>
    <mergeCell ref="B7:B8"/>
    <mergeCell ref="B9:B10"/>
    <mergeCell ref="B11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8C63-5418-FB43-A4A0-6C08BBAEB90F}">
  <dimension ref="A1:Q46"/>
  <sheetViews>
    <sheetView workbookViewId="0">
      <selection activeCell="B35" sqref="B35"/>
    </sheetView>
  </sheetViews>
  <sheetFormatPr defaultColWidth="11" defaultRowHeight="15.95"/>
  <cols>
    <col min="1" max="1" width="15.875" bestFit="1" customWidth="1"/>
    <col min="2" max="2" width="13.875" bestFit="1" customWidth="1"/>
    <col min="3" max="3" width="19.625" bestFit="1" customWidth="1"/>
    <col min="4" max="4" width="17.375" bestFit="1" customWidth="1"/>
    <col min="5" max="5" width="13.875" bestFit="1" customWidth="1"/>
    <col min="6" max="6" width="16" bestFit="1" customWidth="1"/>
    <col min="7" max="7" width="17.375" bestFit="1" customWidth="1"/>
    <col min="8" max="8" width="13.875" bestFit="1" customWidth="1"/>
    <col min="9" max="9" width="16" bestFit="1" customWidth="1"/>
    <col min="10" max="10" width="17.375" bestFit="1" customWidth="1"/>
    <col min="11" max="11" width="13.875" bestFit="1" customWidth="1"/>
    <col min="12" max="12" width="16" bestFit="1" customWidth="1"/>
    <col min="13" max="13" width="17.375" bestFit="1" customWidth="1"/>
    <col min="14" max="14" width="13.875" bestFit="1" customWidth="1"/>
    <col min="15" max="15" width="16" bestFit="1" customWidth="1"/>
    <col min="16" max="16" width="11" style="45"/>
    <col min="17" max="17" width="11.625" bestFit="1" customWidth="1"/>
  </cols>
  <sheetData>
    <row r="1" spans="1:17" s="6" customFormat="1" ht="15.75">
      <c r="A1" s="34" t="s">
        <v>14</v>
      </c>
      <c r="P1" s="34"/>
    </row>
    <row r="2" spans="1:17" s="6" customFormat="1" ht="15.75">
      <c r="A2" s="34" t="s">
        <v>2</v>
      </c>
      <c r="P2" s="34"/>
    </row>
    <row r="3" spans="1:17" s="6" customFormat="1" ht="15.75">
      <c r="D3" s="27" t="s">
        <v>15</v>
      </c>
      <c r="E3" s="27"/>
      <c r="F3" s="27"/>
      <c r="G3" s="27" t="s">
        <v>16</v>
      </c>
      <c r="H3" s="27"/>
      <c r="I3" s="27"/>
      <c r="J3" s="27" t="s">
        <v>17</v>
      </c>
      <c r="K3" s="27"/>
      <c r="L3" s="27"/>
      <c r="M3" s="27" t="s">
        <v>18</v>
      </c>
      <c r="N3" s="27"/>
      <c r="O3" s="27"/>
      <c r="P3" s="34"/>
    </row>
    <row r="4" spans="1:17" s="6" customFormat="1" ht="15.75">
      <c r="A4" s="6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22</v>
      </c>
      <c r="H4" s="6" t="s">
        <v>23</v>
      </c>
      <c r="I4" s="6" t="s">
        <v>24</v>
      </c>
      <c r="J4" s="6" t="s">
        <v>22</v>
      </c>
      <c r="K4" s="6" t="s">
        <v>23</v>
      </c>
      <c r="L4" s="6" t="s">
        <v>24</v>
      </c>
      <c r="M4" s="6" t="s">
        <v>22</v>
      </c>
      <c r="N4" s="6" t="s">
        <v>23</v>
      </c>
      <c r="O4" s="6" t="s">
        <v>24</v>
      </c>
      <c r="P4" s="35" t="s">
        <v>25</v>
      </c>
    </row>
    <row r="5" spans="1:17" s="6" customFormat="1" ht="15.75">
      <c r="A5" s="7">
        <v>29</v>
      </c>
      <c r="B5" s="7">
        <v>0.09</v>
      </c>
      <c r="C5" s="8">
        <v>456</v>
      </c>
      <c r="D5" s="7">
        <v>0</v>
      </c>
      <c r="E5" s="7">
        <v>0</v>
      </c>
      <c r="F5" s="9">
        <v>0</v>
      </c>
      <c r="G5" s="7">
        <v>0</v>
      </c>
      <c r="H5" s="7">
        <v>0</v>
      </c>
      <c r="I5" s="9">
        <v>1</v>
      </c>
      <c r="J5" s="7">
        <v>0</v>
      </c>
      <c r="K5" s="7">
        <v>0</v>
      </c>
      <c r="L5" s="9">
        <v>0</v>
      </c>
      <c r="M5" s="7">
        <v>0</v>
      </c>
      <c r="N5" s="7">
        <v>0</v>
      </c>
      <c r="O5" s="9">
        <v>0.4</v>
      </c>
      <c r="P5" s="36">
        <f>A5+(B5+D5*F5+G5*I5+J5*L5+M5*O5)*C5 + E5 + H5 + K5 + N5</f>
        <v>70.039999999999992</v>
      </c>
    </row>
    <row r="6" spans="1:17" s="6" customFormat="1" ht="15.75">
      <c r="A6" s="7"/>
      <c r="B6" s="7"/>
      <c r="C6" s="8"/>
      <c r="D6" s="7"/>
      <c r="E6" s="7"/>
      <c r="F6" s="9"/>
      <c r="G6" s="7"/>
      <c r="H6" s="7"/>
      <c r="I6" s="9"/>
      <c r="J6" s="7"/>
      <c r="K6" s="7"/>
      <c r="L6" s="9"/>
      <c r="M6" s="7"/>
      <c r="N6" s="7"/>
      <c r="O6" s="9"/>
      <c r="P6" s="36"/>
    </row>
    <row r="7" spans="1:17" s="6" customFormat="1" ht="15.75">
      <c r="A7" s="7"/>
      <c r="B7" s="7"/>
      <c r="C7" s="8"/>
      <c r="D7" s="7"/>
      <c r="E7" s="7"/>
      <c r="F7" s="9"/>
      <c r="G7" s="7"/>
      <c r="H7" s="7"/>
      <c r="I7" s="9"/>
      <c r="J7" s="7"/>
      <c r="K7" s="7"/>
      <c r="L7" s="9"/>
      <c r="M7" s="7"/>
      <c r="N7" s="7"/>
      <c r="O7" s="9"/>
      <c r="P7" s="36"/>
    </row>
    <row r="8" spans="1:17" s="6" customFormat="1" ht="15.75">
      <c r="A8" s="34" t="s">
        <v>26</v>
      </c>
      <c r="B8" s="7"/>
      <c r="C8" s="8"/>
      <c r="D8" s="7"/>
      <c r="E8" s="7"/>
      <c r="F8" s="9"/>
      <c r="G8" s="7"/>
      <c r="H8" s="7"/>
      <c r="I8" s="9"/>
      <c r="J8" s="7"/>
      <c r="K8" s="7"/>
      <c r="L8" s="9"/>
      <c r="M8" s="7"/>
      <c r="N8" s="7"/>
      <c r="O8" s="9"/>
      <c r="P8" s="36"/>
    </row>
    <row r="9" spans="1:17" s="6" customFormat="1" ht="15.75">
      <c r="A9" s="34" t="s">
        <v>2</v>
      </c>
      <c r="B9" s="7"/>
      <c r="C9" s="8"/>
      <c r="D9" s="7"/>
      <c r="E9" s="7"/>
      <c r="F9" s="9"/>
      <c r="G9" s="7"/>
      <c r="H9" s="7"/>
      <c r="I9" s="9"/>
      <c r="J9" s="7"/>
      <c r="K9" s="7"/>
      <c r="L9" s="9"/>
      <c r="M9" s="7"/>
      <c r="N9" s="7"/>
      <c r="O9" s="9"/>
      <c r="P9" s="36"/>
    </row>
    <row r="10" spans="1:17" s="6" customFormat="1" ht="15.75">
      <c r="C10" s="8"/>
      <c r="D10" s="27" t="s">
        <v>15</v>
      </c>
      <c r="E10" s="27"/>
      <c r="F10" s="27"/>
      <c r="G10" s="27" t="s">
        <v>16</v>
      </c>
      <c r="H10" s="27"/>
      <c r="I10" s="27"/>
      <c r="J10" s="27" t="s">
        <v>17</v>
      </c>
      <c r="K10" s="27"/>
      <c r="L10" s="27"/>
      <c r="M10" s="27" t="s">
        <v>18</v>
      </c>
      <c r="N10" s="27"/>
      <c r="O10" s="27"/>
      <c r="P10" s="36"/>
    </row>
    <row r="11" spans="1:17" s="6" customFormat="1" ht="15.75">
      <c r="A11" s="6" t="s">
        <v>19</v>
      </c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  <c r="G11" s="6" t="s">
        <v>22</v>
      </c>
      <c r="H11" s="6" t="s">
        <v>23</v>
      </c>
      <c r="I11" s="6" t="s">
        <v>24</v>
      </c>
      <c r="J11" s="6" t="s">
        <v>22</v>
      </c>
      <c r="K11" s="6" t="s">
        <v>23</v>
      </c>
      <c r="L11" s="6" t="s">
        <v>24</v>
      </c>
      <c r="M11" s="6" t="s">
        <v>22</v>
      </c>
      <c r="N11" s="6" t="s">
        <v>23</v>
      </c>
      <c r="O11" s="6" t="s">
        <v>24</v>
      </c>
      <c r="P11" s="35" t="s">
        <v>25</v>
      </c>
    </row>
    <row r="12" spans="1:17" s="6" customFormat="1" ht="15.75">
      <c r="A12" s="10">
        <v>19</v>
      </c>
      <c r="B12" s="10">
        <v>7.4999999999999997E-2</v>
      </c>
      <c r="C12" s="8">
        <v>456</v>
      </c>
      <c r="D12" s="21">
        <v>3.0000000000000001E-3</v>
      </c>
      <c r="E12" s="18">
        <v>2</v>
      </c>
      <c r="F12" s="9">
        <v>0</v>
      </c>
      <c r="G12" s="18">
        <v>8.9999999999999993E-3</v>
      </c>
      <c r="H12" s="18">
        <v>5</v>
      </c>
      <c r="I12" s="9">
        <v>1</v>
      </c>
      <c r="J12" s="22">
        <v>8.0000000000000002E-3</v>
      </c>
      <c r="K12" s="22">
        <v>4</v>
      </c>
      <c r="L12" s="9">
        <v>0</v>
      </c>
      <c r="M12" s="18">
        <v>8.0000000000000002E-3</v>
      </c>
      <c r="N12" s="18">
        <v>3</v>
      </c>
      <c r="O12" s="9">
        <v>0.4</v>
      </c>
      <c r="P12" s="36">
        <f>A12+(B12+D12*F12+G12*I12+J12*L12+M12*O12)*C12 + E12 + H12 + K12 + N12</f>
        <v>72.763199999999983</v>
      </c>
      <c r="Q12" s="7"/>
    </row>
    <row r="13" spans="1:17" s="6" customFormat="1" ht="15.75">
      <c r="A13" s="7"/>
      <c r="B13" s="7"/>
      <c r="C13" s="8"/>
      <c r="D13" s="7"/>
      <c r="E13" s="7"/>
      <c r="F13" s="9"/>
      <c r="G13" s="7"/>
      <c r="H13" s="7"/>
      <c r="I13" s="9"/>
      <c r="J13" s="7"/>
      <c r="K13" s="7"/>
      <c r="L13" s="9"/>
      <c r="M13" s="7"/>
      <c r="N13" s="7"/>
      <c r="O13" s="9"/>
      <c r="P13" s="36"/>
    </row>
    <row r="14" spans="1:17" ht="15.75">
      <c r="A14" s="1"/>
      <c r="B14" s="1"/>
      <c r="C14" s="5"/>
      <c r="D14" s="1"/>
      <c r="E14" s="1"/>
      <c r="F14" s="4"/>
      <c r="G14" s="1"/>
      <c r="H14" s="1"/>
      <c r="I14" s="4"/>
      <c r="J14" s="1"/>
      <c r="K14" s="1"/>
      <c r="L14" s="4"/>
      <c r="M14" s="1"/>
      <c r="N14" s="1"/>
      <c r="O14" s="4"/>
      <c r="P14" s="37"/>
    </row>
    <row r="15" spans="1:17" ht="15.75">
      <c r="A15" s="1"/>
      <c r="B15" s="1"/>
      <c r="C15" s="5"/>
      <c r="D15" s="1"/>
      <c r="E15" s="1"/>
      <c r="F15" s="4"/>
      <c r="G15" s="1"/>
      <c r="H15" s="1"/>
      <c r="I15" s="4"/>
      <c r="J15" s="1"/>
      <c r="K15" s="1"/>
      <c r="L15" s="4"/>
      <c r="M15" s="1"/>
      <c r="N15" s="1"/>
      <c r="O15" s="4"/>
      <c r="P15" s="37"/>
    </row>
    <row r="16" spans="1:17" s="11" customFormat="1" ht="15.75">
      <c r="A16" s="38" t="s">
        <v>14</v>
      </c>
      <c r="P16" s="38"/>
    </row>
    <row r="17" spans="1:17" s="11" customFormat="1" ht="15.75">
      <c r="A17" s="38" t="s">
        <v>3</v>
      </c>
      <c r="P17" s="38"/>
    </row>
    <row r="18" spans="1:17" s="11" customFormat="1" ht="15.75">
      <c r="D18" s="28" t="s">
        <v>15</v>
      </c>
      <c r="E18" s="28"/>
      <c r="F18" s="28"/>
      <c r="G18" s="28" t="s">
        <v>16</v>
      </c>
      <c r="H18" s="28"/>
      <c r="I18" s="28"/>
      <c r="J18" s="28" t="s">
        <v>17</v>
      </c>
      <c r="K18" s="28"/>
      <c r="L18" s="28"/>
      <c r="M18" s="28" t="s">
        <v>18</v>
      </c>
      <c r="N18" s="28"/>
      <c r="O18" s="28"/>
      <c r="P18" s="38"/>
    </row>
    <row r="19" spans="1:17" s="11" customFormat="1" ht="15.75">
      <c r="A19" s="11" t="s">
        <v>19</v>
      </c>
      <c r="B19" s="11" t="s">
        <v>20</v>
      </c>
      <c r="C19" s="11" t="s">
        <v>21</v>
      </c>
      <c r="D19" s="11" t="s">
        <v>22</v>
      </c>
      <c r="E19" s="11" t="s">
        <v>23</v>
      </c>
      <c r="F19" s="11" t="s">
        <v>24</v>
      </c>
      <c r="G19" s="11" t="s">
        <v>22</v>
      </c>
      <c r="H19" s="11" t="s">
        <v>23</v>
      </c>
      <c r="I19" s="11" t="s">
        <v>24</v>
      </c>
      <c r="J19" s="11" t="s">
        <v>22</v>
      </c>
      <c r="K19" s="11" t="s">
        <v>23</v>
      </c>
      <c r="L19" s="11" t="s">
        <v>24</v>
      </c>
      <c r="M19" s="11" t="s">
        <v>22</v>
      </c>
      <c r="N19" s="11" t="s">
        <v>23</v>
      </c>
      <c r="O19" s="11" t="s">
        <v>24</v>
      </c>
      <c r="P19" s="39" t="s">
        <v>25</v>
      </c>
    </row>
    <row r="20" spans="1:17" s="11" customFormat="1" ht="15.75">
      <c r="A20" s="12">
        <v>99</v>
      </c>
      <c r="B20" s="12">
        <v>0.08</v>
      </c>
      <c r="C20" s="13">
        <v>1012.5</v>
      </c>
      <c r="D20" s="12">
        <v>0</v>
      </c>
      <c r="E20" s="12">
        <v>0</v>
      </c>
      <c r="F20" s="14">
        <v>0</v>
      </c>
      <c r="G20" s="12">
        <v>0</v>
      </c>
      <c r="H20" s="12">
        <v>0</v>
      </c>
      <c r="I20" s="14">
        <v>1</v>
      </c>
      <c r="J20" s="12">
        <v>0</v>
      </c>
      <c r="K20" s="12">
        <v>0</v>
      </c>
      <c r="L20" s="14">
        <v>0.5</v>
      </c>
      <c r="M20" s="12">
        <v>0</v>
      </c>
      <c r="N20" s="12">
        <v>0</v>
      </c>
      <c r="O20" s="14">
        <v>0.9</v>
      </c>
      <c r="P20" s="40">
        <f>A20+(B20+D20*F20+G20*I20+J20*L20+M20*O20)*C20 + E20 + H20 + K20 + N20</f>
        <v>180</v>
      </c>
      <c r="Q20" s="12"/>
    </row>
    <row r="21" spans="1:17" s="11" customFormat="1" ht="15.75">
      <c r="C21" s="13"/>
      <c r="P21" s="40"/>
    </row>
    <row r="22" spans="1:17" s="11" customFormat="1" ht="15.75">
      <c r="C22" s="13"/>
      <c r="P22" s="40"/>
    </row>
    <row r="23" spans="1:17" s="11" customFormat="1" ht="15.75">
      <c r="C23" s="13"/>
      <c r="P23" s="40"/>
    </row>
    <row r="24" spans="1:17" s="11" customFormat="1" ht="15.75">
      <c r="A24" s="38" t="s">
        <v>26</v>
      </c>
      <c r="P24" s="38"/>
    </row>
    <row r="25" spans="1:17" s="11" customFormat="1" ht="15.75">
      <c r="A25" s="38" t="s">
        <v>3</v>
      </c>
      <c r="P25" s="38"/>
    </row>
    <row r="26" spans="1:17" s="11" customFormat="1" ht="15.75">
      <c r="D26" s="28" t="s">
        <v>15</v>
      </c>
      <c r="E26" s="28"/>
      <c r="F26" s="28"/>
      <c r="G26" s="28" t="s">
        <v>16</v>
      </c>
      <c r="H26" s="28"/>
      <c r="I26" s="28"/>
      <c r="J26" s="28" t="s">
        <v>17</v>
      </c>
      <c r="K26" s="28"/>
      <c r="L26" s="28"/>
      <c r="M26" s="28" t="s">
        <v>18</v>
      </c>
      <c r="N26" s="28"/>
      <c r="O26" s="28"/>
      <c r="P26" s="38"/>
    </row>
    <row r="27" spans="1:17" s="11" customFormat="1" ht="15.75">
      <c r="A27" s="11" t="s">
        <v>19</v>
      </c>
      <c r="B27" s="11" t="s">
        <v>20</v>
      </c>
      <c r="C27" s="11" t="s">
        <v>21</v>
      </c>
      <c r="D27" s="11" t="s">
        <v>22</v>
      </c>
      <c r="E27" s="11" t="s">
        <v>23</v>
      </c>
      <c r="F27" s="11" t="s">
        <v>24</v>
      </c>
      <c r="G27" s="11" t="s">
        <v>22</v>
      </c>
      <c r="H27" s="11" t="s">
        <v>23</v>
      </c>
      <c r="I27" s="11" t="s">
        <v>24</v>
      </c>
      <c r="J27" s="11" t="s">
        <v>22</v>
      </c>
      <c r="K27" s="11" t="s">
        <v>23</v>
      </c>
      <c r="L27" s="11" t="s">
        <v>24</v>
      </c>
      <c r="M27" s="11" t="s">
        <v>22</v>
      </c>
      <c r="N27" s="11" t="s">
        <v>23</v>
      </c>
      <c r="O27" s="11" t="s">
        <v>24</v>
      </c>
      <c r="P27" s="39" t="s">
        <v>25</v>
      </c>
    </row>
    <row r="28" spans="1:17" s="11" customFormat="1" ht="15.75">
      <c r="A28" s="15">
        <v>79</v>
      </c>
      <c r="B28" s="15">
        <v>6.5000000000000002E-2</v>
      </c>
      <c r="C28" s="13">
        <v>1012.5</v>
      </c>
      <c r="D28" s="21">
        <v>3.0000000000000001E-3</v>
      </c>
      <c r="E28" s="18">
        <v>2</v>
      </c>
      <c r="F28" s="14">
        <v>0</v>
      </c>
      <c r="G28" s="18">
        <v>8.9999999999999993E-3</v>
      </c>
      <c r="H28" s="18">
        <v>5</v>
      </c>
      <c r="I28" s="14">
        <v>1</v>
      </c>
      <c r="J28" s="22">
        <v>8.0000000000000002E-3</v>
      </c>
      <c r="K28" s="22">
        <v>4</v>
      </c>
      <c r="L28" s="14">
        <v>0.5</v>
      </c>
      <c r="M28" s="18">
        <v>8.0000000000000002E-3</v>
      </c>
      <c r="N28" s="18">
        <v>3</v>
      </c>
      <c r="O28" s="14">
        <v>0.9</v>
      </c>
      <c r="P28" s="40">
        <f>A28+(B28+D28*F28+G28*I28+J28*L28+M28*O28)*C28 + E28 + H28 + K28 + N28</f>
        <v>179.26499999999999</v>
      </c>
    </row>
    <row r="29" spans="1:17" s="11" customFormat="1" ht="15.75">
      <c r="C29" s="13"/>
      <c r="P29" s="40"/>
    </row>
    <row r="33" spans="1:16" s="3" customFormat="1" ht="15.75">
      <c r="A33" s="41" t="s">
        <v>14</v>
      </c>
      <c r="P33" s="41"/>
    </row>
    <row r="34" spans="1:16" s="3" customFormat="1" ht="15.75">
      <c r="A34" s="41" t="s">
        <v>4</v>
      </c>
      <c r="P34" s="41"/>
    </row>
    <row r="35" spans="1:16" s="3" customFormat="1" ht="15.75">
      <c r="D35" s="29" t="s">
        <v>15</v>
      </c>
      <c r="E35" s="29"/>
      <c r="F35" s="29"/>
      <c r="G35" s="29" t="s">
        <v>16</v>
      </c>
      <c r="H35" s="29"/>
      <c r="I35" s="29"/>
      <c r="J35" s="29" t="s">
        <v>17</v>
      </c>
      <c r="K35" s="29"/>
      <c r="L35" s="29"/>
      <c r="M35" s="29" t="s">
        <v>18</v>
      </c>
      <c r="N35" s="29"/>
      <c r="O35" s="29"/>
      <c r="P35" s="41"/>
    </row>
    <row r="36" spans="1:16" s="3" customFormat="1" ht="15.75">
      <c r="A36" s="3" t="s">
        <v>19</v>
      </c>
      <c r="B36" s="3" t="s">
        <v>20</v>
      </c>
      <c r="C36" s="3" t="s">
        <v>21</v>
      </c>
      <c r="D36" s="3" t="s">
        <v>22</v>
      </c>
      <c r="E36" s="3" t="s">
        <v>23</v>
      </c>
      <c r="F36" s="3" t="s">
        <v>24</v>
      </c>
      <c r="G36" s="3" t="s">
        <v>22</v>
      </c>
      <c r="H36" s="3" t="s">
        <v>23</v>
      </c>
      <c r="I36" s="3" t="s">
        <v>24</v>
      </c>
      <c r="J36" s="3" t="s">
        <v>22</v>
      </c>
      <c r="K36" s="3" t="s">
        <v>23</v>
      </c>
      <c r="L36" s="3" t="s">
        <v>24</v>
      </c>
      <c r="M36" s="3" t="s">
        <v>22</v>
      </c>
      <c r="N36" s="3" t="s">
        <v>23</v>
      </c>
      <c r="O36" s="3" t="s">
        <v>24</v>
      </c>
      <c r="P36" s="42" t="s">
        <v>25</v>
      </c>
    </row>
    <row r="37" spans="1:16" s="3" customFormat="1" ht="15.75">
      <c r="A37" s="2">
        <v>199</v>
      </c>
      <c r="B37" s="2">
        <v>0.05</v>
      </c>
      <c r="C37" s="16">
        <v>5620</v>
      </c>
      <c r="D37" s="2">
        <v>0</v>
      </c>
      <c r="E37" s="2">
        <v>0</v>
      </c>
      <c r="F37" s="17">
        <v>0.3</v>
      </c>
      <c r="G37" s="2">
        <v>0</v>
      </c>
      <c r="H37" s="2">
        <v>0</v>
      </c>
      <c r="I37" s="17">
        <v>0.9</v>
      </c>
      <c r="J37" s="2">
        <v>0</v>
      </c>
      <c r="K37" s="2">
        <v>0</v>
      </c>
      <c r="L37" s="17">
        <v>0.8</v>
      </c>
      <c r="M37" s="2">
        <v>0</v>
      </c>
      <c r="N37" s="2">
        <v>0</v>
      </c>
      <c r="O37" s="17">
        <v>0.75</v>
      </c>
      <c r="P37" s="43">
        <f>A37+(B37+D37*F37+G37*I37+J37*L37+M37*O37)*C37 + E37 + H37 + K37 + N37</f>
        <v>480</v>
      </c>
    </row>
    <row r="38" spans="1:16" s="3" customFormat="1" ht="15.75">
      <c r="C38" s="16"/>
      <c r="P38" s="43"/>
    </row>
    <row r="39" spans="1:16" s="3" customFormat="1" ht="15.75">
      <c r="C39" s="16"/>
      <c r="P39" s="43"/>
    </row>
    <row r="40" spans="1:16" s="3" customFormat="1" ht="15.75">
      <c r="C40" s="16"/>
      <c r="P40" s="43"/>
    </row>
    <row r="41" spans="1:16" s="3" customFormat="1" ht="15.75">
      <c r="A41" s="41" t="s">
        <v>26</v>
      </c>
      <c r="P41" s="41"/>
    </row>
    <row r="42" spans="1:16" s="3" customFormat="1" ht="15.75">
      <c r="A42" s="41" t="s">
        <v>4</v>
      </c>
      <c r="P42" s="41"/>
    </row>
    <row r="43" spans="1:16" s="3" customFormat="1" ht="15.75">
      <c r="D43" s="29" t="s">
        <v>15</v>
      </c>
      <c r="E43" s="29"/>
      <c r="F43" s="29"/>
      <c r="G43" s="29" t="s">
        <v>16</v>
      </c>
      <c r="H43" s="29"/>
      <c r="I43" s="29"/>
      <c r="J43" s="29" t="s">
        <v>17</v>
      </c>
      <c r="K43" s="29"/>
      <c r="L43" s="29"/>
      <c r="M43" s="29" t="s">
        <v>18</v>
      </c>
      <c r="N43" s="29"/>
      <c r="O43" s="29"/>
      <c r="P43" s="41"/>
    </row>
    <row r="44" spans="1:16" s="3" customFormat="1" ht="15.75">
      <c r="A44" s="3" t="s">
        <v>19</v>
      </c>
      <c r="B44" s="3" t="s">
        <v>20</v>
      </c>
      <c r="C44" s="3" t="s">
        <v>21</v>
      </c>
      <c r="D44" s="3" t="s">
        <v>22</v>
      </c>
      <c r="E44" s="3" t="s">
        <v>23</v>
      </c>
      <c r="F44" s="3" t="s">
        <v>24</v>
      </c>
      <c r="G44" s="3" t="s">
        <v>22</v>
      </c>
      <c r="H44" s="3" t="s">
        <v>23</v>
      </c>
      <c r="I44" s="3" t="s">
        <v>24</v>
      </c>
      <c r="J44" s="3" t="s">
        <v>22</v>
      </c>
      <c r="K44" s="3" t="s">
        <v>23</v>
      </c>
      <c r="L44" s="3" t="s">
        <v>24</v>
      </c>
      <c r="M44" s="3" t="s">
        <v>22</v>
      </c>
      <c r="N44" s="3" t="s">
        <v>23</v>
      </c>
      <c r="O44" s="3" t="s">
        <v>24</v>
      </c>
      <c r="P44" s="42" t="s">
        <v>25</v>
      </c>
    </row>
    <row r="45" spans="1:16" s="3" customFormat="1" ht="15.75">
      <c r="A45" s="18">
        <v>125</v>
      </c>
      <c r="B45" s="18">
        <v>0.04</v>
      </c>
      <c r="C45" s="16">
        <v>5620</v>
      </c>
      <c r="D45" s="21">
        <v>3.0000000000000001E-3</v>
      </c>
      <c r="E45" s="18">
        <v>2</v>
      </c>
      <c r="F45" s="17">
        <v>0.3</v>
      </c>
      <c r="G45" s="18">
        <v>8.9999999999999993E-3</v>
      </c>
      <c r="H45" s="18">
        <v>5</v>
      </c>
      <c r="I45" s="17">
        <v>0.9</v>
      </c>
      <c r="J45" s="18">
        <v>8.0000000000000002E-3</v>
      </c>
      <c r="K45" s="18">
        <v>4</v>
      </c>
      <c r="L45" s="17">
        <v>0.8</v>
      </c>
      <c r="M45" s="18">
        <v>8.0000000000000002E-3</v>
      </c>
      <c r="N45" s="18">
        <v>3</v>
      </c>
      <c r="O45" s="17">
        <v>0.75</v>
      </c>
      <c r="P45" s="43">
        <v>480.61800000000005</v>
      </c>
    </row>
    <row r="46" spans="1:16" s="3" customFormat="1" ht="15.75" hidden="1">
      <c r="A46" s="19">
        <v>125</v>
      </c>
      <c r="B46" s="21">
        <v>0.04</v>
      </c>
      <c r="C46" s="20">
        <v>5620</v>
      </c>
      <c r="D46" s="21">
        <v>3.0000000000000001E-3</v>
      </c>
      <c r="E46" s="18">
        <v>2</v>
      </c>
      <c r="F46" s="17">
        <v>0.3</v>
      </c>
      <c r="G46" s="18">
        <v>8.9999999999999993E-3</v>
      </c>
      <c r="H46" s="18">
        <v>5</v>
      </c>
      <c r="I46" s="17">
        <v>0.9</v>
      </c>
      <c r="J46" s="18">
        <v>8.0000000000000002E-3</v>
      </c>
      <c r="K46" s="18">
        <v>4</v>
      </c>
      <c r="L46" s="17">
        <v>0.8</v>
      </c>
      <c r="M46" s="18">
        <v>8.0000000000000002E-3</v>
      </c>
      <c r="N46" s="18">
        <v>3</v>
      </c>
      <c r="O46" s="17">
        <v>0.75</v>
      </c>
      <c r="P46" s="44">
        <f>A46+(B46+D46*F46+G46*I46+J46*L46+M46*O46)*C46 + E46*F46 + H46*I46 + K46*L46 + N46*O46</f>
        <v>480.61800000000005</v>
      </c>
    </row>
  </sheetData>
  <mergeCells count="24">
    <mergeCell ref="D18:F18"/>
    <mergeCell ref="G18:I18"/>
    <mergeCell ref="J18:L18"/>
    <mergeCell ref="M18:O18"/>
    <mergeCell ref="D43:F43"/>
    <mergeCell ref="G43:I43"/>
    <mergeCell ref="J43:L43"/>
    <mergeCell ref="M43:O43"/>
    <mergeCell ref="D26:F26"/>
    <mergeCell ref="G26:I26"/>
    <mergeCell ref="J26:L26"/>
    <mergeCell ref="M26:O26"/>
    <mergeCell ref="D35:F35"/>
    <mergeCell ref="G35:I35"/>
    <mergeCell ref="J35:L35"/>
    <mergeCell ref="M35:O35"/>
    <mergeCell ref="D3:F3"/>
    <mergeCell ref="G3:I3"/>
    <mergeCell ref="J3:L3"/>
    <mergeCell ref="M3:O3"/>
    <mergeCell ref="D10:F10"/>
    <mergeCell ref="G10:I10"/>
    <mergeCell ref="J10:L10"/>
    <mergeCell ref="M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2022-06-18T14:13:39Z</dcterms:created>
  <dcterms:modified xsi:type="dcterms:W3CDTF">2022-06-20T06:55:33Z</dcterms:modified>
  <cp:category/>
  <cp:contentStatus/>
</cp:coreProperties>
</file>