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483F216-3A11-4508-8E9F-611ECB65D22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1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AF67" i="1" l="1"/>
  <c r="AE67" i="1"/>
  <c r="AD67" i="1"/>
  <c r="Z67" i="1"/>
  <c r="AB67" i="1" s="1"/>
  <c r="D67" i="1"/>
  <c r="AF66" i="1"/>
  <c r="AE66" i="1"/>
  <c r="AD66" i="1"/>
  <c r="Z66" i="1"/>
  <c r="D66" i="1"/>
  <c r="AF65" i="1"/>
  <c r="AE65" i="1"/>
  <c r="AD65" i="1"/>
  <c r="Z65" i="1"/>
  <c r="D65" i="1"/>
  <c r="AF64" i="1"/>
  <c r="AE64" i="1"/>
  <c r="AD64" i="1"/>
  <c r="Z64" i="1"/>
  <c r="D64" i="1"/>
  <c r="AF63" i="1"/>
  <c r="AE63" i="1"/>
  <c r="AD63" i="1"/>
  <c r="Z63" i="1"/>
  <c r="AB63" i="1" s="1"/>
  <c r="D63" i="1"/>
  <c r="AF62" i="1"/>
  <c r="AE62" i="1"/>
  <c r="AD62" i="1"/>
  <c r="Z62" i="1"/>
  <c r="AB62" i="1" s="1"/>
  <c r="D62" i="1"/>
  <c r="AF61" i="1"/>
  <c r="AE61" i="1"/>
  <c r="AD61" i="1"/>
  <c r="Z61" i="1"/>
  <c r="AB61" i="1" s="1"/>
  <c r="D61" i="1"/>
  <c r="AF60" i="1"/>
  <c r="AE60" i="1"/>
  <c r="AD60" i="1"/>
  <c r="Z60" i="1"/>
  <c r="AB60" i="1" s="1"/>
  <c r="D60" i="1"/>
  <c r="AF59" i="1"/>
  <c r="AE59" i="1"/>
  <c r="AD59" i="1"/>
  <c r="Z59" i="1"/>
  <c r="AB59" i="1" s="1"/>
  <c r="D59" i="1"/>
  <c r="AF58" i="1"/>
  <c r="AE58" i="1"/>
  <c r="AD58" i="1"/>
  <c r="Z58" i="1"/>
  <c r="AB58" i="1" s="1"/>
  <c r="D58" i="1"/>
  <c r="AF57" i="1"/>
  <c r="AE57" i="1"/>
  <c r="AD57" i="1"/>
  <c r="Z57" i="1"/>
  <c r="D57" i="1"/>
  <c r="D42" i="1"/>
  <c r="AF56" i="1"/>
  <c r="AF55" i="1"/>
  <c r="AF54" i="1"/>
  <c r="AF53" i="1"/>
  <c r="AF52" i="1"/>
  <c r="AF50" i="1"/>
  <c r="AF49" i="1"/>
  <c r="AF48" i="1"/>
  <c r="AF47" i="1"/>
  <c r="AF46" i="1"/>
  <c r="AF45" i="1"/>
  <c r="AE56" i="1"/>
  <c r="AE55" i="1"/>
  <c r="AE54" i="1"/>
  <c r="AE53" i="1"/>
  <c r="AE52" i="1"/>
  <c r="AE50" i="1"/>
  <c r="AE49" i="1"/>
  <c r="AE48" i="1"/>
  <c r="AE47" i="1"/>
  <c r="AE46" i="1"/>
  <c r="AE45" i="1"/>
  <c r="AD56" i="1"/>
  <c r="AD55" i="1"/>
  <c r="AD54" i="1"/>
  <c r="AD53" i="1"/>
  <c r="AD52" i="1"/>
  <c r="AD50" i="1"/>
  <c r="AD49" i="1"/>
  <c r="AD48" i="1"/>
  <c r="AD47" i="1"/>
  <c r="AD46" i="1"/>
  <c r="AD45" i="1"/>
  <c r="Z56" i="1"/>
  <c r="Z55" i="1"/>
  <c r="Z54" i="1"/>
  <c r="Z53" i="1"/>
  <c r="Z52" i="1"/>
  <c r="Z50" i="1"/>
  <c r="AB50" i="1" s="1"/>
  <c r="Z49" i="1"/>
  <c r="Z48" i="1"/>
  <c r="Z47" i="1"/>
  <c r="Z46" i="1"/>
  <c r="Z45" i="1"/>
  <c r="AB45" i="1" s="1"/>
  <c r="D54" i="1"/>
  <c r="D53" i="1"/>
  <c r="D55" i="1"/>
  <c r="AB47" i="1" l="1"/>
  <c r="AB46" i="1"/>
  <c r="AB57" i="1"/>
  <c r="AB52" i="1"/>
  <c r="AB64" i="1"/>
  <c r="AB53" i="1"/>
  <c r="AB54" i="1"/>
  <c r="AB55" i="1"/>
  <c r="AB48" i="1"/>
  <c r="AB49" i="1"/>
  <c r="AB56" i="1"/>
  <c r="AB65" i="1"/>
  <c r="AB66" i="1"/>
  <c r="D56" i="1"/>
  <c r="AF42" i="1"/>
  <c r="AE42" i="1" l="1"/>
  <c r="AD42" i="1"/>
  <c r="Z42" i="1"/>
  <c r="AB42" i="1" l="1"/>
</calcChain>
</file>

<file path=xl/sharedStrings.xml><?xml version="1.0" encoding="utf-8"?>
<sst xmlns="http://schemas.openxmlformats.org/spreadsheetml/2006/main" count="510" uniqueCount="314">
  <si>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</si>
  <si>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</si>
  <si>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</si>
  <si>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</si>
  <si>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</si>
  <si>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</si>
  <si>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</si>
  <si>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</si>
  <si>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</si>
  <si>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</si>
  <si>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</si>
  <si>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</si>
  <si>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</si>
  <si>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</si>
  <si>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</si>
  <si>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</si>
  <si>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</si>
  <si>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</si>
  <si>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</si>
  <si>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</si>
  <si>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</si>
  <si>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</si>
  <si>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</si>
  <si>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</si>
  <si>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</si>
  <si>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</si>
  <si>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</si>
  <si>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</si>
  <si>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</si>
  <si>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</si>
  <si>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</si>
  <si>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</si>
  <si>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</si>
  <si>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</si>
  <si>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</si>
  <si>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</si>
  <si>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</si>
  <si>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</si>
  <si>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</si>
  <si>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</si>
  <si>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</si>
  <si>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</si>
  <si>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</si>
  <si>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</si>
  <si>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</si>
  <si>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</si>
  <si>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</si>
  <si>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</si>
  <si>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</si>
  <si>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</si>
  <si>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</si>
  <si>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</si>
  <si>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</si>
  <si>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</si>
  <si>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</si>
  <si>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</si>
  <si>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</si>
  <si>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</si>
  <si>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</si>
  <si>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</si>
  <si>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</si>
  <si>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</si>
  <si>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</si>
  <si>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</si>
  <si>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</si>
  <si>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</si>
  <si>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</si>
  <si>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</si>
  <si>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</si>
  <si>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</si>
  <si>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</si>
  <si>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</si>
  <si>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</si>
  <si>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</si>
  <si>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</si>
  <si>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</si>
  <si>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</si>
  <si>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</si>
  <si>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</si>
  <si>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</si>
  <si>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</si>
  <si>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</si>
  <si>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</si>
  <si>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</si>
  <si>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</si>
  <si>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</si>
  <si>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</si>
  <si>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</si>
  <si>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</si>
  <si>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</si>
  <si>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</si>
  <si>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</si>
  <si>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</si>
  <si>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</si>
  <si>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</si>
  <si>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</si>
  <si>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</si>
  <si>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</si>
  <si>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</si>
  <si>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</si>
  <si>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</si>
  <si>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</si>
  <si>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</si>
  <si>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</si>
  <si>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</si>
  <si>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</si>
  <si>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</si>
  <si>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</si>
  <si>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</si>
  <si>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</si>
  <si>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</si>
  <si>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</si>
  <si>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</si>
  <si>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</si>
  <si>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</si>
  <si>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</si>
  <si>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</si>
  <si>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</si>
  <si>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</si>
  <si>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</si>
  <si>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</si>
  <si>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</si>
  <si>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</si>
  <si>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</si>
  <si>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</si>
  <si>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</si>
  <si>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</si>
  <si>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</si>
  <si>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</si>
  <si>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</si>
  <si>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</si>
  <si>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</si>
  <si>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</si>
  <si>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</si>
  <si>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</si>
  <si>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</si>
  <si>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</si>
  <si>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</si>
  <si>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</si>
  <si>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</si>
  <si>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</si>
  <si>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</si>
  <si>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</si>
  <si>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</si>
  <si>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</si>
  <si>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</si>
  <si>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</si>
  <si>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</si>
  <si>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</si>
  <si>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</si>
  <si>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</si>
  <si>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</si>
  <si>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</si>
  <si>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</si>
  <si>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</si>
  <si>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</si>
  <si>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</si>
  <si>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</si>
  <si>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</si>
  <si>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</si>
  <si>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</si>
  <si>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</si>
  <si>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</si>
  <si>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</si>
  <si>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</si>
  <si>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</si>
  <si>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</si>
  <si>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</si>
  <si>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</si>
  <si>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</si>
  <si>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</si>
  <si>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</si>
  <si>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</si>
  <si>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</si>
  <si>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</si>
  <si>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</si>
  <si>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</si>
  <si>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</si>
  <si>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</si>
  <si>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</si>
  <si>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</si>
  <si>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</si>
  <si>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</si>
  <si>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</si>
  <si>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</si>
  <si>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</si>
  <si>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</si>
  <si>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</si>
  <si>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</si>
  <si>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</si>
  <si>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</si>
  <si>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</si>
  <si>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</si>
  <si>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</si>
  <si>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</si>
  <si>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</si>
  <si>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</si>
  <si>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</si>
  <si>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</si>
  <si>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</si>
  <si>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</si>
  <si>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</si>
  <si>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</si>
  <si>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</si>
  <si>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</si>
  <si>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</si>
  <si>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</si>
  <si>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</si>
  <si>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</si>
  <si>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</si>
  <si>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</si>
  <si>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</si>
  <si>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</si>
  <si>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</si>
  <si>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</si>
  <si>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</si>
  <si>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</si>
  <si>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</si>
  <si>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</si>
  <si>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</si>
  <si>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</si>
  <si>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</si>
  <si>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</si>
  <si>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</si>
  <si>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</si>
  <si>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</si>
  <si>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</si>
  <si>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</si>
  <si>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</si>
  <si>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Дон Керам</t>
  </si>
  <si>
    <t>Дон Керам 14.01.25</t>
  </si>
  <si>
    <t>Gabana</t>
  </si>
  <si>
    <t>El Molino</t>
  </si>
  <si>
    <t>Ribesalbes</t>
  </si>
  <si>
    <t>Hope</t>
  </si>
  <si>
    <t>Ribesalbes Hope Blue Настенная плитка 7,5х30 см</t>
  </si>
  <si>
    <t>Ribesalbes Hope Espresso Настенная плитка 7,5х30 см</t>
  </si>
  <si>
    <t>Ribesalbes Hope Mink Настенная плитка 7,5х30 см</t>
  </si>
  <si>
    <t>Ribesalbes Hope Olive  Настенная плитка 7,5х30 см</t>
  </si>
  <si>
    <t>Ribesalbes Hope White  Настенная плитка 7,5х30 см</t>
  </si>
  <si>
    <t>Ribesalbes Hope Ocre Настенная плитка 7,5х30 см</t>
  </si>
  <si>
    <t>Tikko</t>
  </si>
  <si>
    <t>Village</t>
  </si>
  <si>
    <t>Mainzu</t>
  </si>
  <si>
    <t>Hermitage</t>
  </si>
  <si>
    <t>Montiver</t>
  </si>
  <si>
    <t>Prissmacer</t>
  </si>
  <si>
    <t>Onice</t>
  </si>
  <si>
    <t>Prissmacer Onice Gold Стинировнный Керамогранит 60х120</t>
  </si>
  <si>
    <t>Prissmacer Onice Pearl Сатинировнный Керамогранит 60х120</t>
  </si>
  <si>
    <t>Alessandria</t>
  </si>
  <si>
    <t>Robin</t>
  </si>
  <si>
    <t>Memory</t>
  </si>
  <si>
    <t>Geotiles</t>
  </si>
  <si>
    <t>Talo</t>
  </si>
  <si>
    <t>Geotiles Talo Taupe Коричневый Матовый Ректифицированный Керамогранит 60х60 см</t>
  </si>
  <si>
    <t>Geotiles Talo Perla Серый Матовый Ректифицированный Керамогранит 60х60 см</t>
  </si>
  <si>
    <t>Geotiles Talo Ceniza Серый Матовый Ректифицированный Керамогранит 60х60 см</t>
  </si>
  <si>
    <t>Geotiles Talo Arena Бежевый Матовый Ректифицированный Керамогранит 60х60 см</t>
  </si>
  <si>
    <t>Navarti</t>
  </si>
  <si>
    <t>Ura</t>
  </si>
  <si>
    <t>Tabil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</si>
  <si>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</si>
  <si>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</si>
  <si>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</si>
  <si>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</si>
  <si>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</si>
  <si>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</si>
  <si>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</si>
  <si>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</si>
  <si>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</si>
  <si>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</si>
  <si>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</si>
  <si>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</si>
  <si>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</si>
  <si>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</si>
  <si>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</si>
  <si>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</si>
  <si>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</si>
  <si>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URL товара</t>
  </si>
  <si>
    <t>!Внимание - у нас другое! Название фабрики в 3dplitka</t>
  </si>
  <si>
    <t>Наименование товара</t>
  </si>
  <si>
    <t>Материал</t>
  </si>
  <si>
    <t>Цветовые оттенки</t>
  </si>
  <si>
    <t>Поверхность</t>
  </si>
  <si>
    <t>Обработка поверхности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</si>
  <si>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</si>
  <si>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</si>
  <si>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</si>
  <si>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</si>
  <si>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</si>
  <si>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</si>
  <si>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</si>
  <si>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</si>
  <si>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</si>
  <si>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</si>
  <si>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</si>
  <si>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</si>
  <si>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</si>
  <si>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Цена 3dplitka.ru</t>
  </si>
  <si>
    <t>Картинка товара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</si>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</sst>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12"/>
      <color rgb="FF21282B"/>
      <name val="Segoe UI"/>
      <family val="2"/>
      <charset val="204"/>
    </font>
    <font>
      <sz val="8"/>
      <color indexed="9"/>
      <name val="Arial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9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22" fillId="8" borderId="0" xfId="0" applyFont="1" applyFill="1"/>
    <xf numFmtId="0" fontId="22" fillId="8" borderId="8" xfId="6" applyFont="1" applyFill="1" applyBorder="1" applyAlignment="1" applyProtection="1"/>
    <xf numFmtId="0" fontId="22" fillId="8" borderId="2" xfId="6" applyFont="1" applyFill="1" applyBorder="1" applyAlignment="1" applyProtection="1"/>
    <xf numFmtId="0" fontId="22" fillId="0" borderId="2" xfId="0" applyFont="1" applyBorder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3" fillId="0" borderId="0" xfId="6" applyFont="1" applyAlignment="1" applyProtection="1"/>
    <xf numFmtId="0" fontId="0" fillId="0" borderId="14" xfId="0" applyBorder="1"/>
    <xf numFmtId="0" fontId="0" fillId="0" borderId="4" xfId="0" applyBorder="1"/>
    <xf numFmtId="0" fontId="9" fillId="0" borderId="5" xfId="15" applyFont="1" applyBorder="1"/>
    <xf numFmtId="0" fontId="4" fillId="0" borderId="2" xfId="22" applyFont="1" applyBorder="1"/>
    <xf numFmtId="0" fontId="4" fillId="0" borderId="5" xfId="16" applyFont="1" applyBorder="1"/>
    <xf numFmtId="0" fontId="9" fillId="0" borderId="14" xfId="0" applyFont="1" applyBorder="1"/>
    <xf numFmtId="0" fontId="9" fillId="0" borderId="4" xfId="0" applyFont="1" applyBorder="1"/>
    <xf numFmtId="1" fontId="27" fillId="4" borderId="2" xfId="24" applyNumberFormat="1" applyFont="1" applyFill="1" applyBorder="1" applyAlignment="1">
      <alignment horizontal="center" vertical="top" wrapText="1"/>
    </xf>
    <xf numFmtId="0" fontId="9" fillId="0" borderId="15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5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7" fillId="4" borderId="3" xfId="24" applyNumberFormat="1" applyFont="1" applyFill="1" applyBorder="1" applyAlignment="1">
      <alignment horizontal="center" vertical="top" wrapText="1"/>
    </xf>
    <xf numFmtId="0" fontId="15" fillId="5" borderId="15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5" xfId="17" applyFont="1" applyFill="1" applyBorder="1" applyAlignment="1">
      <alignment horizontal="center" vertical="top" wrapText="1"/>
    </xf>
    <xf numFmtId="0" fontId="17" fillId="13" borderId="15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8" fillId="0" borderId="0" xfId="16" applyFont="1"/>
    <xf numFmtId="0" fontId="0" fillId="10" borderId="2" xfId="0" applyFill="1" applyBorder="1"/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1"/>
  <sheetViews>
    <sheetView tabSelected="1" workbookViewId="0">
      <selection activeCell="G32" sqref="G32"/>
    </sheetView>
  </sheetViews>
  <sheetFormatPr defaultColWidth="9.140625" defaultRowHeight="12" x14ac:dyDescent="0.2"/>
  <cols>
    <col min="1" max="1" width="30.85546875" style="57" bestFit="1" customWidth="1"/>
    <col min="2" max="2" width="30.85546875" style="57" customWidth="1"/>
    <col min="3" max="3" width="12.7109375" style="57" customWidth="1"/>
    <col min="4" max="4" width="11.5703125" style="31" customWidth="1"/>
    <col min="5" max="5" width="19.42578125" style="31" customWidth="1"/>
    <col min="6" max="6" width="13.28515625" style="31" customWidth="1"/>
    <col min="7" max="7" width="11.7109375" style="31" customWidth="1"/>
    <col min="8" max="8" width="66.140625" style="31" customWidth="1"/>
    <col min="9" max="9" width="18.28515625" style="25" customWidth="1"/>
    <col min="10" max="10" width="14.7109375" style="25" customWidth="1"/>
    <col min="11" max="11" width="12.42578125" style="25" customWidth="1"/>
    <col min="12" max="13" width="10.5703125" style="33" customWidth="1"/>
    <col min="14" max="15" width="13.85546875" style="25" customWidth="1"/>
    <col min="16" max="25" width="12.42578125" style="25" customWidth="1"/>
    <col min="26" max="26" width="6.140625" style="34" customWidth="1"/>
    <col min="27" max="27" width="9.5703125" style="34" customWidth="1"/>
    <col min="28" max="28" width="8.42578125" style="59" customWidth="1"/>
    <col min="29" max="29" width="7.7109375" style="59" customWidth="1"/>
    <col min="30" max="32" width="7.28515625" style="59" customWidth="1"/>
    <col min="33" max="33" width="7.5703125" style="25" customWidth="1"/>
    <col min="34" max="34" width="11" style="25" customWidth="1"/>
    <col min="35" max="35" width="6.140625" style="25" customWidth="1"/>
    <col min="36" max="36" width="7.28515625" style="26" customWidth="1"/>
    <col min="37" max="37" width="6.7109375" style="26" customWidth="1"/>
    <col min="38" max="38" width="8.140625" style="27" customWidth="1"/>
    <col min="39" max="39" width="7.5703125" style="28" customWidth="1"/>
    <col min="40" max="40" width="9.42578125" style="29" customWidth="1"/>
    <col min="41" max="42" width="9.42578125" style="26" customWidth="1"/>
    <col min="43" max="44" width="9.140625" style="30"/>
    <col min="45" max="45" width="13.140625" style="30" customWidth="1"/>
    <col min="46" max="16384" width="9.140625" style="31"/>
  </cols>
  <sheetData>
    <row r="1" spans="1:46" s="35" customFormat="1" ht="17.25" x14ac:dyDescent="0.3">
      <c r="A1" s="3"/>
      <c r="B1" s="62"/>
      <c r="C1" s="80"/>
      <c r="D1" s="31"/>
      <c r="E1" s="31"/>
      <c r="F1" s="88"/>
      <c r="G1" s="97"/>
      <c r="K1" s="4"/>
      <c r="L1" s="33"/>
      <c r="M1" s="79"/>
      <c r="N1" s="25"/>
      <c r="O1" s="4"/>
      <c r="P1" s="4"/>
      <c r="Q1" s="25"/>
      <c r="R1" s="25"/>
      <c r="S1" s="4"/>
      <c r="T1" s="103"/>
      <c r="U1" s="104"/>
      <c r="V1" s="104"/>
      <c r="W1" s="105"/>
      <c r="X1" s="105"/>
      <c r="Y1" s="4"/>
      <c r="Z1" s="4"/>
      <c r="AA1" s="106"/>
      <c r="AB1" s="59"/>
      <c r="AC1" s="59"/>
      <c r="AD1" s="59"/>
      <c r="AE1" s="59"/>
      <c r="AF1" s="59"/>
      <c r="AG1" s="62"/>
      <c r="AH1" s="62"/>
      <c r="AI1" s="25"/>
      <c r="AJ1" s="34"/>
      <c r="AK1" s="34"/>
      <c r="AL1" s="100" t="s">
        <v>59</v>
      </c>
      <c r="AM1" s="107"/>
      <c r="AN1" s="107"/>
      <c r="AO1" s="108"/>
      <c r="AQ1" s="39"/>
      <c r="AR1" s="39"/>
      <c r="AS1" s="39"/>
    </row>
    <row r="2" spans="1:46" s="25" customFormat="1" ht="11.25" x14ac:dyDescent="0.2">
      <c r="A2" s="3"/>
      <c r="B2" s="69"/>
      <c r="C2" s="109"/>
      <c r="D2" s="110" t="s">
        <v>262</v>
      </c>
      <c r="E2" s="2" t="s">
        <v>263</v>
      </c>
      <c r="F2" s="111"/>
      <c r="G2" s="111"/>
      <c r="H2" s="111"/>
      <c r="I2" s="25" t="s">
        <v>264</v>
      </c>
      <c r="J2" s="25" t="s">
        <v>265</v>
      </c>
      <c r="K2" s="25" t="s">
        <v>266</v>
      </c>
      <c r="L2" s="2" t="s">
        <v>267</v>
      </c>
      <c r="M2" s="79"/>
      <c r="N2" s="4" t="s">
        <v>268</v>
      </c>
      <c r="O2" s="2" t="s">
        <v>269</v>
      </c>
      <c r="P2" s="19" t="s">
        <v>270</v>
      </c>
      <c r="Q2" s="41" t="s">
        <v>271</v>
      </c>
      <c r="R2" s="41" t="s">
        <v>272</v>
      </c>
      <c r="S2" s="43"/>
      <c r="T2" s="103" t="s">
        <v>273</v>
      </c>
      <c r="U2" s="104" t="s">
        <v>274</v>
      </c>
      <c r="V2" s="104" t="s">
        <v>274</v>
      </c>
      <c r="W2" s="43" t="s">
        <v>275</v>
      </c>
      <c r="X2" s="103" t="s">
        <v>276</v>
      </c>
      <c r="Y2" s="43"/>
      <c r="Z2" s="4"/>
      <c r="AA2" s="106"/>
      <c r="AB2" s="59"/>
      <c r="AC2" s="59"/>
      <c r="AD2" s="59"/>
      <c r="AE2" s="59"/>
      <c r="AF2" s="59"/>
      <c r="AG2" s="69"/>
      <c r="AH2" s="69"/>
      <c r="AI2" s="41" t="s">
        <v>277</v>
      </c>
      <c r="AJ2" s="44"/>
      <c r="AK2" s="6" t="s">
        <v>278</v>
      </c>
      <c r="AL2" s="101" t="s">
        <v>68</v>
      </c>
      <c r="AM2" s="112"/>
      <c r="AN2" s="113"/>
      <c r="AQ2" s="114" t="s">
        <v>97</v>
      </c>
      <c r="AR2" s="113"/>
    </row>
    <row r="3" spans="1:46" s="25" customFormat="1" ht="11.25" x14ac:dyDescent="0.2">
      <c r="A3" s="115"/>
      <c r="B3" s="69"/>
      <c r="C3" s="109"/>
      <c r="D3" s="116"/>
      <c r="E3" s="117"/>
      <c r="F3" s="111"/>
      <c r="G3" s="111"/>
      <c r="H3" s="111"/>
      <c r="L3" s="117"/>
      <c r="M3" s="78"/>
      <c r="N3" s="118"/>
      <c r="O3" s="117"/>
      <c r="P3" s="119"/>
      <c r="Q3" s="120"/>
      <c r="R3" s="120"/>
      <c r="S3" s="121"/>
      <c r="T3" s="103"/>
      <c r="U3" s="104"/>
      <c r="V3" s="104"/>
      <c r="W3" s="121"/>
      <c r="X3" s="103"/>
      <c r="Y3" s="121"/>
      <c r="Z3" s="118"/>
      <c r="AA3" s="106"/>
      <c r="AB3" s="59"/>
      <c r="AC3" s="59"/>
      <c r="AD3" s="59"/>
      <c r="AE3" s="59"/>
      <c r="AF3" s="59"/>
      <c r="AG3" s="69"/>
      <c r="AH3" s="69"/>
      <c r="AI3" s="120"/>
      <c r="AJ3" s="44"/>
      <c r="AK3" s="122"/>
      <c r="AL3" s="123"/>
      <c r="AM3" s="124"/>
      <c r="AN3" s="78"/>
      <c r="AQ3" s="125"/>
      <c r="AR3" s="78"/>
    </row>
    <row r="4" spans="1:46" s="25" customFormat="1" ht="11.25" x14ac:dyDescent="0.2">
      <c r="A4" s="115"/>
      <c r="B4" s="69"/>
      <c r="C4" s="109"/>
      <c r="D4" s="116"/>
      <c r="E4" s="117"/>
      <c r="F4" s="111"/>
      <c r="G4" s="111"/>
      <c r="H4" s="111"/>
      <c r="L4" s="117"/>
      <c r="M4" s="78"/>
      <c r="N4" s="118"/>
      <c r="O4" s="117"/>
      <c r="P4" s="119"/>
      <c r="Q4" s="120"/>
      <c r="R4" s="120"/>
      <c r="S4" s="121"/>
      <c r="T4" s="103"/>
      <c r="U4" s="104"/>
      <c r="V4" s="104"/>
      <c r="W4" s="121"/>
      <c r="X4" s="103"/>
      <c r="Y4" s="121"/>
      <c r="Z4" s="118"/>
      <c r="AA4" s="106"/>
      <c r="AB4" s="59"/>
      <c r="AC4" s="59"/>
      <c r="AD4" s="59"/>
      <c r="AE4" s="59"/>
      <c r="AF4" s="59"/>
      <c r="AG4" s="69"/>
      <c r="AH4" s="69"/>
      <c r="AI4" s="120"/>
      <c r="AJ4" s="44"/>
      <c r="AK4" s="122"/>
      <c r="AL4" s="123"/>
      <c r="AM4" s="124"/>
      <c r="AN4" s="78"/>
      <c r="AQ4" s="125"/>
      <c r="AR4" s="78"/>
    </row>
    <row r="5" spans="1:46" ht="45" x14ac:dyDescent="0.2">
      <c r="A5" s="126" t="s">
        <v>279</v>
      </c>
      <c r="B5" s="127" t="s">
        <v>280</v>
      </c>
      <c r="C5" s="45" t="s">
        <v>69</v>
      </c>
      <c r="D5" s="46" t="s">
        <v>70</v>
      </c>
      <c r="E5" s="47" t="s">
        <v>71</v>
      </c>
      <c r="F5" s="46" t="s">
        <v>193</v>
      </c>
      <c r="G5" s="46" t="s">
        <v>72</v>
      </c>
      <c r="H5" s="46" t="s">
        <v>281</v>
      </c>
      <c r="I5" s="46" t="s">
        <v>199</v>
      </c>
      <c r="J5" s="46" t="s">
        <v>200</v>
      </c>
      <c r="K5" s="128" t="s">
        <v>282</v>
      </c>
      <c r="L5" s="48" t="s">
        <v>73</v>
      </c>
      <c r="M5" s="129" t="s">
        <v>283</v>
      </c>
      <c r="N5" s="46" t="s">
        <v>284</v>
      </c>
      <c r="O5" s="129" t="s">
        <v>285</v>
      </c>
      <c r="P5" s="46" t="s">
        <v>105</v>
      </c>
      <c r="Q5" s="46" t="s">
        <v>106</v>
      </c>
      <c r="R5" s="46" t="s">
        <v>183</v>
      </c>
      <c r="S5" s="128" t="s">
        <v>286</v>
      </c>
      <c r="T5" s="128" t="s">
        <v>287</v>
      </c>
      <c r="U5" s="128" t="s">
        <v>288</v>
      </c>
      <c r="V5" s="128" t="s">
        <v>164</v>
      </c>
      <c r="W5" s="128" t="s">
        <v>289</v>
      </c>
      <c r="X5" s="128" t="s">
        <v>290</v>
      </c>
      <c r="Y5" s="128" t="s">
        <v>291</v>
      </c>
      <c r="Z5" s="46" t="s">
        <v>292</v>
      </c>
      <c r="AA5" s="46" t="s">
        <v>293</v>
      </c>
      <c r="AB5" s="60" t="s">
        <v>98</v>
      </c>
      <c r="AC5" s="60" t="s">
        <v>99</v>
      </c>
      <c r="AD5" s="64" t="s">
        <v>104</v>
      </c>
      <c r="AE5" s="128" t="s">
        <v>294</v>
      </c>
      <c r="AF5" s="128" t="s">
        <v>295</v>
      </c>
      <c r="AG5" s="130" t="s">
        <v>296</v>
      </c>
      <c r="AH5" s="130" t="s">
        <v>297</v>
      </c>
      <c r="AI5" s="130" t="s">
        <v>298</v>
      </c>
      <c r="AJ5" s="49" t="s">
        <v>205</v>
      </c>
      <c r="AK5" s="50" t="s">
        <v>78</v>
      </c>
      <c r="AL5" s="51" t="s">
        <v>79</v>
      </c>
      <c r="AM5" s="52" t="s">
        <v>80</v>
      </c>
      <c r="AN5" s="53" t="s">
        <v>203</v>
      </c>
      <c r="AO5" s="54" t="s">
        <v>204</v>
      </c>
      <c r="AP5" s="128" t="s">
        <v>299</v>
      </c>
      <c r="AQ5" s="51" t="s">
        <v>95</v>
      </c>
      <c r="AR5" s="51" t="s">
        <v>96</v>
      </c>
      <c r="AS5" s="128" t="s">
        <v>300</v>
      </c>
      <c r="AT5" s="131" t="s">
        <v>217</v>
      </c>
    </row>
    <row r="6" spans="1:46" s="25" customFormat="1" ht="11.25" x14ac:dyDescent="0.2">
      <c r="A6" s="3" t="s">
        <v>301</v>
      </c>
      <c r="B6" s="69"/>
      <c r="C6" s="109"/>
      <c r="D6" s="110" t="s">
        <v>262</v>
      </c>
      <c r="E6" s="2" t="s">
        <v>263</v>
      </c>
      <c r="F6" s="111"/>
      <c r="G6" s="111"/>
      <c r="H6" s="111"/>
      <c r="I6" s="25" t="s">
        <v>264</v>
      </c>
      <c r="J6" s="25" t="s">
        <v>265</v>
      </c>
      <c r="K6" s="25" t="s">
        <v>266</v>
      </c>
      <c r="L6" s="2" t="s">
        <v>267</v>
      </c>
      <c r="M6" s="79"/>
      <c r="N6" s="4" t="s">
        <v>268</v>
      </c>
      <c r="O6" s="2" t="s">
        <v>302</v>
      </c>
      <c r="P6" s="19" t="s">
        <v>270</v>
      </c>
      <c r="Q6" s="41" t="s">
        <v>271</v>
      </c>
      <c r="R6" s="41" t="s">
        <v>272</v>
      </c>
      <c r="S6" s="43"/>
      <c r="T6" s="103" t="s">
        <v>273</v>
      </c>
      <c r="U6" s="104" t="s">
        <v>274</v>
      </c>
      <c r="V6" s="104" t="s">
        <v>274</v>
      </c>
      <c r="W6" s="43" t="s">
        <v>275</v>
      </c>
      <c r="X6" s="103" t="s">
        <v>276</v>
      </c>
      <c r="Y6" s="43"/>
      <c r="Z6" s="4"/>
      <c r="AA6" s="106"/>
      <c r="AB6" s="59"/>
      <c r="AC6" s="59"/>
      <c r="AD6" s="59"/>
      <c r="AE6" s="59"/>
      <c r="AF6" s="59"/>
      <c r="AG6" s="69"/>
      <c r="AH6" s="69"/>
      <c r="AI6" s="41" t="s">
        <v>277</v>
      </c>
      <c r="AJ6" s="44"/>
      <c r="AK6" s="6" t="s">
        <v>278</v>
      </c>
      <c r="AL6" s="101" t="s">
        <v>68</v>
      </c>
      <c r="AM6" s="112"/>
      <c r="AN6" s="113"/>
      <c r="AQ6" s="114" t="s">
        <v>97</v>
      </c>
      <c r="AR6" s="113"/>
    </row>
    <row r="7" spans="1:46" s="147" customFormat="1" ht="33.75" x14ac:dyDescent="0.2">
      <c r="A7" s="132"/>
      <c r="B7" s="133"/>
      <c r="C7" s="134"/>
      <c r="D7" s="135"/>
      <c r="E7" s="135"/>
      <c r="F7" s="135"/>
      <c r="G7" s="136"/>
      <c r="H7" s="137"/>
      <c r="I7" s="135"/>
      <c r="J7" s="137" t="s">
        <v>303</v>
      </c>
      <c r="K7" s="137" t="s">
        <v>282</v>
      </c>
      <c r="L7" s="138" t="s">
        <v>304</v>
      </c>
      <c r="M7" s="138" t="s">
        <v>283</v>
      </c>
      <c r="N7" s="137" t="s">
        <v>305</v>
      </c>
      <c r="O7" s="138" t="s">
        <v>306</v>
      </c>
      <c r="P7" s="137" t="s">
        <v>307</v>
      </c>
      <c r="Q7" s="137" t="s">
        <v>106</v>
      </c>
      <c r="R7" s="137" t="s">
        <v>183</v>
      </c>
      <c r="S7" s="137" t="s">
        <v>286</v>
      </c>
      <c r="T7" s="137" t="s">
        <v>287</v>
      </c>
      <c r="U7" s="137" t="s">
        <v>308</v>
      </c>
      <c r="V7" s="137" t="s">
        <v>164</v>
      </c>
      <c r="W7" s="137" t="s">
        <v>289</v>
      </c>
      <c r="X7" s="137" t="s">
        <v>290</v>
      </c>
      <c r="Y7" s="137" t="s">
        <v>291</v>
      </c>
      <c r="Z7" s="137" t="s">
        <v>309</v>
      </c>
      <c r="AA7" s="137" t="s">
        <v>310</v>
      </c>
      <c r="AB7" s="139" t="s">
        <v>98</v>
      </c>
      <c r="AC7" s="139" t="s">
        <v>99</v>
      </c>
      <c r="AD7" s="139" t="s">
        <v>311</v>
      </c>
      <c r="AE7" s="140" t="s">
        <v>312</v>
      </c>
      <c r="AF7" s="140" t="s">
        <v>313</v>
      </c>
      <c r="AG7" s="141"/>
      <c r="AH7" s="141"/>
      <c r="AI7" s="135"/>
      <c r="AJ7" s="142"/>
      <c r="AK7" s="142"/>
      <c r="AL7" s="143"/>
      <c r="AM7" s="144"/>
      <c r="AN7" s="145"/>
      <c r="AO7" s="142"/>
      <c r="AP7" s="142"/>
      <c r="AQ7" s="143"/>
      <c r="AR7" s="143"/>
      <c r="AS7" s="143"/>
      <c r="AT7" s="146"/>
    </row>
    <row r="8" spans="1:46" ht="15" customHeight="1" x14ac:dyDescent="0.25">
      <c r="A8"/>
      <c r="B8" s="148"/>
      <c r="C8" s="32" t="s">
        <v>229</v>
      </c>
      <c r="D8" s="32" t="s">
        <v>13</v>
      </c>
      <c r="E8" s="55" t="s">
        <v>14</v>
      </c>
      <c r="F8" s="88" t="s">
        <v>232</v>
      </c>
      <c r="G8" s="96" t="s">
        <v>231</v>
      </c>
      <c r="H8" s="9"/>
      <c r="I8"/>
      <c r="J8"/>
      <c r="K8"/>
      <c r="L8"/>
      <c r="M8"/>
      <c r="N8"/>
      <c r="O8"/>
      <c r="P8"/>
      <c r="Q8"/>
      <c r="R8"/>
      <c r="T8"/>
      <c r="U8"/>
      <c r="V8"/>
      <c r="W8"/>
      <c r="X8"/>
      <c r="Y8"/>
      <c r="Z8"/>
      <c r="AA8"/>
      <c r="AB8"/>
      <c r="AC8"/>
      <c r="AD8"/>
      <c r="AE8"/>
      <c r="AF8"/>
      <c r="AP8"/>
    </row>
    <row r="9" spans="1:46" ht="15" customHeight="1" x14ac:dyDescent="0.25">
      <c r="A9"/>
      <c r="B9"/>
      <c r="C9" s="32" t="s">
        <v>229</v>
      </c>
      <c r="D9" s="32" t="s">
        <v>13</v>
      </c>
      <c r="E9" s="55" t="s">
        <v>14</v>
      </c>
      <c r="F9" s="88" t="s">
        <v>232</v>
      </c>
      <c r="G9" s="96" t="s">
        <v>241</v>
      </c>
      <c r="H9" s="9"/>
      <c r="I9"/>
      <c r="J9"/>
      <c r="K9"/>
      <c r="L9"/>
      <c r="M9"/>
      <c r="N9"/>
      <c r="O9"/>
      <c r="P9"/>
      <c r="Q9"/>
      <c r="R9"/>
      <c r="T9"/>
      <c r="U9"/>
      <c r="V9"/>
      <c r="W9"/>
      <c r="X9"/>
      <c r="Y9"/>
      <c r="Z9"/>
      <c r="AA9"/>
      <c r="AB9"/>
      <c r="AC9"/>
      <c r="AD9"/>
      <c r="AF9"/>
      <c r="AP9"/>
    </row>
    <row r="10" spans="1:46" ht="15" customHeight="1" x14ac:dyDescent="0.25">
      <c r="A10"/>
      <c r="B10"/>
      <c r="C10" s="32" t="s">
        <v>229</v>
      </c>
      <c r="D10" s="32" t="s">
        <v>13</v>
      </c>
      <c r="E10" s="55" t="s">
        <v>14</v>
      </c>
      <c r="F10" s="88" t="s">
        <v>232</v>
      </c>
      <c r="G10" s="96" t="s">
        <v>252</v>
      </c>
      <c r="H10" s="9"/>
      <c r="I10"/>
      <c r="J10"/>
      <c r="K10"/>
      <c r="L10"/>
      <c r="M10"/>
      <c r="N10"/>
      <c r="O10"/>
      <c r="P10"/>
      <c r="Q10"/>
      <c r="R10"/>
      <c r="T10"/>
      <c r="U10"/>
      <c r="V10"/>
      <c r="W10"/>
      <c r="X10"/>
      <c r="Y10"/>
      <c r="Z10"/>
      <c r="AA10"/>
      <c r="AB10"/>
      <c r="AC10"/>
      <c r="AD10"/>
      <c r="AF10"/>
      <c r="AP10"/>
    </row>
    <row r="11" spans="1:46" ht="15" customHeight="1" x14ac:dyDescent="0.25">
      <c r="A11"/>
      <c r="B11"/>
      <c r="C11" s="32" t="s">
        <v>229</v>
      </c>
      <c r="D11" s="32" t="s">
        <v>13</v>
      </c>
      <c r="E11" s="55" t="s">
        <v>14</v>
      </c>
      <c r="F11" s="88" t="s">
        <v>233</v>
      </c>
      <c r="G11" s="91" t="s">
        <v>234</v>
      </c>
      <c r="H11" s="9"/>
      <c r="I11"/>
      <c r="J11"/>
      <c r="K11"/>
      <c r="L11"/>
      <c r="M11"/>
      <c r="N11"/>
      <c r="O11"/>
      <c r="P11"/>
      <c r="Q11"/>
      <c r="R11"/>
      <c r="T11"/>
      <c r="U11"/>
      <c r="V11"/>
      <c r="W11"/>
      <c r="X11"/>
      <c r="Y11"/>
      <c r="Z11"/>
      <c r="AA11"/>
      <c r="AB11"/>
      <c r="AC11"/>
      <c r="AD11"/>
      <c r="AF11"/>
      <c r="AP11"/>
    </row>
    <row r="12" spans="1:46" ht="15" x14ac:dyDescent="0.25">
      <c r="A12"/>
      <c r="C12" s="32" t="s">
        <v>229</v>
      </c>
      <c r="D12" s="32" t="s">
        <v>13</v>
      </c>
      <c r="E12" s="55" t="s">
        <v>14</v>
      </c>
      <c r="F12" s="88" t="s">
        <v>233</v>
      </c>
      <c r="G12" s="96" t="s">
        <v>244</v>
      </c>
      <c r="H12" s="9"/>
      <c r="I12"/>
      <c r="J12"/>
      <c r="K12"/>
      <c r="L12"/>
      <c r="M12"/>
      <c r="N12"/>
      <c r="O12"/>
      <c r="P12"/>
      <c r="Q12"/>
      <c r="R12"/>
      <c r="T12"/>
      <c r="U12"/>
      <c r="W12"/>
      <c r="Y12"/>
      <c r="Z12"/>
      <c r="AA12"/>
      <c r="AB12"/>
      <c r="AC12"/>
      <c r="AD12"/>
      <c r="AE12"/>
      <c r="AF12"/>
      <c r="AP12"/>
    </row>
    <row r="13" spans="1:46" ht="15" x14ac:dyDescent="0.25">
      <c r="A13"/>
      <c r="C13" s="32" t="s">
        <v>229</v>
      </c>
      <c r="D13" s="32" t="s">
        <v>13</v>
      </c>
      <c r="E13" s="55" t="s">
        <v>14</v>
      </c>
      <c r="F13" s="88" t="s">
        <v>243</v>
      </c>
      <c r="G13" s="97" t="s">
        <v>242</v>
      </c>
      <c r="H13" s="9"/>
      <c r="I13"/>
      <c r="J13"/>
      <c r="K13"/>
      <c r="L13"/>
      <c r="M13"/>
      <c r="N13"/>
      <c r="O13"/>
      <c r="P13"/>
      <c r="Q13"/>
      <c r="R13"/>
      <c r="T13"/>
      <c r="U13"/>
      <c r="W13"/>
      <c r="Y13"/>
      <c r="Z13"/>
      <c r="AA13"/>
      <c r="AB13"/>
      <c r="AC13"/>
      <c r="AD13"/>
      <c r="AE13"/>
      <c r="AF13"/>
      <c r="AP13"/>
    </row>
    <row r="14" spans="1:46" ht="15" x14ac:dyDescent="0.25">
      <c r="A14"/>
      <c r="C14" s="32" t="s">
        <v>229</v>
      </c>
      <c r="D14" s="32" t="s">
        <v>13</v>
      </c>
      <c r="E14" s="55" t="s">
        <v>14</v>
      </c>
      <c r="F14" s="88" t="s">
        <v>246</v>
      </c>
      <c r="G14" s="96" t="s">
        <v>245</v>
      </c>
      <c r="H14" s="9"/>
      <c r="I14"/>
      <c r="J14"/>
      <c r="K14"/>
      <c r="L14"/>
      <c r="M14"/>
      <c r="N14"/>
      <c r="O14"/>
      <c r="P14"/>
      <c r="Q14"/>
      <c r="R14"/>
      <c r="T14"/>
      <c r="U14"/>
      <c r="W14"/>
      <c r="Y14"/>
      <c r="Z14"/>
      <c r="AA14"/>
      <c r="AB14"/>
      <c r="AC14"/>
      <c r="AD14"/>
      <c r="AE14"/>
      <c r="AF14"/>
      <c r="AP14"/>
    </row>
    <row r="15" spans="1:46" ht="15" x14ac:dyDescent="0.25">
      <c r="A15"/>
      <c r="C15" s="32" t="s">
        <v>229</v>
      </c>
      <c r="D15" s="32" t="s">
        <v>13</v>
      </c>
      <c r="E15" s="55" t="s">
        <v>14</v>
      </c>
      <c r="F15" s="88" t="s">
        <v>246</v>
      </c>
      <c r="G15" s="99" t="s">
        <v>247</v>
      </c>
      <c r="H15" s="9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P15"/>
    </row>
    <row r="16" spans="1:46" ht="15" x14ac:dyDescent="0.25">
      <c r="A16"/>
      <c r="B16"/>
      <c r="C16" s="32" t="s">
        <v>229</v>
      </c>
      <c r="D16" s="32" t="s">
        <v>13</v>
      </c>
      <c r="E16" s="55" t="s">
        <v>14</v>
      </c>
      <c r="F16" s="88" t="s">
        <v>246</v>
      </c>
      <c r="G16" s="98" t="s">
        <v>250</v>
      </c>
      <c r="H16" s="9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P16"/>
    </row>
    <row r="17" spans="1:42" ht="15" x14ac:dyDescent="0.25">
      <c r="A17"/>
      <c r="B17"/>
      <c r="C17" s="32" t="s">
        <v>229</v>
      </c>
      <c r="D17" s="32" t="s">
        <v>13</v>
      </c>
      <c r="E17" s="55" t="s">
        <v>14</v>
      </c>
      <c r="F17" s="88" t="s">
        <v>246</v>
      </c>
      <c r="G17" s="98" t="s">
        <v>251</v>
      </c>
      <c r="H17" s="9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P17"/>
    </row>
    <row r="18" spans="1:42" ht="15" x14ac:dyDescent="0.25">
      <c r="A18"/>
      <c r="B18"/>
      <c r="C18" s="32" t="s">
        <v>229</v>
      </c>
      <c r="D18" s="32" t="s">
        <v>13</v>
      </c>
      <c r="E18" s="55" t="s">
        <v>14</v>
      </c>
      <c r="F18" s="88" t="s">
        <v>253</v>
      </c>
      <c r="G18" s="89" t="s">
        <v>254</v>
      </c>
      <c r="H18" s="9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P18"/>
    </row>
    <row r="19" spans="1:42" ht="15" x14ac:dyDescent="0.25">
      <c r="A19"/>
      <c r="B19"/>
      <c r="C19" s="32" t="s">
        <v>229</v>
      </c>
      <c r="D19" s="32" t="s">
        <v>13</v>
      </c>
      <c r="E19" s="55" t="s">
        <v>14</v>
      </c>
      <c r="F19" s="88" t="s">
        <v>259</v>
      </c>
      <c r="G19" s="98" t="s">
        <v>260</v>
      </c>
      <c r="H19" s="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P19"/>
    </row>
    <row r="20" spans="1:42" ht="15" x14ac:dyDescent="0.25">
      <c r="A20"/>
      <c r="B20"/>
      <c r="C20" s="32" t="s">
        <v>229</v>
      </c>
      <c r="D20" s="32" t="s">
        <v>13</v>
      </c>
      <c r="E20" s="55" t="s">
        <v>14</v>
      </c>
      <c r="F20" s="88" t="s">
        <v>259</v>
      </c>
      <c r="G20" s="98" t="s">
        <v>261</v>
      </c>
      <c r="H20" s="9"/>
      <c r="I20"/>
      <c r="J20"/>
      <c r="K20"/>
      <c r="L20"/>
      <c r="M20"/>
      <c r="N20"/>
      <c r="O20"/>
      <c r="P20"/>
      <c r="Q20"/>
      <c r="R20"/>
      <c r="T20"/>
      <c r="U20"/>
      <c r="V20"/>
      <c r="W20"/>
      <c r="X20"/>
      <c r="Y20"/>
      <c r="Z20"/>
      <c r="AA20"/>
      <c r="AB20"/>
      <c r="AC20"/>
      <c r="AD20"/>
      <c r="AE20"/>
      <c r="AF20"/>
      <c r="AP20"/>
    </row>
    <row r="21" spans="1:42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T21"/>
      <c r="U21"/>
      <c r="W21"/>
      <c r="X21"/>
      <c r="Y21"/>
      <c r="Z21"/>
      <c r="AA21"/>
      <c r="AB21"/>
      <c r="AC21"/>
      <c r="AD21"/>
      <c r="AE21"/>
      <c r="AF21"/>
      <c r="AP21"/>
    </row>
  </sheetData>
  <mergeCells count="5">
    <mergeCell ref="AL1:AO1"/>
    <mergeCell ref="AL2:AN2"/>
    <mergeCell ref="AQ2:AR2"/>
    <mergeCell ref="AL6:AN6"/>
    <mergeCell ref="AQ6:AR6"/>
  </mergeCells>
  <conditionalFormatting sqref="P2:P4">
    <cfRule type="duplicateValues" dxfId="4" priority="2"/>
  </conditionalFormatting>
  <conditionalFormatting sqref="P6">
    <cfRule type="duplicateValues" dxfId="3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7"/>
  <sheetViews>
    <sheetView topLeftCell="A33" workbookViewId="0">
      <selection activeCell="B42" sqref="B42:G63"/>
    </sheetView>
  </sheetViews>
  <sheetFormatPr defaultColWidth="9.140625" defaultRowHeight="13.5" customHeight="1" x14ac:dyDescent="0.2"/>
  <cols>
    <col min="1" max="1" width="9" style="57" bestFit="1" customWidth="1"/>
    <col min="2" max="2" width="12.7109375" style="57" bestFit="1" customWidth="1"/>
    <col min="3" max="3" width="11.5703125" style="31" customWidth="1"/>
    <col min="4" max="4" width="19.42578125" style="31" customWidth="1"/>
    <col min="5" max="5" width="11.42578125" style="31" customWidth="1"/>
    <col min="6" max="6" width="11.7109375" style="31" customWidth="1"/>
    <col min="7" max="7" width="55.85546875" style="31" customWidth="1"/>
    <col min="8" max="8" width="10.85546875" style="25" customWidth="1"/>
    <col min="9" max="9" width="14.28515625" style="25" customWidth="1"/>
    <col min="10" max="10" width="14.7109375" style="25" customWidth="1"/>
    <col min="11" max="11" width="10.5703125" style="33" bestFit="1" customWidth="1"/>
    <col min="12" max="12" width="13.85546875" style="25" customWidth="1"/>
    <col min="13" max="15" width="12.42578125" style="25" customWidth="1"/>
    <col min="16" max="16" width="6.140625" style="34" bestFit="1" customWidth="1"/>
    <col min="17" max="18" width="4.140625" style="25" customWidth="1"/>
    <col min="19" max="19" width="7.42578125" style="59" customWidth="1"/>
    <col min="20" max="20" width="7.7109375" style="59" customWidth="1"/>
    <col min="21" max="21" width="7.28515625" style="59" customWidth="1"/>
    <col min="22" max="22" width="6.140625" style="25" customWidth="1"/>
    <col min="23" max="23" width="11.85546875" style="31" customWidth="1"/>
    <col min="24" max="24" width="7.28515625" style="26" customWidth="1"/>
    <col min="25" max="25" width="6.7109375" style="26" bestFit="1" customWidth="1"/>
    <col min="26" max="26" width="8.140625" style="27" bestFit="1" customWidth="1"/>
    <col min="27" max="27" width="7.5703125" style="28" customWidth="1"/>
    <col min="28" max="28" width="9.42578125" style="29" bestFit="1" customWidth="1"/>
    <col min="29" max="29" width="9.42578125" style="26" bestFit="1" customWidth="1"/>
    <col min="30" max="31" width="9.140625" style="30"/>
    <col min="32" max="16384" width="9.140625" style="31"/>
  </cols>
  <sheetData>
    <row r="1" spans="2:23" ht="13.5" customHeight="1" x14ac:dyDescent="0.2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 x14ac:dyDescent="0.2">
      <c r="M2" s="66" t="s">
        <v>179</v>
      </c>
    </row>
    <row r="3" spans="2:23" ht="13.5" customHeight="1" x14ac:dyDescent="0.2">
      <c r="M3" s="66" t="s">
        <v>178</v>
      </c>
    </row>
    <row r="4" spans="2:23" ht="13.5" customHeight="1" x14ac:dyDescent="0.2">
      <c r="M4" s="66" t="s">
        <v>177</v>
      </c>
    </row>
    <row r="5" spans="2:23" ht="13.5" customHeight="1" x14ac:dyDescent="0.2">
      <c r="M5" s="66" t="s">
        <v>176</v>
      </c>
    </row>
    <row r="6" spans="2:23" ht="13.5" customHeight="1" x14ac:dyDescent="0.2">
      <c r="M6" s="66" t="s">
        <v>175</v>
      </c>
    </row>
    <row r="7" spans="2:23" ht="13.5" customHeight="1" x14ac:dyDescent="0.2">
      <c r="M7" s="66" t="s">
        <v>174</v>
      </c>
    </row>
    <row r="8" spans="2:23" ht="13.5" customHeight="1" x14ac:dyDescent="0.2">
      <c r="M8" s="66" t="s">
        <v>173</v>
      </c>
    </row>
    <row r="9" spans="2:23" ht="13.5" customHeight="1" x14ac:dyDescent="0.2">
      <c r="M9" s="66" t="s">
        <v>172</v>
      </c>
    </row>
    <row r="10" spans="2:23" ht="13.5" customHeight="1" x14ac:dyDescent="0.2">
      <c r="M10" s="67" t="s">
        <v>167</v>
      </c>
    </row>
    <row r="11" spans="2:23" ht="13.5" customHeight="1" x14ac:dyDescent="0.2">
      <c r="M11" s="67" t="s">
        <v>168</v>
      </c>
    </row>
    <row r="12" spans="2:23" ht="13.5" customHeight="1" x14ac:dyDescent="0.2">
      <c r="M12" s="7" t="s">
        <v>88</v>
      </c>
    </row>
    <row r="13" spans="2:23" ht="13.5" customHeight="1" x14ac:dyDescent="0.2">
      <c r="J13" s="70" t="s">
        <v>195</v>
      </c>
      <c r="M13" s="7" t="s">
        <v>90</v>
      </c>
    </row>
    <row r="14" spans="2:23" ht="13.5" customHeight="1" x14ac:dyDescent="0.2">
      <c r="J14" s="70" t="s">
        <v>196</v>
      </c>
      <c r="M14" s="7" t="s">
        <v>92</v>
      </c>
      <c r="N14" s="67" t="s">
        <v>182</v>
      </c>
      <c r="O14" s="68"/>
    </row>
    <row r="15" spans="2:23" ht="13.5" customHeight="1" x14ac:dyDescent="0.2">
      <c r="J15" s="17" t="s">
        <v>197</v>
      </c>
      <c r="M15" s="7" t="s">
        <v>93</v>
      </c>
      <c r="N15" s="67" t="s">
        <v>181</v>
      </c>
      <c r="O15" s="68"/>
    </row>
    <row r="16" spans="2:23" ht="13.5" customHeight="1" x14ac:dyDescent="0.2">
      <c r="J16" s="76" t="s">
        <v>198</v>
      </c>
      <c r="M16" s="2" t="s">
        <v>107</v>
      </c>
      <c r="N16" s="67" t="s">
        <v>169</v>
      </c>
      <c r="O16" s="68"/>
    </row>
    <row r="17" spans="1:31" ht="13.5" customHeight="1" x14ac:dyDescent="0.2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 x14ac:dyDescent="0.2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 x14ac:dyDescent="0.2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 x14ac:dyDescent="0.2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 x14ac:dyDescent="0.25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 x14ac:dyDescent="0.25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 x14ac:dyDescent="0.25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 x14ac:dyDescent="0.25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 x14ac:dyDescent="0.25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 x14ac:dyDescent="0.25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 x14ac:dyDescent="0.25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 x14ac:dyDescent="0.25">
      <c r="A28" s="80"/>
      <c r="B28" s="80"/>
      <c r="C28" s="32" t="s">
        <v>13</v>
      </c>
      <c r="D28" s="95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 x14ac:dyDescent="0.25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 x14ac:dyDescent="0.25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 x14ac:dyDescent="0.25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 x14ac:dyDescent="0.3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 x14ac:dyDescent="0.25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 x14ac:dyDescent="0.25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 x14ac:dyDescent="0.25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 x14ac:dyDescent="0.25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 x14ac:dyDescent="0.25">
      <c r="A37" s="81"/>
      <c r="B37" s="81"/>
      <c r="C37" s="32" t="s">
        <v>42</v>
      </c>
      <c r="D37" s="95" t="s">
        <v>43</v>
      </c>
      <c r="E37" s="94" t="s">
        <v>230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 x14ac:dyDescent="0.25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 x14ac:dyDescent="0.25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100" t="s">
        <v>59</v>
      </c>
      <c r="AA39" s="100"/>
      <c r="AB39" s="100"/>
      <c r="AC39" s="100"/>
      <c r="AD39" s="39"/>
      <c r="AE39" s="39"/>
    </row>
    <row r="40" spans="1:32" s="35" customFormat="1" ht="13.5" customHeight="1" thickBot="1" x14ac:dyDescent="0.3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101" t="s">
        <v>68</v>
      </c>
      <c r="AA40" s="101"/>
      <c r="AB40" s="101"/>
      <c r="AD40" s="102" t="s">
        <v>97</v>
      </c>
      <c r="AE40" s="102"/>
    </row>
    <row r="41" spans="1:32" ht="47.25" customHeight="1" x14ac:dyDescent="0.2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 x14ac:dyDescent="0.2">
      <c r="A42" s="3"/>
      <c r="B42" s="32" t="s">
        <v>229</v>
      </c>
      <c r="C42" s="32" t="s">
        <v>13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Испанская плитка</v>
      </c>
      <c r="E42" s="88" t="s">
        <v>232</v>
      </c>
      <c r="F42" s="96" t="s">
        <v>231</v>
      </c>
      <c r="G42" s="9"/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6" si="0">IF(Y42="USD",X42*64.8306,IF(Y42="EUR",X42*72.3639,IF(Y42="RUB",X42,0)))</f>
        <v>0</v>
      </c>
      <c r="AA42" s="14">
        <v>23.4</v>
      </c>
      <c r="AB42" s="15">
        <f t="shared" ref="AB42:AB56" si="1">Z42*(1+AA42/100)</f>
        <v>0</v>
      </c>
      <c r="AC42" s="16"/>
      <c r="AD42" s="20">
        <f t="shared" ref="AD42:AD56" si="2">IF(AC42,1,0)</f>
        <v>0</v>
      </c>
      <c r="AE42" s="20">
        <f t="shared" ref="AE42:AE56" si="3">IF(AC42,1,0)</f>
        <v>0</v>
      </c>
      <c r="AF42" s="85" t="str">
        <f t="shared" ref="AF42:AF56" si="4">IF(RIGHT(G42,1)=" ","Ошибка, пробел справа!","ок")</f>
        <v>ок</v>
      </c>
    </row>
    <row r="43" spans="1:32" s="56" customFormat="1" ht="13.5" customHeight="1" x14ac:dyDescent="0.2">
      <c r="A43" s="3"/>
      <c r="B43" s="32" t="s">
        <v>229</v>
      </c>
      <c r="C43" s="32" t="s">
        <v>13</v>
      </c>
      <c r="D43" s="55" t="str">
        <f t="shared" ref="D43:D52" si="5"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Испанская плитка</v>
      </c>
      <c r="E43" s="88" t="s">
        <v>232</v>
      </c>
      <c r="F43" s="96" t="s">
        <v>241</v>
      </c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/>
      <c r="AA43" s="14"/>
      <c r="AB43" s="15"/>
      <c r="AC43" s="16"/>
      <c r="AD43" s="20"/>
      <c r="AE43" s="20"/>
      <c r="AF43" s="85"/>
    </row>
    <row r="44" spans="1:32" s="56" customFormat="1" ht="13.5" customHeight="1" x14ac:dyDescent="0.2">
      <c r="A44" s="3"/>
      <c r="B44" s="32" t="s">
        <v>229</v>
      </c>
      <c r="C44" s="32" t="s">
        <v>13</v>
      </c>
      <c r="D44" s="55" t="str">
        <f t="shared" si="5"/>
        <v>Испанская плитка</v>
      </c>
      <c r="E44" s="88" t="s">
        <v>232</v>
      </c>
      <c r="F44" s="96" t="s">
        <v>252</v>
      </c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/>
      <c r="AA44" s="14"/>
      <c r="AB44" s="15"/>
      <c r="AC44" s="16"/>
      <c r="AD44" s="20"/>
      <c r="AE44" s="20"/>
      <c r="AF44" s="85"/>
    </row>
    <row r="45" spans="1:32" s="56" customFormat="1" ht="13.5" customHeight="1" x14ac:dyDescent="0.2">
      <c r="A45" s="3"/>
      <c r="B45" s="32" t="s">
        <v>229</v>
      </c>
      <c r="C45" s="32" t="s">
        <v>13</v>
      </c>
      <c r="D45" s="55" t="str">
        <f t="shared" si="5"/>
        <v>Испанская плитка</v>
      </c>
      <c r="E45" s="88" t="s">
        <v>233</v>
      </c>
      <c r="F45" s="91" t="s">
        <v>234</v>
      </c>
      <c r="G45" s="9" t="s">
        <v>235</v>
      </c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 x14ac:dyDescent="0.2">
      <c r="A46" s="3"/>
      <c r="B46" s="32" t="s">
        <v>229</v>
      </c>
      <c r="C46" s="32" t="s">
        <v>13</v>
      </c>
      <c r="D46" s="55" t="str">
        <f t="shared" si="5"/>
        <v>Испанская плитка</v>
      </c>
      <c r="E46" s="88" t="s">
        <v>233</v>
      </c>
      <c r="F46" s="91" t="s">
        <v>234</v>
      </c>
      <c r="G46" s="9" t="s">
        <v>236</v>
      </c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 x14ac:dyDescent="0.2">
      <c r="A47" s="3"/>
      <c r="B47" s="32" t="s">
        <v>229</v>
      </c>
      <c r="C47" s="32" t="s">
        <v>13</v>
      </c>
      <c r="D47" s="55" t="str">
        <f t="shared" si="5"/>
        <v>Испанская плитка</v>
      </c>
      <c r="E47" s="88" t="s">
        <v>233</v>
      </c>
      <c r="F47" s="91" t="s">
        <v>234</v>
      </c>
      <c r="G47" s="9" t="s">
        <v>237</v>
      </c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 x14ac:dyDescent="0.2">
      <c r="A48" s="3"/>
      <c r="B48" s="32" t="s">
        <v>229</v>
      </c>
      <c r="C48" s="32" t="s">
        <v>13</v>
      </c>
      <c r="D48" s="55" t="str">
        <f t="shared" si="5"/>
        <v>Испанская плитка</v>
      </c>
      <c r="E48" s="88" t="s">
        <v>233</v>
      </c>
      <c r="F48" s="91" t="s">
        <v>234</v>
      </c>
      <c r="G48" s="9" t="s">
        <v>238</v>
      </c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 x14ac:dyDescent="0.2">
      <c r="A49" s="3"/>
      <c r="B49" s="32" t="s">
        <v>229</v>
      </c>
      <c r="C49" s="32" t="s">
        <v>13</v>
      </c>
      <c r="D49" s="55" t="str">
        <f t="shared" si="5"/>
        <v>Испанская плитка</v>
      </c>
      <c r="E49" s="88" t="s">
        <v>233</v>
      </c>
      <c r="F49" s="91" t="s">
        <v>234</v>
      </c>
      <c r="G49" s="9" t="s">
        <v>240</v>
      </c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 x14ac:dyDescent="0.2">
      <c r="A50" s="3"/>
      <c r="B50" s="32" t="s">
        <v>229</v>
      </c>
      <c r="C50" s="32" t="s">
        <v>13</v>
      </c>
      <c r="D50" s="55" t="str">
        <f t="shared" si="5"/>
        <v>Испанская плитка</v>
      </c>
      <c r="E50" s="88" t="s">
        <v>233</v>
      </c>
      <c r="F50" s="91" t="s">
        <v>234</v>
      </c>
      <c r="G50" s="9" t="s">
        <v>239</v>
      </c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 x14ac:dyDescent="0.2">
      <c r="A51" s="3"/>
      <c r="B51" s="32" t="s">
        <v>229</v>
      </c>
      <c r="C51" s="32" t="s">
        <v>13</v>
      </c>
      <c r="D51" s="55" t="str">
        <f t="shared" si="5"/>
        <v>Испанская плитка</v>
      </c>
      <c r="E51" s="88" t="s">
        <v>233</v>
      </c>
      <c r="F51" s="96" t="s">
        <v>244</v>
      </c>
      <c r="G51" s="9"/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/>
      <c r="AA51" s="14"/>
      <c r="AB51" s="15"/>
      <c r="AC51" s="16"/>
      <c r="AD51" s="20"/>
      <c r="AE51" s="20"/>
      <c r="AF51" s="85"/>
    </row>
    <row r="52" spans="1:32" s="56" customFormat="1" ht="13.5" customHeight="1" x14ac:dyDescent="0.2">
      <c r="A52" s="3"/>
      <c r="B52" s="32" t="s">
        <v>229</v>
      </c>
      <c r="C52" s="32" t="s">
        <v>13</v>
      </c>
      <c r="D52" s="55" t="str">
        <f t="shared" si="5"/>
        <v>Испанская плитка</v>
      </c>
      <c r="E52" s="88" t="s">
        <v>243</v>
      </c>
      <c r="F52" s="97" t="s">
        <v>242</v>
      </c>
      <c r="G52" s="9"/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 x14ac:dyDescent="0.2">
      <c r="A53" s="3"/>
      <c r="B53" s="32" t="s">
        <v>229</v>
      </c>
      <c r="C53" s="32" t="s">
        <v>13</v>
      </c>
      <c r="D53" s="55" t="str">
        <f t="shared" ref="D53:D54" si="6">IF(C53=C$19,D$19,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)</f>
        <v>Испанская плитка</v>
      </c>
      <c r="E53" s="88" t="s">
        <v>246</v>
      </c>
      <c r="F53" s="96" t="s">
        <v>245</v>
      </c>
      <c r="G53" s="9"/>
      <c r="H53" s="63"/>
      <c r="I53" s="10"/>
      <c r="J53" s="10"/>
      <c r="K53" s="79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 x14ac:dyDescent="0.2">
      <c r="A54" s="3"/>
      <c r="B54" s="32" t="s">
        <v>229</v>
      </c>
      <c r="C54" s="32" t="s">
        <v>13</v>
      </c>
      <c r="D54" s="55" t="str">
        <f t="shared" si="6"/>
        <v>Испанская плитка</v>
      </c>
      <c r="E54" s="88" t="s">
        <v>246</v>
      </c>
      <c r="F54" s="99" t="s">
        <v>247</v>
      </c>
      <c r="G54" s="9" t="s">
        <v>249</v>
      </c>
      <c r="H54" s="63"/>
      <c r="I54" s="10"/>
      <c r="J54" s="10"/>
      <c r="K54" s="79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si="0"/>
        <v>0</v>
      </c>
      <c r="AA54" s="14">
        <v>23.4</v>
      </c>
      <c r="AB54" s="15">
        <f t="shared" si="1"/>
        <v>0</v>
      </c>
      <c r="AC54" s="16"/>
      <c r="AD54" s="20">
        <f t="shared" si="2"/>
        <v>0</v>
      </c>
      <c r="AE54" s="20">
        <f t="shared" si="3"/>
        <v>0</v>
      </c>
      <c r="AF54" s="85" t="str">
        <f t="shared" si="4"/>
        <v>ок</v>
      </c>
    </row>
    <row r="55" spans="1:32" s="56" customFormat="1" ht="13.5" customHeight="1" x14ac:dyDescent="0.2">
      <c r="A55" s="3"/>
      <c r="B55" s="32" t="s">
        <v>229</v>
      </c>
      <c r="C55" s="32" t="s">
        <v>13</v>
      </c>
      <c r="D55" s="55" t="str">
        <f t="shared" ref="D55:D56" si="7"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>Испанская плитка</v>
      </c>
      <c r="E55" s="88" t="s">
        <v>246</v>
      </c>
      <c r="F55" s="99" t="s">
        <v>247</v>
      </c>
      <c r="G55" s="9" t="s">
        <v>248</v>
      </c>
      <c r="H55" s="63"/>
      <c r="I55" s="10"/>
      <c r="J55" s="10"/>
      <c r="K55" s="79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0"/>
        <v>0</v>
      </c>
      <c r="AA55" s="14">
        <v>23.4</v>
      </c>
      <c r="AB55" s="15">
        <f t="shared" si="1"/>
        <v>0</v>
      </c>
      <c r="AC55" s="16"/>
      <c r="AD55" s="20">
        <f t="shared" si="2"/>
        <v>0</v>
      </c>
      <c r="AE55" s="20">
        <f t="shared" si="3"/>
        <v>0</v>
      </c>
      <c r="AF55" s="85" t="str">
        <f t="shared" si="4"/>
        <v>ок</v>
      </c>
    </row>
    <row r="56" spans="1:32" s="56" customFormat="1" ht="13.5" customHeight="1" x14ac:dyDescent="0.2">
      <c r="A56" s="3"/>
      <c r="B56" s="32" t="s">
        <v>229</v>
      </c>
      <c r="C56" s="32" t="s">
        <v>13</v>
      </c>
      <c r="D56" s="55" t="str">
        <f t="shared" si="7"/>
        <v>Испанская плитка</v>
      </c>
      <c r="E56" s="88" t="s">
        <v>246</v>
      </c>
      <c r="F56" s="98" t="s">
        <v>250</v>
      </c>
      <c r="G56" s="9"/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0"/>
        <v>0</v>
      </c>
      <c r="AA56" s="14">
        <v>23.4</v>
      </c>
      <c r="AB56" s="15">
        <f t="shared" si="1"/>
        <v>0</v>
      </c>
      <c r="AC56" s="16"/>
      <c r="AD56" s="20">
        <f t="shared" si="2"/>
        <v>0</v>
      </c>
      <c r="AE56" s="20">
        <f t="shared" si="3"/>
        <v>0</v>
      </c>
      <c r="AF56" s="85" t="str">
        <f t="shared" si="4"/>
        <v>ок</v>
      </c>
    </row>
    <row r="57" spans="1:32" s="56" customFormat="1" ht="13.5" customHeight="1" x14ac:dyDescent="0.2">
      <c r="A57" s="3"/>
      <c r="B57" s="32" t="s">
        <v>229</v>
      </c>
      <c r="C57" s="32" t="s">
        <v>13</v>
      </c>
      <c r="D57" s="55" t="str">
        <f t="shared" ref="D57:D67" si="8"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>Испанская плитка</v>
      </c>
      <c r="E57" s="88" t="s">
        <v>246</v>
      </c>
      <c r="F57" s="98" t="s">
        <v>251</v>
      </c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ref="Z57:Z67" si="9">IF(Y57="USD",X57*64.8306,IF(Y57="EUR",X57*72.3639,IF(Y57="RUB",X57,0)))</f>
        <v>0</v>
      </c>
      <c r="AA57" s="14">
        <v>23.4</v>
      </c>
      <c r="AB57" s="15">
        <f t="shared" ref="AB57:AB67" si="10">Z57*(1+AA57/100)</f>
        <v>0</v>
      </c>
      <c r="AC57" s="16"/>
      <c r="AD57" s="20">
        <f t="shared" ref="AD57:AD67" si="11">IF(AC57,1,0)</f>
        <v>0</v>
      </c>
      <c r="AE57" s="20">
        <f t="shared" ref="AE57:AE67" si="12">IF(AC57,1,0)</f>
        <v>0</v>
      </c>
      <c r="AF57" s="85" t="str">
        <f t="shared" ref="AF57:AF67" si="13">IF(RIGHT(G57,1)=" ","Ошибка, пробел справа!","ок")</f>
        <v>ок</v>
      </c>
    </row>
    <row r="58" spans="1:32" s="56" customFormat="1" ht="13.5" customHeight="1" x14ac:dyDescent="0.2">
      <c r="A58" s="3"/>
      <c r="B58" s="32" t="s">
        <v>229</v>
      </c>
      <c r="C58" s="32" t="s">
        <v>13</v>
      </c>
      <c r="D58" s="55" t="str">
        <f t="shared" si="8"/>
        <v>Испанская плитка</v>
      </c>
      <c r="E58" s="88" t="s">
        <v>253</v>
      </c>
      <c r="F58" s="89" t="s">
        <v>254</v>
      </c>
      <c r="G58" s="9" t="s">
        <v>255</v>
      </c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9"/>
        <v>0</v>
      </c>
      <c r="AA58" s="14">
        <v>23.4</v>
      </c>
      <c r="AB58" s="15">
        <f t="shared" si="10"/>
        <v>0</v>
      </c>
      <c r="AC58" s="16"/>
      <c r="AD58" s="20">
        <f t="shared" si="11"/>
        <v>0</v>
      </c>
      <c r="AE58" s="20">
        <f t="shared" si="12"/>
        <v>0</v>
      </c>
      <c r="AF58" s="85" t="str">
        <f t="shared" si="13"/>
        <v>ок</v>
      </c>
    </row>
    <row r="59" spans="1:32" s="56" customFormat="1" ht="13.5" customHeight="1" x14ac:dyDescent="0.2">
      <c r="A59" s="3"/>
      <c r="B59" s="32" t="s">
        <v>229</v>
      </c>
      <c r="C59" s="32" t="s">
        <v>13</v>
      </c>
      <c r="D59" s="55" t="str">
        <f t="shared" si="8"/>
        <v>Испанская плитка</v>
      </c>
      <c r="E59" s="88" t="s">
        <v>253</v>
      </c>
      <c r="F59" s="89" t="s">
        <v>254</v>
      </c>
      <c r="G59" s="9" t="s">
        <v>256</v>
      </c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9"/>
        <v>0</v>
      </c>
      <c r="AA59" s="14">
        <v>23.4</v>
      </c>
      <c r="AB59" s="15">
        <f t="shared" si="10"/>
        <v>0</v>
      </c>
      <c r="AC59" s="16"/>
      <c r="AD59" s="20">
        <f t="shared" si="11"/>
        <v>0</v>
      </c>
      <c r="AE59" s="20">
        <f t="shared" si="12"/>
        <v>0</v>
      </c>
      <c r="AF59" s="85" t="str">
        <f t="shared" si="13"/>
        <v>ок</v>
      </c>
    </row>
    <row r="60" spans="1:32" s="56" customFormat="1" ht="13.5" customHeight="1" x14ac:dyDescent="0.2">
      <c r="A60" s="3"/>
      <c r="B60" s="32" t="s">
        <v>229</v>
      </c>
      <c r="C60" s="32" t="s">
        <v>13</v>
      </c>
      <c r="D60" s="55" t="str">
        <f t="shared" si="8"/>
        <v>Испанская плитка</v>
      </c>
      <c r="E60" s="88" t="s">
        <v>253</v>
      </c>
      <c r="F60" s="89" t="s">
        <v>254</v>
      </c>
      <c r="G60" s="9" t="s">
        <v>257</v>
      </c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9"/>
        <v>0</v>
      </c>
      <c r="AA60" s="14">
        <v>23.4</v>
      </c>
      <c r="AB60" s="15">
        <f t="shared" si="10"/>
        <v>0</v>
      </c>
      <c r="AC60" s="16"/>
      <c r="AD60" s="20">
        <f t="shared" si="11"/>
        <v>0</v>
      </c>
      <c r="AE60" s="20">
        <f t="shared" si="12"/>
        <v>0</v>
      </c>
      <c r="AF60" s="85" t="str">
        <f t="shared" si="13"/>
        <v>ок</v>
      </c>
    </row>
    <row r="61" spans="1:32" s="56" customFormat="1" ht="13.5" customHeight="1" x14ac:dyDescent="0.2">
      <c r="A61" s="3"/>
      <c r="B61" s="32" t="s">
        <v>229</v>
      </c>
      <c r="C61" s="32" t="s">
        <v>13</v>
      </c>
      <c r="D61" s="55" t="str">
        <f t="shared" si="8"/>
        <v>Испанская плитка</v>
      </c>
      <c r="E61" s="88" t="s">
        <v>253</v>
      </c>
      <c r="F61" s="89" t="s">
        <v>254</v>
      </c>
      <c r="G61" s="9" t="s">
        <v>258</v>
      </c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>
        <f t="shared" si="9"/>
        <v>0</v>
      </c>
      <c r="AA61" s="14">
        <v>23.4</v>
      </c>
      <c r="AB61" s="15">
        <f t="shared" si="10"/>
        <v>0</v>
      </c>
      <c r="AC61" s="16"/>
      <c r="AD61" s="20">
        <f t="shared" si="11"/>
        <v>0</v>
      </c>
      <c r="AE61" s="20">
        <f t="shared" si="12"/>
        <v>0</v>
      </c>
      <c r="AF61" s="85" t="str">
        <f t="shared" si="13"/>
        <v>ок</v>
      </c>
    </row>
    <row r="62" spans="1:32" s="56" customFormat="1" ht="13.5" customHeight="1" x14ac:dyDescent="0.2">
      <c r="A62" s="3"/>
      <c r="B62" s="32" t="s">
        <v>229</v>
      </c>
      <c r="C62" s="32" t="s">
        <v>13</v>
      </c>
      <c r="D62" s="55" t="str">
        <f t="shared" si="8"/>
        <v>Испанская плитка</v>
      </c>
      <c r="E62" s="88" t="s">
        <v>259</v>
      </c>
      <c r="F62" s="98" t="s">
        <v>260</v>
      </c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>
        <f t="shared" si="9"/>
        <v>0</v>
      </c>
      <c r="AA62" s="14">
        <v>23.4</v>
      </c>
      <c r="AB62" s="15">
        <f t="shared" si="10"/>
        <v>0</v>
      </c>
      <c r="AC62" s="16"/>
      <c r="AD62" s="20">
        <f t="shared" si="11"/>
        <v>0</v>
      </c>
      <c r="AE62" s="20">
        <f t="shared" si="12"/>
        <v>0</v>
      </c>
      <c r="AF62" s="85" t="str">
        <f t="shared" si="13"/>
        <v>ок</v>
      </c>
    </row>
    <row r="63" spans="1:32" s="56" customFormat="1" ht="13.5" customHeight="1" x14ac:dyDescent="0.2">
      <c r="A63" s="3"/>
      <c r="B63" s="32" t="s">
        <v>229</v>
      </c>
      <c r="C63" s="32" t="s">
        <v>13</v>
      </c>
      <c r="D63" s="55" t="str">
        <f t="shared" si="8"/>
        <v>Испанская плитка</v>
      </c>
      <c r="E63" s="88" t="s">
        <v>259</v>
      </c>
      <c r="F63" s="98" t="s">
        <v>261</v>
      </c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>
        <f t="shared" si="9"/>
        <v>0</v>
      </c>
      <c r="AA63" s="14">
        <v>23.4</v>
      </c>
      <c r="AB63" s="15">
        <f t="shared" si="10"/>
        <v>0</v>
      </c>
      <c r="AC63" s="16"/>
      <c r="AD63" s="20">
        <f t="shared" si="11"/>
        <v>0</v>
      </c>
      <c r="AE63" s="20">
        <f t="shared" si="12"/>
        <v>0</v>
      </c>
      <c r="AF63" s="85" t="str">
        <f t="shared" si="13"/>
        <v>ок</v>
      </c>
    </row>
    <row r="64" spans="1:32" s="56" customFormat="1" ht="13.5" customHeight="1" x14ac:dyDescent="0.2">
      <c r="A64" s="3"/>
      <c r="B64" s="32"/>
      <c r="C64" s="32"/>
      <c r="D64" s="55">
        <f t="shared" si="8"/>
        <v>0</v>
      </c>
      <c r="E64" s="88"/>
      <c r="F64" s="89"/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>
        <f t="shared" si="9"/>
        <v>0</v>
      </c>
      <c r="AA64" s="14">
        <v>23.4</v>
      </c>
      <c r="AB64" s="15">
        <f t="shared" si="10"/>
        <v>0</v>
      </c>
      <c r="AC64" s="16"/>
      <c r="AD64" s="20">
        <f t="shared" si="11"/>
        <v>0</v>
      </c>
      <c r="AE64" s="20">
        <f t="shared" si="12"/>
        <v>0</v>
      </c>
      <c r="AF64" s="85" t="str">
        <f t="shared" si="13"/>
        <v>ок</v>
      </c>
    </row>
    <row r="65" spans="1:32" s="56" customFormat="1" ht="13.5" customHeight="1" x14ac:dyDescent="0.2">
      <c r="A65" s="3"/>
      <c r="B65" s="32"/>
      <c r="C65" s="32"/>
      <c r="D65" s="55">
        <f t="shared" si="8"/>
        <v>0</v>
      </c>
      <c r="E65" s="88"/>
      <c r="F65" s="89"/>
      <c r="G65" s="9"/>
      <c r="H65" s="3"/>
      <c r="I65" s="3"/>
      <c r="J65" s="3"/>
      <c r="K65" s="2"/>
      <c r="L65" s="4"/>
      <c r="M65" s="19"/>
      <c r="N65" s="19"/>
      <c r="O65" s="19"/>
      <c r="P65" s="9"/>
      <c r="Q65" s="11"/>
      <c r="R65" s="7"/>
      <c r="S65" s="7"/>
      <c r="T65" s="61"/>
      <c r="U65" s="65"/>
      <c r="V65" s="4"/>
      <c r="W65" s="84"/>
      <c r="X65" s="12"/>
      <c r="Y65" s="84"/>
      <c r="Z65" s="13">
        <f t="shared" si="9"/>
        <v>0</v>
      </c>
      <c r="AA65" s="14">
        <v>23.4</v>
      </c>
      <c r="AB65" s="15">
        <f t="shared" si="10"/>
        <v>0</v>
      </c>
      <c r="AC65" s="16"/>
      <c r="AD65" s="20">
        <f t="shared" si="11"/>
        <v>0</v>
      </c>
      <c r="AE65" s="20">
        <f t="shared" si="12"/>
        <v>0</v>
      </c>
      <c r="AF65" s="85" t="str">
        <f t="shared" si="13"/>
        <v>ок</v>
      </c>
    </row>
    <row r="66" spans="1:32" s="56" customFormat="1" ht="13.5" customHeight="1" x14ac:dyDescent="0.2">
      <c r="A66" s="3"/>
      <c r="B66" s="32"/>
      <c r="C66" s="32"/>
      <c r="D66" s="55">
        <f t="shared" si="8"/>
        <v>0</v>
      </c>
      <c r="E66" s="88"/>
      <c r="F66" s="89"/>
      <c r="G66" s="9"/>
      <c r="H66" s="3"/>
      <c r="I66" s="3"/>
      <c r="J66" s="3"/>
      <c r="K66" s="2"/>
      <c r="L66" s="4"/>
      <c r="M66" s="19"/>
      <c r="N66" s="19"/>
      <c r="O66" s="19"/>
      <c r="P66" s="9"/>
      <c r="Q66" s="11"/>
      <c r="R66" s="7"/>
      <c r="S66" s="7"/>
      <c r="T66" s="61"/>
      <c r="U66" s="65"/>
      <c r="V66" s="4"/>
      <c r="W66" s="84"/>
      <c r="X66" s="12"/>
      <c r="Y66" s="84"/>
      <c r="Z66" s="13">
        <f t="shared" si="9"/>
        <v>0</v>
      </c>
      <c r="AA66" s="14">
        <v>23.4</v>
      </c>
      <c r="AB66" s="15">
        <f t="shared" si="10"/>
        <v>0</v>
      </c>
      <c r="AC66" s="16"/>
      <c r="AD66" s="20">
        <f t="shared" si="11"/>
        <v>0</v>
      </c>
      <c r="AE66" s="20">
        <f t="shared" si="12"/>
        <v>0</v>
      </c>
      <c r="AF66" s="85" t="str">
        <f t="shared" si="13"/>
        <v>ок</v>
      </c>
    </row>
    <row r="67" spans="1:32" s="56" customFormat="1" ht="13.5" customHeight="1" x14ac:dyDescent="0.2">
      <c r="A67" s="3"/>
      <c r="B67" s="32"/>
      <c r="C67" s="32"/>
      <c r="D67" s="55">
        <f t="shared" si="8"/>
        <v>0</v>
      </c>
      <c r="E67" s="88"/>
      <c r="F67" s="89"/>
      <c r="G67" s="9"/>
      <c r="H67" s="3"/>
      <c r="I67" s="3"/>
      <c r="J67" s="3"/>
      <c r="K67" s="2"/>
      <c r="L67" s="4"/>
      <c r="M67" s="19"/>
      <c r="N67" s="19"/>
      <c r="O67" s="19"/>
      <c r="P67" s="9"/>
      <c r="Q67" s="11"/>
      <c r="R67" s="7"/>
      <c r="S67" s="7"/>
      <c r="T67" s="61"/>
      <c r="U67" s="65"/>
      <c r="V67" s="4"/>
      <c r="W67" s="84"/>
      <c r="X67" s="12"/>
      <c r="Y67" s="84"/>
      <c r="Z67" s="13">
        <f t="shared" si="9"/>
        <v>0</v>
      </c>
      <c r="AA67" s="14">
        <v>23.4</v>
      </c>
      <c r="AB67" s="15">
        <f t="shared" si="10"/>
        <v>0</v>
      </c>
      <c r="AC67" s="16"/>
      <c r="AD67" s="20">
        <f t="shared" si="11"/>
        <v>0</v>
      </c>
      <c r="AE67" s="20">
        <f t="shared" si="12"/>
        <v>0</v>
      </c>
      <c r="AF67" s="85" t="str">
        <f t="shared" si="13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2025-02-03T12:07:59Z</dcterms:modified>
</cp:coreProperties>
</file>