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8_{EAC9D148-B0B9-49B1-AB41-E7E068DE60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65" i="1" l="1"/>
  <c r="AN65" i="1"/>
  <c r="AM65" i="1"/>
  <c r="AI65" i="1"/>
  <c r="AK65" i="1" s="1"/>
  <c r="D65" i="1"/>
  <c r="AO64" i="1"/>
  <c r="AN64" i="1"/>
  <c r="AM64" i="1"/>
  <c r="AI64" i="1"/>
  <c r="AK64" i="1" s="1"/>
  <c r="D64" i="1"/>
  <c r="AO63" i="1"/>
  <c r="AN63" i="1"/>
  <c r="AM63" i="1"/>
  <c r="AI63" i="1"/>
  <c r="AK63" i="1" s="1"/>
  <c r="D63" i="1"/>
  <c r="AO62" i="1"/>
  <c r="AN62" i="1"/>
  <c r="AM62" i="1"/>
  <c r="AI62" i="1"/>
  <c r="AK62" i="1" s="1"/>
  <c r="D62" i="1"/>
  <c r="AO61" i="1"/>
  <c r="AN61" i="1"/>
  <c r="AM61" i="1"/>
  <c r="AI61" i="1"/>
  <c r="AK61" i="1" s="1"/>
  <c r="D61" i="1"/>
  <c r="AO60" i="1"/>
  <c r="AN60" i="1"/>
  <c r="AM60" i="1"/>
  <c r="AI60" i="1"/>
  <c r="AK60" i="1" s="1"/>
  <c r="D60" i="1"/>
  <c r="AO59" i="1"/>
  <c r="AN59" i="1"/>
  <c r="AM59" i="1"/>
  <c r="AI59" i="1"/>
  <c r="AK59" i="1" s="1"/>
  <c r="D59" i="1"/>
  <c r="AO58" i="1"/>
  <c r="AN58" i="1"/>
  <c r="AM58" i="1"/>
  <c r="AI58" i="1"/>
  <c r="AK58" i="1" s="1"/>
  <c r="D58" i="1"/>
  <c r="AO57" i="1"/>
  <c r="AN57" i="1"/>
  <c r="AM57" i="1"/>
  <c r="AI57" i="1"/>
  <c r="AK57" i="1" s="1"/>
  <c r="D57" i="1"/>
  <c r="AO56" i="1"/>
  <c r="AN56" i="1"/>
  <c r="AM56" i="1"/>
  <c r="AI56" i="1"/>
  <c r="AK56" i="1" s="1"/>
  <c r="D56" i="1"/>
  <c r="AO55" i="1"/>
  <c r="AN55" i="1"/>
  <c r="AM55" i="1"/>
  <c r="AI55" i="1"/>
  <c r="AK55" i="1" s="1"/>
  <c r="D55" i="1"/>
  <c r="AO54" i="1"/>
  <c r="AN54" i="1"/>
  <c r="AM54" i="1"/>
  <c r="AI54" i="1"/>
  <c r="AK54" i="1" s="1"/>
  <c r="D54" i="1"/>
  <c r="AO53" i="1"/>
  <c r="AN53" i="1"/>
  <c r="AM53" i="1"/>
  <c r="AI53" i="1"/>
  <c r="AK53" i="1" s="1"/>
  <c r="D53" i="1"/>
  <c r="AO52" i="1"/>
  <c r="AN52" i="1"/>
  <c r="AM52" i="1"/>
  <c r="AI52" i="1"/>
  <c r="AK52" i="1" s="1"/>
  <c r="D52" i="1"/>
  <c r="AO51" i="1"/>
  <c r="AN51" i="1"/>
  <c r="AM51" i="1"/>
  <c r="AI51" i="1"/>
  <c r="AK51" i="1" s="1"/>
  <c r="D51" i="1"/>
  <c r="AO50" i="1"/>
  <c r="AN50" i="1"/>
  <c r="AM50" i="1"/>
  <c r="AI50" i="1"/>
  <c r="AK50" i="1" s="1"/>
  <c r="D50" i="1"/>
  <c r="AO49" i="1"/>
  <c r="AN49" i="1"/>
  <c r="AM49" i="1"/>
  <c r="AI49" i="1"/>
  <c r="AK49" i="1" s="1"/>
  <c r="D49" i="1"/>
  <c r="AO48" i="1"/>
  <c r="AN48" i="1"/>
  <c r="AM48" i="1"/>
  <c r="AI48" i="1"/>
  <c r="AK48" i="1" s="1"/>
  <c r="D48" i="1"/>
  <c r="AO47" i="1"/>
  <c r="AN47" i="1"/>
  <c r="AM47" i="1"/>
  <c r="AI47" i="1"/>
  <c r="AK47" i="1" s="1"/>
  <c r="D47" i="1"/>
  <c r="AO46" i="1"/>
  <c r="AN46" i="1"/>
  <c r="AM46" i="1"/>
  <c r="AI46" i="1"/>
  <c r="AK46" i="1" s="1"/>
  <c r="D46" i="1"/>
  <c r="AO45" i="1"/>
  <c r="AN45" i="1"/>
  <c r="AM45" i="1"/>
  <c r="AI45" i="1"/>
  <c r="AK45" i="1" s="1"/>
  <c r="D45" i="1"/>
  <c r="AO44" i="1"/>
  <c r="AI44" i="1"/>
  <c r="AK44" i="1" s="1"/>
  <c r="D44" i="1"/>
  <c r="AO43" i="1"/>
  <c r="AN43" i="1"/>
  <c r="AM43" i="1"/>
  <c r="AI43" i="1"/>
  <c r="AK43" i="1" s="1"/>
  <c r="D43" i="1"/>
  <c r="AO42" i="1"/>
  <c r="AN42" i="1"/>
  <c r="AM42" i="1"/>
  <c r="AI42" i="1"/>
  <c r="AK42" i="1" s="1"/>
  <c r="D42" i="1"/>
</calcChain>
</file>

<file path=xl/sharedStrings.xml><?xml version="1.0" encoding="utf-8"?>
<sst xmlns="http://schemas.openxmlformats.org/spreadsheetml/2006/main" count="450" uniqueCount="265">
  <si>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</si>
  <si>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</si>
  <si>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</si>
  <si>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</si>
  <si>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</si>
  <si>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</si>
  <si>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</si>
  <si>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</si>
  <si>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</si>
  <si>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</si>
  <si>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</si>
  <si>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</si>
  <si>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</si>
  <si>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</si>
  <si>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</si>
  <si>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</si>
  <si>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</si>
  <si>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</si>
  <si>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</si>
  <si>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</si>
  <si>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</si>
  <si>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</si>
  <si>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</si>
  <si>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</si>
  <si>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</si>
  <si>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</si>
  <si>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</si>
  <si>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</si>
  <si>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</si>
  <si>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</si>
  <si>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</si>
  <si>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</si>
  <si>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</si>
  <si>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</si>
  <si>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</si>
  <si>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</si>
  <si>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</si>
  <si>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</si>
  <si>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</si>
  <si>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</si>
  <si>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</si>
  <si>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</si>
  <si>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</si>
  <si>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</si>
  <si>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</si>
  <si>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</si>
  <si>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</si>
  <si>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</si>
  <si>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</si>
  <si>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</si>
  <si>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</si>
  <si>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</si>
  <si>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</si>
  <si>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</si>
  <si>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</si>
  <si>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</si>
  <si>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</si>
  <si>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</si>
  <si>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</si>
  <si>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</si>
  <si>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</si>
  <si>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</si>
  <si>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</si>
  <si>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</si>
  <si>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</si>
  <si>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</si>
  <si>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</si>
  <si>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</si>
  <si>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</si>
  <si>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</si>
  <si>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</si>
  <si>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</si>
  <si>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</si>
  <si>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</si>
  <si>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</si>
  <si>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</si>
  <si>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</si>
  <si>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</si>
  <si>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</si>
  <si>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</si>
  <si>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</si>
  <si>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</si>
  <si>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</si>
  <si>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</si>
  <si>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</si>
  <si>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</si>
  <si>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</si>
  <si>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</si>
  <si>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</si>
  <si>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</si>
  <si>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</si>
  <si>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</si>
  <si>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</si>
  <si>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</si>
  <si>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</si>
  <si>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</si>
  <si>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</si>
  <si>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</si>
  <si>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</si>
  <si>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</si>
  <si>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</si>
  <si>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</si>
  <si>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</si>
  <si>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</si>
  <si>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</si>
  <si>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</si>
  <si>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</si>
  <si>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</si>
  <si>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</si>
  <si>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</si>
  <si>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</si>
  <si>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</si>
  <si>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</si>
  <si>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</si>
  <si>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</si>
  <si>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</si>
  <si>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</si>
  <si>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</si>
  <si>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</si>
  <si>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</si>
  <si>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</si>
  <si>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</si>
  <si>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</si>
  <si>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</si>
  <si>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</si>
  <si>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</si>
  <si>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</si>
  <si>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</si>
  <si>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</si>
  <si>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</si>
  <si>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</si>
  <si>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</si>
  <si>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</si>
  <si>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</si>
  <si>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</si>
  <si>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</si>
  <si>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</si>
  <si>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</si>
  <si>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</si>
  <si>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</si>
  <si>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</si>
  <si>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</si>
  <si>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</si>
  <si>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</si>
  <si>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</si>
  <si>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</si>
  <si>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</si>
  <si>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</si>
  <si>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</si>
  <si>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</si>
  <si>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</si>
  <si>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</si>
  <si>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</si>
  <si>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</si>
  <si>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</si>
  <si>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Раиса Ник.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</si>
  <si>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</si>
  <si>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</si>
  <si>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</si>
  <si>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</si>
  <si>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</si>
  <si>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</si>
  <si>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</si>
  <si>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</si>
  <si>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</si>
  <si>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</si>
  <si>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Оксана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</si>
  <si>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</si>
  <si>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</si>
  <si>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</si>
  <si>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</si>
  <si>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</si>
  <si>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</si>
  <si>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</si>
  <si>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</si>
  <si>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</si>
  <si>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</si>
  <si>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</si>
  <si>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Лена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</si>
  <si>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</si>
  <si>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</si>
  <si>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</si>
  <si>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</si>
  <si>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</si>
  <si>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</si>
  <si>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</si>
  <si>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</si>
  <si>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</si>
  <si>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компл.</t>
  </si>
  <si>
    <t>USD</t>
  </si>
  <si>
    <t>не заполняем !!!</t>
  </si>
  <si>
    <t xml:space="preserve">Не заполняем!!! </t>
  </si>
  <si>
    <t>Кто делал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</si>
  <si>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</si>
  <si>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</si>
  <si>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</si>
  <si>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</si>
  <si>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</si>
  <si>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элемента</t>
  </si>
  <si>
    <t>Артикул поставщика</t>
  </si>
  <si>
    <t>Группа (это в зависимости от функции плитки в коллекции)</t>
  </si>
  <si>
    <t>Назначение (для чего используется)</t>
  </si>
  <si>
    <t>Цвет</t>
  </si>
  <si>
    <t>Рисунок</t>
  </si>
  <si>
    <t>Стиль</t>
  </si>
  <si>
    <t>Форма</t>
  </si>
  <si>
    <t>Ширина, см</t>
  </si>
  <si>
    <t>Длина, см</t>
  </si>
  <si>
    <t>Толщина, мм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</si>
  <si>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</si>
  <si>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</si>
  <si>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</si>
  <si>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</si>
  <si>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</si>
  <si>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</si>
  <si>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</si>
  <si>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</si>
  <si>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</si>
  <si>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Реал-керамика</t>
  </si>
  <si>
    <t>Realistik Индия</t>
  </si>
  <si>
    <t>Alps</t>
  </si>
  <si>
    <t>Realistik Индия Alps Glitter Shapetouch Pro Зеленый Матовый Керамогранит 60х120 см</t>
  </si>
  <si>
    <t>Amazon</t>
  </si>
  <si>
    <t>Realistik Индия Amazon Beige Shapetouch Бежевый Матовый Керамогранит 60х120 см</t>
  </si>
  <si>
    <t>Realistik Индия Amazon Grande Shapetouch Светло-Серый Матовый Керамогранит 60х120 см</t>
  </si>
  <si>
    <t>Argenta</t>
  </si>
  <si>
    <t>Realistik Индия Argenta Grenulla Бежевый Лаппатированный Керамогранит 60х120 см</t>
  </si>
  <si>
    <t>Bonzano</t>
  </si>
  <si>
    <t>Realistik Индия Bonzano Crema Vitro Бежевый Матовый Керамогранит 60х120 см</t>
  </si>
  <si>
    <t>Brokis</t>
  </si>
  <si>
    <t>Realistik Индия Brokis Vitro Светло-Серый Матовый Керамогранит 60х120 см</t>
  </si>
  <si>
    <t>Carnico</t>
  </si>
  <si>
    <t>Realistik Индия Carnico Metal Grenulla Светло-Серый Лаппатированный Керамогранит 60х120 см</t>
  </si>
  <si>
    <t>Corten</t>
  </si>
  <si>
    <t>Realistik Индия Corten Capachino Shapetouch Серый Матовый Керамогранит 60х120 см</t>
  </si>
  <si>
    <t>Gem Forest</t>
  </si>
  <si>
    <t>Realistik Индия Gem Forest Stone Shapetouch Pro Темно-Серый Матовый Керамогранит 60х120 см</t>
  </si>
  <si>
    <t>Lincoln</t>
  </si>
  <si>
    <t>Realistik Индия Lincoln White Grenulla Серый Лаппатированный Керамогранит 60х120 см</t>
  </si>
  <si>
    <t>Omani</t>
  </si>
  <si>
    <t>Realistik Индия Omani Grande Grenulla Белый Лаппатированный Керамогранит 60х120 см</t>
  </si>
  <si>
    <t>Onyx Emerald</t>
  </si>
  <si>
    <t>Realistik Индия Onyx Emerald Grande Vitro Светло-Зеленый Матовый Керамогранит 60х120 см</t>
  </si>
  <si>
    <t>Onyx</t>
  </si>
  <si>
    <t>Realistik Индия Onyx Prism Endless Glossy Белый Глянцевый Керамогранит 60x120 см</t>
  </si>
  <si>
    <t>Realistik Индия Onyx Perla Белый Глянцевый Керамогранит 60x120 см</t>
  </si>
  <si>
    <t>Proud</t>
  </si>
  <si>
    <t>Realistik Индия Proud Statuario Grit Granula Бежевый Лаппатированный Керамогранит 60х120 см</t>
  </si>
  <si>
    <t>Код поставщика</t>
  </si>
  <si>
    <t>Цветовые оттенки</t>
  </si>
  <si>
    <t>Сопротивление скольжению</t>
  </si>
  <si>
    <t>Износостойкость PEI</t>
  </si>
  <si>
    <t>Влагопоглощаемость</t>
  </si>
  <si>
    <t>Количество Лиц</t>
  </si>
  <si>
    <t>Покрытие</t>
  </si>
  <si>
    <t>Вариативность цвета</t>
  </si>
  <si>
    <t>Поверхность</t>
  </si>
  <si>
    <t>Края</t>
  </si>
  <si>
    <t>Ректифицированный</t>
  </si>
  <si>
    <t>штук в упаковке</t>
  </si>
  <si>
    <t>кв. м. в упаковке</t>
  </si>
  <si>
    <t>Морозостойкость</t>
  </si>
  <si>
    <t>Совместим с системой Теплый пол</t>
  </si>
  <si>
    <t>R 9</t>
  </si>
  <si>
    <t>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</si>
</sst>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2" fillId="0" borderId="0"/>
  </cellStyleXfs>
  <cellXfs count="107">
    <xf numFmtId="0" fontId="0" fillId="0" borderId="0" xfId="0"/>
    <xf numFmtId="0" fontId="1" fillId="0" borderId="0" xfId="9" applyFont="1"/>
    <xf numFmtId="0" fontId="2" fillId="0" borderId="0" xfId="23" applyFont="1"/>
    <xf numFmtId="0" fontId="3" fillId="0" borderId="0" xfId="4" applyFont="1"/>
    <xf numFmtId="0" fontId="2" fillId="0" borderId="0" xfId="9" applyFont="1"/>
    <xf numFmtId="0" fontId="4" fillId="0" borderId="0" xfId="9" applyFont="1"/>
    <xf numFmtId="0" fontId="4" fillId="0" borderId="0" xfId="14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3" fillId="0" borderId="6" xfId="1" applyFont="1" applyBorder="1" applyAlignment="1" applyProtection="1"/>
    <xf numFmtId="0" fontId="14" fillId="0" borderId="3" xfId="1" applyFont="1" applyFill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13" fillId="0" borderId="2" xfId="1" applyFont="1" applyBorder="1" applyAlignment="1" applyProtection="1"/>
    <xf numFmtId="0" fontId="13" fillId="0" borderId="4" xfId="0" applyFont="1" applyBorder="1"/>
    <xf numFmtId="0" fontId="13" fillId="0" borderId="0" xfId="0" applyFont="1"/>
    <xf numFmtId="0" fontId="15" fillId="0" borderId="2" xfId="2" applyFont="1" applyBorder="1"/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14" fillId="0" borderId="2" xfId="1" applyFont="1" applyBorder="1" applyAlignment="1" applyProtection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8" xfId="9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8" xfId="1" applyFont="1" applyBorder="1" applyAlignment="1" applyProtection="1"/>
    <xf numFmtId="0" fontId="14" fillId="0" borderId="2" xfId="1" applyFont="1" applyFill="1" applyBorder="1" applyAlignment="1" applyProtection="1"/>
    <xf numFmtId="0" fontId="8" fillId="5" borderId="2" xfId="0" applyFont="1" applyFill="1" applyBorder="1"/>
    <xf numFmtId="0" fontId="14" fillId="0" borderId="0" xfId="1" applyFont="1" applyBorder="1" applyAlignment="1" applyProtection="1"/>
    <xf numFmtId="0" fontId="8" fillId="0" borderId="13" xfId="0" applyFont="1" applyBorder="1" applyAlignment="1">
      <alignment horizontal="left" vertical="center" wrapText="1"/>
    </xf>
    <xf numFmtId="0" fontId="8" fillId="0" borderId="3" xfId="0" applyFont="1" applyBorder="1"/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Fill="1" applyBorder="1" applyAlignment="1"/>
    <xf numFmtId="0" fontId="8" fillId="0" borderId="3" xfId="0" applyFont="1" applyFill="1" applyBorder="1" applyAlignment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6" fillId="3" borderId="5" xfId="8" applyFont="1" applyFill="1" applyBorder="1" applyAlignment="1">
      <alignment horizontal="center" vertical="top" wrapText="1"/>
    </xf>
    <xf numFmtId="0" fontId="16" fillId="3" borderId="5" xfId="27" applyFont="1" applyFill="1" applyBorder="1" applyAlignment="1">
      <alignment horizontal="center" vertical="top" wrapText="1"/>
    </xf>
    <xf numFmtId="0" fontId="4" fillId="0" borderId="2" xfId="18" applyFont="1" applyBorder="1" applyAlignment="1">
      <alignment wrapText="1"/>
    </xf>
    <xf numFmtId="0" fontId="4" fillId="5" borderId="2" xfId="18" applyFont="1" applyFill="1" applyBorder="1" applyAlignment="1">
      <alignment wrapText="1"/>
    </xf>
    <xf numFmtId="0" fontId="5" fillId="7" borderId="2" xfId="19" applyFont="1" applyFill="1" applyBorder="1"/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1" fontId="12" fillId="4" borderId="2" xfId="29" applyNumberFormat="1" applyFont="1" applyFill="1" applyBorder="1" applyAlignment="1">
      <alignment horizontal="center" vertical="top" wrapText="1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9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8" fillId="4" borderId="2" xfId="1" applyNumberFormat="1" applyFont="1" applyFill="1" applyBorder="1" applyAlignment="1" applyProtection="1"/>
    <xf numFmtId="2" fontId="14" fillId="0" borderId="2" xfId="1" applyNumberFormat="1" applyFont="1" applyFill="1" applyBorder="1" applyAlignment="1" applyProtection="1"/>
    <xf numFmtId="1" fontId="14" fillId="4" borderId="2" xfId="1" applyNumberFormat="1" applyFont="1" applyFill="1" applyBorder="1" applyAlignment="1" applyProtection="1"/>
    <xf numFmtId="0" fontId="12" fillId="10" borderId="5" xfId="9" applyFont="1" applyFill="1" applyBorder="1" applyAlignment="1">
      <alignment horizontal="center" vertical="top" wrapText="1"/>
    </xf>
    <xf numFmtId="0" fontId="4" fillId="0" borderId="0" xfId="14" applyFont="1" applyBorder="1"/>
    <xf numFmtId="0" fontId="8" fillId="0" borderId="0" xfId="0" applyFont="1" applyBorder="1"/>
    <xf numFmtId="0" fontId="12" fillId="10" borderId="5" xfId="14" applyFont="1" applyFill="1" applyBorder="1" applyAlignment="1">
      <alignment horizontal="center" vertical="top" wrapText="1"/>
    </xf>
    <xf numFmtId="0" fontId="4" fillId="0" borderId="0" xfId="9" applyFont="1" applyBorder="1"/>
    <xf numFmtId="0" fontId="14" fillId="0" borderId="0" xfId="1" applyFont="1" applyFill="1" applyBorder="1" applyAlignment="1" applyProtection="1"/>
    <xf numFmtId="0" fontId="14" fillId="0" borderId="8" xfId="1" applyFont="1" applyFill="1" applyBorder="1" applyAlignment="1" applyProtection="1"/>
    <xf numFmtId="0" fontId="24" fillId="0" borderId="0" xfId="0" applyFont="1"/>
    <xf numFmtId="1" fontId="4" fillId="8" borderId="2" xfId="9" applyNumberFormat="1" applyFont="1" applyFill="1" applyBorder="1" applyAlignment="1">
      <alignment horizontal="center"/>
    </xf>
    <xf numFmtId="0" fontId="17" fillId="4" borderId="2" xfId="9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</cellXfs>
  <cellStyles count="35">
    <cellStyle name="Ввод  2 3 2 2 2 41" xfId="2" xr:uid="{00000000-0005-0000-0000-000000000000}"/>
    <cellStyle name="Гиперссылка" xfId="1" builtinId="8"/>
    <cellStyle name="Обычный" xfId="0" builtinId="0"/>
    <cellStyle name="Обычный 16" xfId="34" xr:uid="{00000000-0005-0000-0000-000003000000}"/>
    <cellStyle name="Обычный 2 16 3 2" xfId="3" xr:uid="{00000000-0005-0000-0000-000004000000}"/>
    <cellStyle name="Обычный 2 16 3 2 173" xfId="4" xr:uid="{00000000-0005-0000-0000-000005000000}"/>
    <cellStyle name="Обычный 2 16 3 2 25 17" xfId="5" xr:uid="{00000000-0005-0000-0000-000006000000}"/>
    <cellStyle name="Обычный 2 16 3 2 38 2 13" xfId="6" xr:uid="{00000000-0005-0000-0000-000007000000}"/>
    <cellStyle name="Обычный 2 16 3 2 38 2 13 81" xfId="7" xr:uid="{00000000-0005-0000-0000-000008000000}"/>
    <cellStyle name="Обычный 2 25 2 2" xfId="8" xr:uid="{00000000-0005-0000-0000-000009000000}"/>
    <cellStyle name="Обычный 2 25 2 2 168 2" xfId="9" xr:uid="{00000000-0005-0000-0000-00000A000000}"/>
    <cellStyle name="Обычный 2 25 2 2 168 2 47" xfId="10" xr:uid="{00000000-0005-0000-0000-00000B000000}"/>
    <cellStyle name="Обычный 2 25 2 2 168 2 47 10" xfId="11" xr:uid="{00000000-0005-0000-0000-00000C000000}"/>
    <cellStyle name="Обычный 2 25 2 2 168 2 51" xfId="12" xr:uid="{00000000-0005-0000-0000-00000D000000}"/>
    <cellStyle name="Обычный 2 25 2 2 17" xfId="13" xr:uid="{00000000-0005-0000-0000-00000E000000}"/>
    <cellStyle name="Обычный 2 25 2 2 17 147" xfId="14" xr:uid="{00000000-0005-0000-0000-00000F000000}"/>
    <cellStyle name="Обычный 2 25 2 2 17 24 2 13" xfId="15" xr:uid="{00000000-0005-0000-0000-000010000000}"/>
    <cellStyle name="Обычный 2 25 2 2 17 24 2 13 81" xfId="16" xr:uid="{00000000-0005-0000-0000-000011000000}"/>
    <cellStyle name="Обычный 2 3" xfId="17" xr:uid="{00000000-0005-0000-0000-000012000000}"/>
    <cellStyle name="Обычный 2 35 3 2" xfId="18" xr:uid="{00000000-0005-0000-0000-000013000000}"/>
    <cellStyle name="Обычный 2 35 3 2 186" xfId="19" xr:uid="{00000000-0005-0000-0000-000014000000}"/>
    <cellStyle name="Обычный 2 44 2 2" xfId="20" xr:uid="{00000000-0005-0000-0000-000015000000}"/>
    <cellStyle name="Обычный 2 44 2 2 187" xfId="21" xr:uid="{00000000-0005-0000-0000-000016000000}"/>
    <cellStyle name="Обычный 2 61 2 2" xfId="22" xr:uid="{00000000-0005-0000-0000-000017000000}"/>
    <cellStyle name="Обычный 2 61 2 2 188" xfId="23" xr:uid="{00000000-0005-0000-0000-000018000000}"/>
    <cellStyle name="Обычный 2 65 5 31" xfId="24" xr:uid="{00000000-0005-0000-0000-000019000000}"/>
    <cellStyle name="Обычный 2 65 5 31 2" xfId="25" xr:uid="{00000000-0005-0000-0000-00001A000000}"/>
    <cellStyle name="Обычный 2 76 2 2" xfId="26" xr:uid="{00000000-0005-0000-0000-00001B000000}"/>
    <cellStyle name="Обычный 2 76 2 2 202" xfId="27" xr:uid="{00000000-0005-0000-0000-00001C000000}"/>
    <cellStyle name="Обычный 2 76 2 2 64" xfId="28" xr:uid="{00000000-0005-0000-0000-00001D000000}"/>
    <cellStyle name="Обычный 2 76 2 2 64 81" xfId="29" xr:uid="{00000000-0005-0000-0000-00001E000000}"/>
    <cellStyle name="Обычный 2 76 34" xfId="30" xr:uid="{00000000-0005-0000-0000-00001F000000}"/>
    <cellStyle name="Обычный 2 76 34 151" xfId="31" xr:uid="{00000000-0005-0000-0000-000020000000}"/>
    <cellStyle name="Обычный 2 76 34 151 61" xfId="32" xr:uid="{00000000-0005-0000-0000-000021000000}"/>
    <cellStyle name="Обычный 3 3" xfId="33" xr:uid="{00000000-0005-0000-0000-000022000000}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"/>
  <sheetViews>
    <sheetView tabSelected="1" topLeftCell="I20" workbookViewId="0">
      <selection activeCell="V34" sqref="V34"/>
    </sheetView>
  </sheetViews>
  <sheetFormatPr defaultColWidth="9.140625" defaultRowHeight="13.5" customHeight="1" x14ac:dyDescent="0.2"/>
  <cols>
    <col min="1" max="1" width="9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7.5703125" style="5" customWidth="1"/>
    <col min="9" max="9" width="11" style="5" customWidth="1"/>
    <col min="10" max="10" width="14.28515625" style="5" customWidth="1"/>
    <col min="11" max="11" width="14.7109375" style="5" customWidth="1"/>
    <col min="12" max="13" width="10.5703125" style="6" customWidth="1"/>
    <col min="14" max="14" width="13.85546875" style="5" customWidth="1"/>
    <col min="15" max="26" width="12.42578125" style="5" customWidth="1"/>
    <col min="27" max="27" width="6.140625" style="5" customWidth="1"/>
    <col min="28" max="28" width="6.140625" style="7" customWidth="1"/>
    <col min="29" max="29" width="9.5703125" style="7" customWidth="1"/>
    <col min="30" max="30" width="8.42578125" style="8" customWidth="1"/>
    <col min="31" max="31" width="7.7109375" style="8" customWidth="1"/>
    <col min="32" max="32" width="7.28515625" style="8" customWidth="1"/>
    <col min="33" max="33" width="7.28515625" style="9" customWidth="1"/>
    <col min="34" max="34" width="6.7109375" style="9" customWidth="1"/>
    <col min="35" max="35" width="8.140625" style="10" customWidth="1"/>
    <col min="36" max="36" width="7.5703125" style="11" customWidth="1"/>
    <col min="37" max="37" width="9.42578125" style="12" customWidth="1"/>
    <col min="38" max="38" width="9.42578125" style="9" customWidth="1"/>
    <col min="39" max="40" width="9.140625" style="13"/>
    <col min="41" max="16384" width="9.140625" style="4"/>
  </cols>
  <sheetData>
    <row r="1" spans="2:31" ht="13.5" customHeight="1" x14ac:dyDescent="0.2">
      <c r="B1" s="14"/>
      <c r="C1" s="15"/>
      <c r="D1" s="15"/>
      <c r="E1" s="15"/>
      <c r="F1" s="15"/>
      <c r="G1" s="15"/>
      <c r="H1" s="16"/>
      <c r="I1" s="16"/>
      <c r="J1" s="16"/>
      <c r="K1" s="16"/>
      <c r="L1" s="43"/>
      <c r="M1" s="43"/>
      <c r="N1" s="16"/>
      <c r="O1" s="16"/>
      <c r="P1" s="16"/>
      <c r="Q1" s="44" t="s">
        <v>0</v>
      </c>
      <c r="R1" s="16"/>
      <c r="S1" s="16"/>
      <c r="T1" s="16"/>
      <c r="U1" s="16"/>
      <c r="V1" s="16"/>
      <c r="W1" s="16"/>
      <c r="X1" s="16"/>
      <c r="Y1" s="16"/>
      <c r="Z1" s="16"/>
      <c r="AB1" s="45"/>
      <c r="AC1" s="45"/>
      <c r="AD1" s="71"/>
      <c r="AE1" s="71"/>
    </row>
    <row r="2" spans="2:31" ht="13.5" customHeight="1" x14ac:dyDescent="0.2">
      <c r="Q2" s="44" t="s">
        <v>1</v>
      </c>
    </row>
    <row r="3" spans="2:31" ht="13.5" customHeight="1" x14ac:dyDescent="0.2">
      <c r="Q3" s="44" t="s">
        <v>2</v>
      </c>
    </row>
    <row r="4" spans="2:31" ht="13.5" customHeight="1" x14ac:dyDescent="0.2">
      <c r="Q4" s="44" t="s">
        <v>3</v>
      </c>
    </row>
    <row r="5" spans="2:31" ht="13.5" customHeight="1" x14ac:dyDescent="0.2">
      <c r="Q5" s="44" t="s">
        <v>4</v>
      </c>
    </row>
    <row r="6" spans="2:31" ht="13.5" customHeight="1" x14ac:dyDescent="0.2">
      <c r="Q6" s="44" t="s">
        <v>5</v>
      </c>
    </row>
    <row r="7" spans="2:31" ht="13.5" customHeight="1" x14ac:dyDescent="0.2">
      <c r="Q7" s="44" t="s">
        <v>6</v>
      </c>
    </row>
    <row r="8" spans="2:31" ht="13.5" customHeight="1" x14ac:dyDescent="0.2">
      <c r="Q8" s="44" t="s">
        <v>7</v>
      </c>
    </row>
    <row r="9" spans="2:31" ht="13.5" customHeight="1" x14ac:dyDescent="0.2">
      <c r="Q9" s="44" t="s">
        <v>8</v>
      </c>
    </row>
    <row r="10" spans="2:31" ht="13.5" customHeight="1" x14ac:dyDescent="0.2">
      <c r="Q10" s="46" t="s">
        <v>9</v>
      </c>
    </row>
    <row r="11" spans="2:31" ht="13.5" customHeight="1" x14ac:dyDescent="0.2">
      <c r="Q11" s="46" t="s">
        <v>10</v>
      </c>
    </row>
    <row r="12" spans="2:31" ht="13.5" customHeight="1" x14ac:dyDescent="0.2">
      <c r="Q12" s="47" t="s">
        <v>11</v>
      </c>
    </row>
    <row r="13" spans="2:31" ht="13.5" customHeight="1" x14ac:dyDescent="0.2">
      <c r="K13" s="48" t="s">
        <v>12</v>
      </c>
      <c r="Q13" s="47" t="s">
        <v>13</v>
      </c>
    </row>
    <row r="14" spans="2:31" ht="13.5" customHeight="1" x14ac:dyDescent="0.2">
      <c r="K14" s="48" t="s">
        <v>14</v>
      </c>
      <c r="O14" s="49"/>
      <c r="P14" s="49"/>
      <c r="Q14" s="47" t="s">
        <v>15</v>
      </c>
      <c r="R14" s="46" t="s">
        <v>16</v>
      </c>
      <c r="S14" s="49"/>
      <c r="T14" s="49"/>
      <c r="U14" s="49"/>
      <c r="V14" s="49"/>
      <c r="W14" s="49"/>
      <c r="X14" s="49"/>
      <c r="Y14" s="49"/>
      <c r="Z14" s="49"/>
    </row>
    <row r="15" spans="2:31" ht="13.5" customHeight="1" x14ac:dyDescent="0.2">
      <c r="K15" s="50" t="s">
        <v>17</v>
      </c>
      <c r="O15" s="49"/>
      <c r="P15" s="49"/>
      <c r="Q15" s="47" t="s">
        <v>18</v>
      </c>
      <c r="R15" s="46" t="s">
        <v>19</v>
      </c>
      <c r="S15" s="49"/>
      <c r="T15" s="49"/>
      <c r="U15" s="49"/>
      <c r="V15" s="49"/>
      <c r="W15" s="49"/>
      <c r="X15" s="49"/>
      <c r="Y15" s="49"/>
      <c r="Z15" s="49"/>
    </row>
    <row r="16" spans="2:31" ht="13.5" customHeight="1" x14ac:dyDescent="0.2">
      <c r="K16" s="51" t="s">
        <v>20</v>
      </c>
      <c r="O16" s="49"/>
      <c r="P16" s="49"/>
      <c r="Q16" s="52" t="s">
        <v>21</v>
      </c>
      <c r="R16" s="46" t="s">
        <v>22</v>
      </c>
      <c r="S16" s="49"/>
      <c r="T16" s="49"/>
      <c r="U16" s="49"/>
      <c r="V16" s="49"/>
      <c r="W16" s="49"/>
      <c r="X16" s="49"/>
      <c r="Y16" s="49"/>
      <c r="Z16" s="49"/>
    </row>
    <row r="17" spans="1:40" ht="13.5" customHeight="1" x14ac:dyDescent="0.2">
      <c r="C17" s="17" t="s">
        <v>23</v>
      </c>
      <c r="D17" s="18" t="s">
        <v>24</v>
      </c>
      <c r="K17" s="51" t="s">
        <v>25</v>
      </c>
      <c r="O17" s="49"/>
      <c r="P17" s="49"/>
      <c r="Q17" s="52" t="s">
        <v>26</v>
      </c>
      <c r="R17" s="46" t="s">
        <v>27</v>
      </c>
      <c r="S17" s="49"/>
      <c r="T17" s="49"/>
      <c r="U17" s="49"/>
      <c r="V17" s="49"/>
      <c r="W17" s="49"/>
      <c r="X17" s="49"/>
      <c r="Y17" s="49"/>
      <c r="Z17" s="49"/>
    </row>
    <row r="18" spans="1:40" ht="13.5" customHeight="1" x14ac:dyDescent="0.2">
      <c r="C18" s="19" t="s">
        <v>28</v>
      </c>
      <c r="D18" s="20" t="s">
        <v>29</v>
      </c>
      <c r="K18" s="28" t="s">
        <v>30</v>
      </c>
      <c r="O18" s="49"/>
      <c r="P18" s="49"/>
      <c r="Q18" s="52" t="s">
        <v>31</v>
      </c>
      <c r="R18" s="46" t="s">
        <v>32</v>
      </c>
      <c r="S18" s="49"/>
      <c r="T18" s="49"/>
      <c r="U18" s="49"/>
      <c r="V18" s="49"/>
      <c r="W18" s="49"/>
      <c r="X18" s="49"/>
      <c r="Y18" s="49"/>
      <c r="Z18" s="49"/>
    </row>
    <row r="19" spans="1:40" ht="13.5" customHeight="1" x14ac:dyDescent="0.2">
      <c r="C19" s="17" t="s">
        <v>33</v>
      </c>
      <c r="D19" s="20" t="s">
        <v>34</v>
      </c>
      <c r="K19" s="28" t="s">
        <v>35</v>
      </c>
      <c r="Q19" s="52" t="s">
        <v>36</v>
      </c>
      <c r="R19" s="53" t="s">
        <v>37</v>
      </c>
    </row>
    <row r="20" spans="1:40" ht="13.5" customHeight="1" x14ac:dyDescent="0.2">
      <c r="C20" s="21" t="s">
        <v>38</v>
      </c>
      <c r="D20" s="20" t="s">
        <v>39</v>
      </c>
      <c r="K20" s="54" t="s">
        <v>40</v>
      </c>
      <c r="Q20" s="52" t="s">
        <v>41</v>
      </c>
      <c r="R20" s="53" t="s">
        <v>42</v>
      </c>
    </row>
    <row r="21" spans="1:40" ht="13.5" customHeight="1" x14ac:dyDescent="0.25">
      <c r="C21" s="17" t="s">
        <v>43</v>
      </c>
      <c r="D21" s="22" t="s">
        <v>44</v>
      </c>
      <c r="K21" s="28" t="s">
        <v>45</v>
      </c>
      <c r="Q21" s="52" t="s">
        <v>46</v>
      </c>
      <c r="R21" s="53" t="s">
        <v>47</v>
      </c>
    </row>
    <row r="22" spans="1:40" ht="13.5" customHeight="1" x14ac:dyDescent="0.25">
      <c r="C22" s="17" t="s">
        <v>48</v>
      </c>
      <c r="D22" s="22" t="s">
        <v>49</v>
      </c>
      <c r="K22" s="28" t="s">
        <v>50</v>
      </c>
      <c r="Q22" s="52" t="s">
        <v>51</v>
      </c>
      <c r="R22" s="53" t="s">
        <v>52</v>
      </c>
    </row>
    <row r="23" spans="1:40" ht="13.5" customHeight="1" x14ac:dyDescent="0.25">
      <c r="C23" s="17" t="s">
        <v>53</v>
      </c>
      <c r="D23" s="22" t="s">
        <v>54</v>
      </c>
      <c r="K23" s="28" t="s">
        <v>55</v>
      </c>
      <c r="Q23" s="52" t="s">
        <v>56</v>
      </c>
      <c r="R23" s="53" t="s">
        <v>57</v>
      </c>
    </row>
    <row r="24" spans="1:40" ht="13.5" customHeight="1" x14ac:dyDescent="0.25">
      <c r="C24" s="17" t="s">
        <v>58</v>
      </c>
      <c r="D24" t="s">
        <v>59</v>
      </c>
      <c r="K24" s="28" t="s">
        <v>60</v>
      </c>
      <c r="Q24" s="52" t="s">
        <v>61</v>
      </c>
      <c r="R24" s="53" t="s">
        <v>62</v>
      </c>
    </row>
    <row r="25" spans="1:40" ht="13.5" customHeight="1" x14ac:dyDescent="0.25">
      <c r="C25" s="17" t="s">
        <v>63</v>
      </c>
      <c r="D25" s="22" t="s">
        <v>64</v>
      </c>
      <c r="K25" s="28" t="s">
        <v>65</v>
      </c>
      <c r="Q25" s="52" t="s">
        <v>66</v>
      </c>
      <c r="R25" s="53" t="s">
        <v>67</v>
      </c>
    </row>
    <row r="26" spans="1:40" ht="13.5" customHeight="1" x14ac:dyDescent="0.25">
      <c r="C26" s="17" t="s">
        <v>68</v>
      </c>
      <c r="D26" s="22" t="s">
        <v>69</v>
      </c>
      <c r="K26" s="28" t="s">
        <v>70</v>
      </c>
      <c r="L26" s="55" t="s">
        <v>71</v>
      </c>
      <c r="M26" s="97"/>
      <c r="Q26" s="52" t="s">
        <v>72</v>
      </c>
      <c r="R26" s="53" t="s">
        <v>73</v>
      </c>
    </row>
    <row r="27" spans="1:40" ht="13.5" customHeight="1" x14ac:dyDescent="0.25">
      <c r="C27" s="17" t="s">
        <v>74</v>
      </c>
      <c r="D27" s="22" t="s">
        <v>75</v>
      </c>
      <c r="K27" s="28" t="s">
        <v>76</v>
      </c>
      <c r="L27" s="55" t="s">
        <v>77</v>
      </c>
      <c r="M27" s="97"/>
      <c r="Q27" s="52" t="s">
        <v>78</v>
      </c>
      <c r="R27" s="53" t="s">
        <v>79</v>
      </c>
    </row>
    <row r="28" spans="1:40" s="1" customFormat="1" ht="13.5" customHeight="1" x14ac:dyDescent="0.25">
      <c r="A28" s="23"/>
      <c r="B28" s="23"/>
      <c r="C28" s="17" t="s">
        <v>80</v>
      </c>
      <c r="D28" s="22" t="s">
        <v>81</v>
      </c>
      <c r="H28" s="5"/>
      <c r="I28" s="5"/>
      <c r="J28" s="5"/>
      <c r="K28" s="28" t="s">
        <v>82</v>
      </c>
      <c r="L28" s="56" t="s">
        <v>83</v>
      </c>
      <c r="M28" s="98"/>
      <c r="N28" s="5"/>
      <c r="O28" s="5"/>
      <c r="P28" s="5"/>
      <c r="Q28" s="52" t="s">
        <v>84</v>
      </c>
      <c r="R28" s="53" t="s">
        <v>85</v>
      </c>
      <c r="S28" s="5"/>
      <c r="T28" s="5"/>
      <c r="U28" s="5"/>
      <c r="V28" s="5"/>
      <c r="W28" s="5"/>
      <c r="X28" s="5"/>
      <c r="Y28" s="5"/>
      <c r="Z28" s="5"/>
      <c r="AA28" s="5"/>
      <c r="AB28" s="7"/>
      <c r="AC28" s="7"/>
      <c r="AD28" s="8"/>
      <c r="AE28" s="8"/>
      <c r="AF28" s="8"/>
      <c r="AG28" s="72"/>
      <c r="AH28" s="72"/>
      <c r="AI28" s="10"/>
      <c r="AJ28" s="81"/>
      <c r="AK28" s="82"/>
      <c r="AL28" s="72"/>
      <c r="AM28" s="83"/>
      <c r="AN28" s="83"/>
    </row>
    <row r="29" spans="1:40" s="1" customFormat="1" ht="13.5" customHeight="1" x14ac:dyDescent="0.25">
      <c r="A29" s="23"/>
      <c r="B29" s="23"/>
      <c r="C29" s="17" t="s">
        <v>86</v>
      </c>
      <c r="D29" s="22" t="s">
        <v>87</v>
      </c>
      <c r="H29" s="5"/>
      <c r="I29" s="5"/>
      <c r="J29" s="5"/>
      <c r="K29" s="28" t="s">
        <v>88</v>
      </c>
      <c r="L29" s="57" t="s">
        <v>89</v>
      </c>
      <c r="M29" s="98"/>
      <c r="N29" s="5"/>
      <c r="O29" s="5"/>
      <c r="P29" s="5"/>
      <c r="Q29" s="52" t="s">
        <v>90</v>
      </c>
      <c r="R29" s="53" t="s">
        <v>91</v>
      </c>
      <c r="S29" s="5"/>
      <c r="T29" s="5"/>
      <c r="U29" s="5"/>
      <c r="V29" s="5"/>
      <c r="W29" s="5"/>
      <c r="X29" s="5"/>
      <c r="Y29" s="5"/>
      <c r="Z29" s="5"/>
      <c r="AA29" s="5"/>
      <c r="AB29" s="7"/>
      <c r="AC29" s="7"/>
      <c r="AD29" s="8"/>
      <c r="AE29" s="8"/>
      <c r="AF29" s="8"/>
      <c r="AG29" s="7"/>
      <c r="AH29" s="7"/>
      <c r="AI29" s="10"/>
      <c r="AJ29" s="81"/>
      <c r="AK29" s="82"/>
      <c r="AL29" s="72"/>
      <c r="AM29" s="83"/>
      <c r="AN29" s="83"/>
    </row>
    <row r="30" spans="1:40" s="1" customFormat="1" ht="13.5" customHeight="1" x14ac:dyDescent="0.25">
      <c r="A30" s="23"/>
      <c r="B30" s="23"/>
      <c r="C30" s="17" t="s">
        <v>92</v>
      </c>
      <c r="D30" s="22" t="s">
        <v>93</v>
      </c>
      <c r="H30" s="5"/>
      <c r="I30" s="5"/>
      <c r="J30" s="5"/>
      <c r="K30" s="38" t="s">
        <v>94</v>
      </c>
      <c r="L30" s="52" t="s">
        <v>95</v>
      </c>
      <c r="M30" s="98"/>
      <c r="N30" s="5"/>
      <c r="O30" s="5"/>
      <c r="P30" s="5"/>
      <c r="Q30" s="52" t="s">
        <v>96</v>
      </c>
      <c r="R30" s="53" t="s">
        <v>97</v>
      </c>
      <c r="S30" s="5"/>
      <c r="T30" s="5"/>
      <c r="U30" s="5"/>
      <c r="V30" s="5"/>
      <c r="W30" s="5"/>
      <c r="X30" s="5"/>
      <c r="Y30" s="5"/>
      <c r="Z30" s="5"/>
      <c r="AA30" s="5"/>
      <c r="AB30" s="7"/>
      <c r="AC30" s="7"/>
      <c r="AD30" s="8"/>
      <c r="AE30" s="8"/>
      <c r="AF30" s="8"/>
      <c r="AG30" s="7"/>
      <c r="AH30" s="7"/>
      <c r="AI30" s="10"/>
      <c r="AJ30" s="81"/>
      <c r="AK30" s="82"/>
      <c r="AL30" s="72"/>
      <c r="AM30" s="83"/>
      <c r="AN30" s="83"/>
    </row>
    <row r="31" spans="1:40" s="1" customFormat="1" ht="13.5" customHeight="1" x14ac:dyDescent="0.25">
      <c r="A31" s="23"/>
      <c r="B31" s="23"/>
      <c r="C31" s="17" t="s">
        <v>98</v>
      </c>
      <c r="D31" s="22" t="s">
        <v>99</v>
      </c>
      <c r="H31" s="5"/>
      <c r="I31" s="5"/>
      <c r="J31" s="5"/>
      <c r="K31" s="38" t="s">
        <v>100</v>
      </c>
      <c r="L31" s="52" t="s">
        <v>101</v>
      </c>
      <c r="M31" s="98"/>
      <c r="N31" s="5"/>
      <c r="O31" s="100"/>
      <c r="P31" s="100"/>
      <c r="Q31" s="52" t="s">
        <v>102</v>
      </c>
      <c r="R31" s="53" t="s">
        <v>103</v>
      </c>
      <c r="S31" s="58" t="s">
        <v>104</v>
      </c>
      <c r="T31" s="100"/>
      <c r="U31" s="100"/>
      <c r="V31" s="100"/>
      <c r="W31" s="100"/>
      <c r="X31" s="100"/>
      <c r="Y31" s="100"/>
      <c r="Z31" s="100"/>
      <c r="AA31" s="5"/>
      <c r="AB31" s="7"/>
      <c r="AC31" s="7"/>
      <c r="AD31" s="8"/>
      <c r="AE31" s="8"/>
      <c r="AF31" s="8"/>
      <c r="AG31" s="7"/>
      <c r="AH31" s="7"/>
      <c r="AI31" s="10"/>
      <c r="AJ31" s="81"/>
      <c r="AK31" s="82"/>
      <c r="AL31" s="72"/>
      <c r="AM31" s="83"/>
      <c r="AN31" s="83"/>
    </row>
    <row r="32" spans="1:40" s="1" customFormat="1" ht="13.5" customHeight="1" thickBot="1" x14ac:dyDescent="0.3">
      <c r="A32" s="23"/>
      <c r="B32" s="23"/>
      <c r="C32" s="17" t="s">
        <v>105</v>
      </c>
      <c r="D32" s="22" t="s">
        <v>106</v>
      </c>
      <c r="H32" s="24"/>
      <c r="I32" s="24"/>
      <c r="J32" s="24"/>
      <c r="K32" s="59" t="s">
        <v>107</v>
      </c>
      <c r="L32" s="52" t="s">
        <v>108</v>
      </c>
      <c r="M32" s="98"/>
      <c r="N32" s="5"/>
      <c r="O32" s="100"/>
      <c r="P32" s="100"/>
      <c r="Q32" s="52" t="s">
        <v>109</v>
      </c>
      <c r="R32" s="53" t="s">
        <v>110</v>
      </c>
      <c r="S32" s="58" t="s">
        <v>111</v>
      </c>
      <c r="T32" s="100"/>
      <c r="U32" s="100"/>
      <c r="V32" s="100"/>
      <c r="W32" s="100"/>
      <c r="X32" s="100"/>
      <c r="Y32" s="100"/>
      <c r="Z32" s="100"/>
      <c r="AA32" s="5"/>
      <c r="AB32" s="7"/>
      <c r="AC32" s="7"/>
      <c r="AD32" s="8"/>
      <c r="AE32" s="8"/>
      <c r="AF32" s="8"/>
      <c r="AG32" s="7"/>
      <c r="AH32" s="7"/>
      <c r="AI32" s="10"/>
      <c r="AJ32" s="81"/>
      <c r="AK32" s="82"/>
      <c r="AL32" s="72"/>
      <c r="AM32" s="83"/>
      <c r="AN32" s="83"/>
    </row>
    <row r="33" spans="1:41" s="1" customFormat="1" ht="13.5" customHeight="1" x14ac:dyDescent="0.25">
      <c r="A33" s="23"/>
      <c r="B33" s="23"/>
      <c r="C33" s="17" t="s">
        <v>112</v>
      </c>
      <c r="D33" s="22" t="s">
        <v>113</v>
      </c>
      <c r="H33" s="24"/>
      <c r="I33" s="24"/>
      <c r="J33" s="24"/>
      <c r="K33" s="60" t="s">
        <v>114</v>
      </c>
      <c r="L33" s="52" t="s">
        <v>115</v>
      </c>
      <c r="M33" s="98"/>
      <c r="N33" s="5"/>
      <c r="O33" s="100"/>
      <c r="P33" s="100"/>
      <c r="Q33" s="52" t="s">
        <v>116</v>
      </c>
      <c r="R33" s="53" t="s">
        <v>117</v>
      </c>
      <c r="S33" s="58" t="s">
        <v>118</v>
      </c>
      <c r="T33" s="100"/>
      <c r="U33" s="100"/>
      <c r="V33" s="100"/>
      <c r="W33" s="100"/>
      <c r="X33" s="100"/>
      <c r="Y33" s="100"/>
      <c r="Z33" s="100"/>
      <c r="AA33" s="5"/>
      <c r="AB33" s="7"/>
      <c r="AC33" s="7"/>
      <c r="AD33" s="8"/>
      <c r="AE33" s="8"/>
      <c r="AF33" s="8"/>
      <c r="AG33" s="7"/>
      <c r="AH33" s="7"/>
      <c r="AI33" s="10"/>
      <c r="AJ33" s="81"/>
      <c r="AK33" s="82"/>
      <c r="AL33" s="72"/>
      <c r="AM33" s="83"/>
      <c r="AN33" s="83"/>
    </row>
    <row r="34" spans="1:41" s="1" customFormat="1" ht="13.5" customHeight="1" x14ac:dyDescent="0.25">
      <c r="A34" s="23"/>
      <c r="B34" s="23"/>
      <c r="C34" s="17" t="s">
        <v>119</v>
      </c>
      <c r="D34" s="22" t="s">
        <v>120</v>
      </c>
      <c r="H34" s="24"/>
      <c r="I34" s="24"/>
      <c r="J34" s="28" t="s">
        <v>114</v>
      </c>
      <c r="K34" s="61" t="s">
        <v>121</v>
      </c>
      <c r="L34" s="52" t="s">
        <v>122</v>
      </c>
      <c r="M34" s="52"/>
      <c r="N34" s="52" t="s">
        <v>123</v>
      </c>
      <c r="O34" s="101"/>
      <c r="P34" s="101"/>
      <c r="Q34" s="52" t="s">
        <v>124</v>
      </c>
      <c r="R34" s="62" t="s">
        <v>125</v>
      </c>
      <c r="S34" s="63" t="s">
        <v>126</v>
      </c>
      <c r="T34" s="101"/>
      <c r="U34" s="101"/>
      <c r="V34" s="101"/>
      <c r="W34" s="101"/>
      <c r="X34" s="101"/>
      <c r="Y34" s="101"/>
      <c r="Z34" s="101"/>
      <c r="AA34" s="5"/>
      <c r="AB34" s="7"/>
      <c r="AC34" s="7"/>
      <c r="AD34" s="8"/>
      <c r="AE34" s="8"/>
      <c r="AF34" s="8"/>
      <c r="AG34" s="7"/>
      <c r="AH34" s="7"/>
      <c r="AI34" s="10"/>
      <c r="AJ34" s="81"/>
      <c r="AK34" s="82"/>
      <c r="AL34" s="72"/>
      <c r="AM34" s="83"/>
      <c r="AN34" s="83"/>
    </row>
    <row r="35" spans="1:41" s="1" customFormat="1" ht="13.5" customHeight="1" x14ac:dyDescent="0.25">
      <c r="A35" s="23"/>
      <c r="B35" s="23"/>
      <c r="C35" s="17" t="s">
        <v>127</v>
      </c>
      <c r="D35" s="22" t="s">
        <v>128</v>
      </c>
      <c r="H35" s="24"/>
      <c r="I35" s="24"/>
      <c r="J35" s="28" t="s">
        <v>129</v>
      </c>
      <c r="K35" s="61" t="s">
        <v>130</v>
      </c>
      <c r="L35" s="52" t="s">
        <v>131</v>
      </c>
      <c r="M35" s="52"/>
      <c r="N35" s="64" t="s">
        <v>132</v>
      </c>
      <c r="O35" s="101"/>
      <c r="P35" s="101"/>
      <c r="Q35" s="52" t="s">
        <v>133</v>
      </c>
      <c r="R35" s="62" t="s">
        <v>134</v>
      </c>
      <c r="S35" s="63" t="s">
        <v>135</v>
      </c>
      <c r="T35" s="101"/>
      <c r="U35" s="101"/>
      <c r="V35" s="101"/>
      <c r="W35" s="101"/>
      <c r="X35" s="101"/>
      <c r="Y35" s="101"/>
      <c r="Z35" s="101"/>
      <c r="AA35" s="5"/>
      <c r="AB35" s="7"/>
      <c r="AC35" s="7"/>
      <c r="AD35" s="8"/>
      <c r="AE35" s="8"/>
      <c r="AF35" s="8"/>
      <c r="AG35" s="7"/>
      <c r="AH35" s="7"/>
      <c r="AI35" s="10"/>
      <c r="AJ35" s="81"/>
      <c r="AK35" s="82"/>
      <c r="AL35" s="72"/>
      <c r="AM35" s="83"/>
      <c r="AN35" s="83"/>
    </row>
    <row r="36" spans="1:41" s="1" customFormat="1" ht="13.5" customHeight="1" x14ac:dyDescent="0.25">
      <c r="A36" s="23"/>
      <c r="B36" s="23"/>
      <c r="C36" s="17" t="s">
        <v>136</v>
      </c>
      <c r="D36" s="22" t="s">
        <v>137</v>
      </c>
      <c r="H36" s="24"/>
      <c r="I36" s="24"/>
      <c r="J36" s="28" t="s">
        <v>138</v>
      </c>
      <c r="K36" s="61" t="s">
        <v>139</v>
      </c>
      <c r="L36" s="52" t="s">
        <v>140</v>
      </c>
      <c r="M36" s="57"/>
      <c r="N36" s="62" t="s">
        <v>141</v>
      </c>
      <c r="O36" s="101"/>
      <c r="P36" s="101"/>
      <c r="Q36" s="52" t="s">
        <v>142</v>
      </c>
      <c r="R36" s="62" t="s">
        <v>143</v>
      </c>
      <c r="S36" s="63" t="s">
        <v>144</v>
      </c>
      <c r="T36" s="101"/>
      <c r="U36" s="101"/>
      <c r="V36" s="101"/>
      <c r="W36" s="101"/>
      <c r="X36" s="101"/>
      <c r="Y36" s="101"/>
      <c r="Z36" s="101"/>
      <c r="AA36" s="5"/>
      <c r="AB36" s="7"/>
      <c r="AC36" s="7"/>
      <c r="AD36" s="8"/>
      <c r="AE36" s="8"/>
      <c r="AF36" s="8"/>
      <c r="AG36" s="7"/>
      <c r="AH36" s="7"/>
      <c r="AI36" s="10"/>
      <c r="AJ36" s="81"/>
      <c r="AK36" s="82"/>
      <c r="AL36" s="72"/>
      <c r="AM36" s="83"/>
      <c r="AN36" s="83"/>
    </row>
    <row r="37" spans="1:41" s="1" customFormat="1" ht="13.5" customHeight="1" x14ac:dyDescent="0.25">
      <c r="A37" s="25"/>
      <c r="B37" s="25"/>
      <c r="C37" s="17" t="s">
        <v>145</v>
      </c>
      <c r="D37" s="22" t="s">
        <v>146</v>
      </c>
      <c r="E37" s="26" t="s">
        <v>147</v>
      </c>
      <c r="F37" s="27"/>
      <c r="G37" s="27"/>
      <c r="H37" s="24"/>
      <c r="I37" s="24"/>
      <c r="J37" s="28" t="s">
        <v>148</v>
      </c>
      <c r="K37" s="61" t="s">
        <v>148</v>
      </c>
      <c r="L37" s="52" t="s">
        <v>149</v>
      </c>
      <c r="M37" s="57"/>
      <c r="N37" s="62" t="s">
        <v>150</v>
      </c>
      <c r="O37" s="101"/>
      <c r="P37" s="101"/>
      <c r="Q37" s="52" t="s">
        <v>151</v>
      </c>
      <c r="R37" s="62" t="s">
        <v>152</v>
      </c>
      <c r="S37" s="63" t="s">
        <v>153</v>
      </c>
      <c r="T37" s="101"/>
      <c r="U37" s="101"/>
      <c r="V37" s="101"/>
      <c r="W37" s="101"/>
      <c r="X37" s="101"/>
      <c r="Y37" s="101"/>
      <c r="Z37" s="101"/>
      <c r="AA37" s="58" t="s">
        <v>154</v>
      </c>
      <c r="AB37" s="7"/>
      <c r="AC37" s="7"/>
      <c r="AD37" s="8"/>
      <c r="AE37" s="8"/>
      <c r="AF37" s="8"/>
      <c r="AG37" s="7"/>
      <c r="AH37" s="7"/>
      <c r="AI37" s="10"/>
      <c r="AJ37" s="81"/>
      <c r="AK37" s="82"/>
      <c r="AL37" s="72"/>
      <c r="AM37" s="83"/>
      <c r="AN37" s="83"/>
    </row>
    <row r="38" spans="1:41" s="1" customFormat="1" ht="13.5" customHeight="1" x14ac:dyDescent="0.25">
      <c r="A38" s="28" t="s">
        <v>155</v>
      </c>
      <c r="C38" s="17" t="s">
        <v>156</v>
      </c>
      <c r="D38" s="22" t="s">
        <v>157</v>
      </c>
      <c r="E38" s="27"/>
      <c r="F38" s="27"/>
      <c r="G38" s="27"/>
      <c r="H38" s="24"/>
      <c r="I38" s="24"/>
      <c r="J38" s="28" t="s">
        <v>139</v>
      </c>
      <c r="K38" s="61" t="s">
        <v>158</v>
      </c>
      <c r="L38" s="52" t="s">
        <v>159</v>
      </c>
      <c r="M38" s="57"/>
      <c r="N38" s="62" t="s">
        <v>160</v>
      </c>
      <c r="O38" s="101"/>
      <c r="P38" s="101"/>
      <c r="Q38" s="52" t="s">
        <v>161</v>
      </c>
      <c r="R38" s="62" t="s">
        <v>162</v>
      </c>
      <c r="S38" s="63" t="s">
        <v>163</v>
      </c>
      <c r="T38" s="101"/>
      <c r="U38" s="101"/>
      <c r="V38" s="101"/>
      <c r="W38" s="101"/>
      <c r="X38" s="101"/>
      <c r="Y38" s="101"/>
      <c r="Z38" s="101"/>
      <c r="AA38" s="47" t="s">
        <v>164</v>
      </c>
      <c r="AB38" s="65"/>
      <c r="AC38" s="65"/>
      <c r="AD38" s="8"/>
      <c r="AE38" s="8"/>
      <c r="AF38" s="8"/>
      <c r="AG38" s="7"/>
      <c r="AH38" s="84" t="s">
        <v>165</v>
      </c>
      <c r="AI38" s="10"/>
      <c r="AJ38" s="81"/>
      <c r="AK38" s="82"/>
      <c r="AL38" s="72"/>
      <c r="AM38" s="83"/>
      <c r="AN38" s="83"/>
    </row>
    <row r="39" spans="1:41" s="1" customFormat="1" ht="13.5" customHeight="1" x14ac:dyDescent="0.3">
      <c r="A39" s="28" t="s">
        <v>166</v>
      </c>
      <c r="B39" s="23"/>
      <c r="C39" s="17" t="s">
        <v>167</v>
      </c>
      <c r="D39" s="22" t="s">
        <v>168</v>
      </c>
      <c r="H39" s="24"/>
      <c r="I39" s="24"/>
      <c r="J39" s="28" t="s">
        <v>158</v>
      </c>
      <c r="K39" s="61" t="s">
        <v>169</v>
      </c>
      <c r="L39" s="52" t="s">
        <v>170</v>
      </c>
      <c r="M39" s="57"/>
      <c r="N39" s="62" t="s">
        <v>171</v>
      </c>
      <c r="O39" s="102"/>
      <c r="P39" s="101"/>
      <c r="Q39" s="52" t="s">
        <v>172</v>
      </c>
      <c r="R39" s="62" t="s">
        <v>173</v>
      </c>
      <c r="S39" s="63" t="s">
        <v>174</v>
      </c>
      <c r="T39" s="102"/>
      <c r="U39" s="102"/>
      <c r="V39" s="103"/>
      <c r="W39" s="103"/>
      <c r="X39" s="103"/>
      <c r="Y39" s="102"/>
      <c r="Z39" s="102"/>
      <c r="AA39" s="47" t="s">
        <v>175</v>
      </c>
      <c r="AB39" s="62"/>
      <c r="AC39" s="65"/>
      <c r="AD39" s="8"/>
      <c r="AE39" s="8"/>
      <c r="AF39" s="8"/>
      <c r="AG39" s="7"/>
      <c r="AH39" s="84" t="s">
        <v>176</v>
      </c>
      <c r="AI39" s="104" t="s">
        <v>177</v>
      </c>
      <c r="AJ39" s="104"/>
      <c r="AK39" s="104"/>
      <c r="AL39" s="104"/>
      <c r="AM39" s="83"/>
      <c r="AN39" s="83"/>
    </row>
    <row r="40" spans="1:41" s="1" customFormat="1" ht="13.5" customHeight="1" thickBot="1" x14ac:dyDescent="0.3">
      <c r="A40" s="28" t="s">
        <v>178</v>
      </c>
      <c r="B40" s="29"/>
      <c r="C40" s="17" t="s">
        <v>179</v>
      </c>
      <c r="D40" s="22" t="s">
        <v>180</v>
      </c>
      <c r="E40" s="30"/>
      <c r="F40" s="30"/>
      <c r="G40" s="30"/>
      <c r="H40" s="31"/>
      <c r="I40" s="31"/>
      <c r="J40" s="28" t="s">
        <v>181</v>
      </c>
      <c r="K40" s="66" t="s">
        <v>182</v>
      </c>
      <c r="L40" s="52" t="s">
        <v>183</v>
      </c>
      <c r="M40" s="57"/>
      <c r="N40" s="62" t="s">
        <v>184</v>
      </c>
      <c r="O40" s="53"/>
      <c r="P40" s="53" t="s">
        <v>258</v>
      </c>
      <c r="Q40" s="67" t="s">
        <v>185</v>
      </c>
      <c r="R40" s="58" t="s">
        <v>186</v>
      </c>
      <c r="S40" s="58" t="s">
        <v>187</v>
      </c>
      <c r="T40" s="53"/>
      <c r="U40" s="53"/>
      <c r="V40" s="53"/>
      <c r="W40" s="53" t="s">
        <v>263</v>
      </c>
      <c r="X40" s="53"/>
      <c r="Y40" s="53"/>
      <c r="Z40" s="53"/>
      <c r="AA40" s="58" t="s">
        <v>188</v>
      </c>
      <c r="AB40" s="62"/>
      <c r="AC40" s="65"/>
      <c r="AD40" s="8"/>
      <c r="AE40" s="8"/>
      <c r="AF40" s="8"/>
      <c r="AG40" s="73"/>
      <c r="AH40" s="84" t="s">
        <v>189</v>
      </c>
      <c r="AI40" s="105" t="s">
        <v>190</v>
      </c>
      <c r="AJ40" s="105"/>
      <c r="AK40" s="105"/>
      <c r="AM40" s="106" t="s">
        <v>191</v>
      </c>
      <c r="AN40" s="106"/>
    </row>
    <row r="41" spans="1:41" ht="47.25" customHeight="1" x14ac:dyDescent="0.2">
      <c r="A41" s="32" t="s">
        <v>192</v>
      </c>
      <c r="B41" s="32" t="s">
        <v>193</v>
      </c>
      <c r="C41" s="33" t="s">
        <v>194</v>
      </c>
      <c r="D41" s="34" t="s">
        <v>195</v>
      </c>
      <c r="E41" s="33" t="s">
        <v>196</v>
      </c>
      <c r="F41" s="33" t="s">
        <v>197</v>
      </c>
      <c r="G41" s="33" t="s">
        <v>198</v>
      </c>
      <c r="H41" s="33" t="s">
        <v>248</v>
      </c>
      <c r="I41" s="96" t="s">
        <v>199</v>
      </c>
      <c r="J41" s="33" t="s">
        <v>200</v>
      </c>
      <c r="K41" s="33" t="s">
        <v>201</v>
      </c>
      <c r="L41" s="68" t="s">
        <v>202</v>
      </c>
      <c r="M41" s="99" t="s">
        <v>249</v>
      </c>
      <c r="N41" s="33" t="s">
        <v>256</v>
      </c>
      <c r="O41" s="96" t="s">
        <v>254</v>
      </c>
      <c r="P41" s="96" t="s">
        <v>257</v>
      </c>
      <c r="Q41" s="33" t="s">
        <v>203</v>
      </c>
      <c r="R41" s="33" t="s">
        <v>204</v>
      </c>
      <c r="S41" s="33" t="s">
        <v>205</v>
      </c>
      <c r="T41" s="96" t="s">
        <v>253</v>
      </c>
      <c r="U41" s="96" t="s">
        <v>255</v>
      </c>
      <c r="V41" s="96" t="s">
        <v>261</v>
      </c>
      <c r="W41" s="96" t="s">
        <v>250</v>
      </c>
      <c r="X41" s="96" t="s">
        <v>251</v>
      </c>
      <c r="Y41" s="96" t="s">
        <v>252</v>
      </c>
      <c r="Z41" s="96" t="s">
        <v>262</v>
      </c>
      <c r="AA41" s="33" t="s">
        <v>264</v>
      </c>
      <c r="AB41" s="33" t="s">
        <v>259</v>
      </c>
      <c r="AC41" s="33" t="s">
        <v>260</v>
      </c>
      <c r="AD41" s="74" t="s">
        <v>206</v>
      </c>
      <c r="AE41" s="74" t="s">
        <v>207</v>
      </c>
      <c r="AF41" s="75" t="s">
        <v>208</v>
      </c>
      <c r="AG41" s="76" t="s">
        <v>209</v>
      </c>
      <c r="AH41" s="86" t="s">
        <v>210</v>
      </c>
      <c r="AI41" s="87" t="s">
        <v>211</v>
      </c>
      <c r="AJ41" s="88" t="s">
        <v>212</v>
      </c>
      <c r="AK41" s="89" t="s">
        <v>213</v>
      </c>
      <c r="AL41" s="90" t="s">
        <v>214</v>
      </c>
      <c r="AM41" s="87" t="s">
        <v>215</v>
      </c>
      <c r="AN41" s="87" t="s">
        <v>216</v>
      </c>
      <c r="AO41" s="85" t="s">
        <v>217</v>
      </c>
    </row>
    <row r="42" spans="1:41" s="2" customFormat="1" ht="13.5" customHeight="1" x14ac:dyDescent="0.2">
      <c r="A42" s="28" t="s">
        <v>178</v>
      </c>
      <c r="B42" s="17" t="s">
        <v>218</v>
      </c>
      <c r="C42" s="17" t="s">
        <v>74</v>
      </c>
      <c r="D42" s="3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17" t="s">
        <v>219</v>
      </c>
      <c r="F42" s="36" t="s">
        <v>220</v>
      </c>
      <c r="G42" s="37" t="s">
        <v>221</v>
      </c>
      <c r="H42" s="38">
        <v>82157</v>
      </c>
      <c r="I42" s="38"/>
      <c r="J42" s="28" t="s">
        <v>158</v>
      </c>
      <c r="K42" s="28" t="s">
        <v>158</v>
      </c>
      <c r="L42" s="52" t="s">
        <v>140</v>
      </c>
      <c r="M42" s="57"/>
      <c r="N42" s="62" t="s">
        <v>171</v>
      </c>
      <c r="O42" s="37"/>
      <c r="P42" s="37"/>
      <c r="Q42" s="52" t="s">
        <v>36</v>
      </c>
      <c r="R42" s="53" t="s">
        <v>110</v>
      </c>
      <c r="S42" s="63" t="s">
        <v>174</v>
      </c>
      <c r="T42" s="37"/>
      <c r="U42" s="37"/>
      <c r="V42" s="37"/>
      <c r="W42" s="37"/>
      <c r="X42" s="37"/>
      <c r="Y42" s="37"/>
      <c r="Z42" s="37"/>
      <c r="AA42" s="47" t="s">
        <v>164</v>
      </c>
      <c r="AB42" s="37">
        <v>2</v>
      </c>
      <c r="AC42" s="37"/>
      <c r="AD42" s="47">
        <v>60</v>
      </c>
      <c r="AE42" s="77">
        <v>120</v>
      </c>
      <c r="AF42" s="78">
        <v>8.5</v>
      </c>
      <c r="AG42" s="80">
        <v>2379</v>
      </c>
      <c r="AH42" s="84" t="s">
        <v>165</v>
      </c>
      <c r="AI42" s="91">
        <f>IF(AH42="USD",AG42*64.8306,IF(AH42="EUR",AG42*72.3639,IF(AH42="RUB",AG42,0)))</f>
        <v>2379</v>
      </c>
      <c r="AJ42" s="92">
        <v>23.4</v>
      </c>
      <c r="AK42" s="93">
        <f>AI42*(1+AJ42/100)</f>
        <v>2935.6860000000001</v>
      </c>
      <c r="AL42" s="94"/>
      <c r="AM42" s="95">
        <f>IF(AL42,1,0)</f>
        <v>0</v>
      </c>
      <c r="AN42" s="95">
        <f>IF(AL42,1,0)</f>
        <v>0</v>
      </c>
      <c r="AO42" s="18" t="str">
        <f t="shared" ref="AO42:AO56" si="0">IF(RIGHT(G42,1)=" ","Ошибка, пробел справа!","ок")</f>
        <v>ок</v>
      </c>
    </row>
    <row r="43" spans="1:41" s="2" customFormat="1" ht="13.5" customHeight="1" x14ac:dyDescent="0.2">
      <c r="A43" s="28"/>
      <c r="B43" s="17" t="s">
        <v>218</v>
      </c>
      <c r="C43" s="17" t="s">
        <v>74</v>
      </c>
      <c r="D43" s="35" t="str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17" t="s">
        <v>219</v>
      </c>
      <c r="F43" s="36" t="s">
        <v>222</v>
      </c>
      <c r="G43" s="37" t="s">
        <v>223</v>
      </c>
      <c r="H43" s="38">
        <v>82154</v>
      </c>
      <c r="I43" s="38"/>
      <c r="J43" s="28" t="s">
        <v>158</v>
      </c>
      <c r="K43" s="28" t="s">
        <v>158</v>
      </c>
      <c r="L43" s="52" t="s">
        <v>95</v>
      </c>
      <c r="M43" s="57"/>
      <c r="N43" s="62" t="s">
        <v>171</v>
      </c>
      <c r="O43" s="37"/>
      <c r="P43" s="37"/>
      <c r="Q43" s="52" t="s">
        <v>36</v>
      </c>
      <c r="R43" s="53" t="s">
        <v>110</v>
      </c>
      <c r="S43" s="63" t="s">
        <v>174</v>
      </c>
      <c r="T43" s="37"/>
      <c r="U43" s="37"/>
      <c r="V43" s="37"/>
      <c r="W43" s="37"/>
      <c r="X43" s="37"/>
      <c r="Y43" s="37"/>
      <c r="Z43" s="37"/>
      <c r="AA43" s="47" t="s">
        <v>164</v>
      </c>
      <c r="AB43" s="37">
        <v>2</v>
      </c>
      <c r="AC43" s="37"/>
      <c r="AD43" s="47">
        <v>60</v>
      </c>
      <c r="AE43" s="77">
        <v>120</v>
      </c>
      <c r="AF43" s="78">
        <v>8.5</v>
      </c>
      <c r="AG43" s="80">
        <v>3330</v>
      </c>
      <c r="AH43" s="84" t="s">
        <v>165</v>
      </c>
      <c r="AI43" s="91">
        <f>IF(AH43="USD",AG43*64.8306,IF(AH43="EUR",AG43*72.3639,IF(AH43="RUB",AG43,0)))</f>
        <v>3330</v>
      </c>
      <c r="AJ43" s="92">
        <v>23.4</v>
      </c>
      <c r="AK43" s="93">
        <f>AI43*(1+AJ43/100)</f>
        <v>4109.22</v>
      </c>
      <c r="AL43" s="94"/>
      <c r="AM43" s="95">
        <f>IF(AL43,1,0)</f>
        <v>0</v>
      </c>
      <c r="AN43" s="95">
        <f>IF(AL43,1,0)</f>
        <v>0</v>
      </c>
      <c r="AO43" s="18" t="str">
        <f t="shared" si="0"/>
        <v>ок</v>
      </c>
    </row>
    <row r="44" spans="1:41" s="2" customFormat="1" ht="13.5" customHeight="1" x14ac:dyDescent="0.2">
      <c r="A44" s="28"/>
      <c r="B44" s="17" t="s">
        <v>218</v>
      </c>
      <c r="C44" s="17" t="s">
        <v>74</v>
      </c>
      <c r="D44" s="35" t="str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>Индийская плитка</v>
      </c>
      <c r="E44" s="17" t="s">
        <v>219</v>
      </c>
      <c r="F44" s="36" t="s">
        <v>222</v>
      </c>
      <c r="G44" s="37" t="s">
        <v>224</v>
      </c>
      <c r="H44" s="38">
        <v>82155</v>
      </c>
      <c r="I44" s="38"/>
      <c r="J44" s="28" t="s">
        <v>158</v>
      </c>
      <c r="K44" s="28" t="s">
        <v>158</v>
      </c>
      <c r="L44" s="52" t="s">
        <v>170</v>
      </c>
      <c r="M44" s="57"/>
      <c r="N44" s="62" t="s">
        <v>171</v>
      </c>
      <c r="O44" s="37"/>
      <c r="P44" s="37"/>
      <c r="Q44" s="52" t="s">
        <v>36</v>
      </c>
      <c r="R44" s="53" t="s">
        <v>110</v>
      </c>
      <c r="S44" s="63" t="s">
        <v>174</v>
      </c>
      <c r="T44" s="37"/>
      <c r="U44" s="37"/>
      <c r="V44" s="37"/>
      <c r="W44" s="37"/>
      <c r="X44" s="37"/>
      <c r="Y44" s="37"/>
      <c r="Z44" s="37"/>
      <c r="AA44" s="47" t="s">
        <v>164</v>
      </c>
      <c r="AB44" s="37">
        <v>2</v>
      </c>
      <c r="AC44" s="37"/>
      <c r="AD44" s="47">
        <v>60</v>
      </c>
      <c r="AE44" s="77">
        <v>120</v>
      </c>
      <c r="AF44" s="78">
        <v>8.5</v>
      </c>
      <c r="AG44" s="80">
        <v>3330</v>
      </c>
      <c r="AH44" s="84" t="s">
        <v>165</v>
      </c>
      <c r="AI44" s="91">
        <f>IF(AH44="USD",AG44*64.8306,IF(AH44="EUR",AG44*72.3639,IF(AH44="RUB",AG44,0)))</f>
        <v>3330</v>
      </c>
      <c r="AJ44" s="92">
        <v>23.4</v>
      </c>
      <c r="AK44" s="93">
        <f>AI44*(1+AJ44/100)</f>
        <v>4109.22</v>
      </c>
      <c r="AL44" s="94"/>
      <c r="AM44" s="95"/>
      <c r="AN44" s="95"/>
      <c r="AO44" s="18" t="str">
        <f t="shared" si="0"/>
        <v>ок</v>
      </c>
    </row>
    <row r="45" spans="1:41" s="2" customFormat="1" ht="13.5" customHeight="1" x14ac:dyDescent="0.2">
      <c r="A45" s="28"/>
      <c r="B45" s="17" t="s">
        <v>218</v>
      </c>
      <c r="C45" s="17" t="s">
        <v>74</v>
      </c>
      <c r="D45" s="35" t="str">
        <f t="shared" ref="D45:D52" si="1"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>Индийская плитка</v>
      </c>
      <c r="E45" s="17" t="s">
        <v>219</v>
      </c>
      <c r="F45" s="36" t="s">
        <v>225</v>
      </c>
      <c r="G45" s="37" t="s">
        <v>226</v>
      </c>
      <c r="H45" s="38">
        <v>82066</v>
      </c>
      <c r="I45" s="38"/>
      <c r="J45" s="28" t="s">
        <v>158</v>
      </c>
      <c r="K45" s="28" t="s">
        <v>158</v>
      </c>
      <c r="L45" s="52" t="s">
        <v>95</v>
      </c>
      <c r="M45" s="52"/>
      <c r="N45" s="64" t="s">
        <v>132</v>
      </c>
      <c r="O45" s="37"/>
      <c r="P45" s="37"/>
      <c r="Q45" s="52" t="s">
        <v>36</v>
      </c>
      <c r="R45" s="69" t="s">
        <v>110</v>
      </c>
      <c r="S45" s="63" t="s">
        <v>174</v>
      </c>
      <c r="T45" s="37"/>
      <c r="U45" s="37"/>
      <c r="V45" s="37"/>
      <c r="W45" s="37"/>
      <c r="X45" s="37"/>
      <c r="Y45" s="37"/>
      <c r="Z45" s="37"/>
      <c r="AA45" s="47" t="s">
        <v>164</v>
      </c>
      <c r="AB45" s="37">
        <v>2</v>
      </c>
      <c r="AC45" s="37"/>
      <c r="AD45" s="47">
        <v>60</v>
      </c>
      <c r="AE45" s="77">
        <v>120</v>
      </c>
      <c r="AF45" s="78">
        <v>8.5</v>
      </c>
      <c r="AG45" s="80">
        <v>1824</v>
      </c>
      <c r="AH45" s="84" t="s">
        <v>165</v>
      </c>
      <c r="AI45" s="91">
        <f t="shared" ref="AI45:AI54" si="2">IF(AH45="USD",AG45*64.8306,IF(AH45="EUR",AG45*72.3639,IF(AH45="RUB",AG45,0)))</f>
        <v>1824</v>
      </c>
      <c r="AJ45" s="92">
        <v>23.4</v>
      </c>
      <c r="AK45" s="93">
        <f t="shared" ref="AK45:AK54" si="3">AI45*(1+AJ45/100)</f>
        <v>2250.8159999999998</v>
      </c>
      <c r="AL45" s="94"/>
      <c r="AM45" s="95">
        <f t="shared" ref="AM45:AM54" si="4">IF(AL45,1,0)</f>
        <v>0</v>
      </c>
      <c r="AN45" s="95">
        <f t="shared" ref="AN45:AN54" si="5">IF(AL45,1,0)</f>
        <v>0</v>
      </c>
      <c r="AO45" s="18" t="str">
        <f t="shared" si="0"/>
        <v>ок</v>
      </c>
    </row>
    <row r="46" spans="1:41" s="2" customFormat="1" ht="13.5" customHeight="1" x14ac:dyDescent="0.2">
      <c r="A46" s="28"/>
      <c r="B46" s="17" t="s">
        <v>218</v>
      </c>
      <c r="C46" s="17" t="s">
        <v>74</v>
      </c>
      <c r="D46" s="35" t="str">
        <f t="shared" si="1"/>
        <v>Индийская плитка</v>
      </c>
      <c r="E46" s="17" t="s">
        <v>219</v>
      </c>
      <c r="F46" s="36" t="s">
        <v>227</v>
      </c>
      <c r="G46" s="37" t="s">
        <v>228</v>
      </c>
      <c r="H46" s="38">
        <v>82158</v>
      </c>
      <c r="I46" s="38"/>
      <c r="J46" s="28" t="s">
        <v>158</v>
      </c>
      <c r="K46" s="28" t="s">
        <v>158</v>
      </c>
      <c r="L46" s="52" t="s">
        <v>95</v>
      </c>
      <c r="M46" s="57"/>
      <c r="N46" s="62" t="s">
        <v>171</v>
      </c>
      <c r="O46" s="37"/>
      <c r="P46" s="37"/>
      <c r="Q46" s="52" t="s">
        <v>36</v>
      </c>
      <c r="R46" s="69" t="s">
        <v>110</v>
      </c>
      <c r="S46" s="63" t="s">
        <v>174</v>
      </c>
      <c r="T46" s="37"/>
      <c r="U46" s="37"/>
      <c r="V46" s="37"/>
      <c r="W46" s="37"/>
      <c r="X46" s="37"/>
      <c r="Y46" s="37"/>
      <c r="Z46" s="37"/>
      <c r="AA46" s="47" t="s">
        <v>164</v>
      </c>
      <c r="AB46" s="37">
        <v>2</v>
      </c>
      <c r="AC46" s="37"/>
      <c r="AD46" s="47">
        <v>60</v>
      </c>
      <c r="AE46" s="77">
        <v>120</v>
      </c>
      <c r="AF46" s="78">
        <v>8.5</v>
      </c>
      <c r="AG46" s="80">
        <v>1883</v>
      </c>
      <c r="AH46" s="84" t="s">
        <v>165</v>
      </c>
      <c r="AI46" s="91">
        <f t="shared" si="2"/>
        <v>1883</v>
      </c>
      <c r="AJ46" s="92">
        <v>23.4</v>
      </c>
      <c r="AK46" s="93">
        <f t="shared" si="3"/>
        <v>2323.6219999999998</v>
      </c>
      <c r="AL46" s="94"/>
      <c r="AM46" s="95">
        <f t="shared" si="4"/>
        <v>0</v>
      </c>
      <c r="AN46" s="95">
        <f t="shared" si="5"/>
        <v>0</v>
      </c>
      <c r="AO46" s="18" t="str">
        <f t="shared" si="0"/>
        <v>ок</v>
      </c>
    </row>
    <row r="47" spans="1:41" s="2" customFormat="1" ht="13.5" customHeight="1" x14ac:dyDescent="0.2">
      <c r="A47" s="28"/>
      <c r="B47" s="17" t="s">
        <v>218</v>
      </c>
      <c r="C47" s="17" t="s">
        <v>74</v>
      </c>
      <c r="D47" s="35" t="str">
        <f t="shared" si="1"/>
        <v>Индийская плитка</v>
      </c>
      <c r="E47" s="17" t="s">
        <v>219</v>
      </c>
      <c r="F47" s="36" t="s">
        <v>229</v>
      </c>
      <c r="G47" s="37" t="s">
        <v>230</v>
      </c>
      <c r="H47" s="38">
        <v>82159</v>
      </c>
      <c r="I47" s="38"/>
      <c r="J47" s="28" t="s">
        <v>158</v>
      </c>
      <c r="K47" s="28" t="s">
        <v>158</v>
      </c>
      <c r="L47" s="52" t="s">
        <v>170</v>
      </c>
      <c r="M47" s="57"/>
      <c r="N47" s="62" t="s">
        <v>171</v>
      </c>
      <c r="O47" s="37"/>
      <c r="P47" s="37"/>
      <c r="Q47" s="52" t="s">
        <v>36</v>
      </c>
      <c r="R47" s="69" t="s">
        <v>110</v>
      </c>
      <c r="S47" s="63" t="s">
        <v>174</v>
      </c>
      <c r="T47" s="37"/>
      <c r="U47" s="37"/>
      <c r="V47" s="37"/>
      <c r="W47" s="37"/>
      <c r="X47" s="37"/>
      <c r="Y47" s="37"/>
      <c r="Z47" s="37"/>
      <c r="AA47" s="47" t="s">
        <v>164</v>
      </c>
      <c r="AB47" s="37">
        <v>2</v>
      </c>
      <c r="AC47" s="37"/>
      <c r="AD47" s="47">
        <v>60</v>
      </c>
      <c r="AE47" s="77">
        <v>120</v>
      </c>
      <c r="AF47" s="78">
        <v>8.5</v>
      </c>
      <c r="AG47" s="80">
        <v>1883</v>
      </c>
      <c r="AH47" s="84" t="s">
        <v>165</v>
      </c>
      <c r="AI47" s="91">
        <f t="shared" si="2"/>
        <v>1883</v>
      </c>
      <c r="AJ47" s="92">
        <v>23.4</v>
      </c>
      <c r="AK47" s="93">
        <f t="shared" si="3"/>
        <v>2323.6219999999998</v>
      </c>
      <c r="AL47" s="94"/>
      <c r="AM47" s="95">
        <f t="shared" si="4"/>
        <v>0</v>
      </c>
      <c r="AN47" s="95">
        <f t="shared" si="5"/>
        <v>0</v>
      </c>
      <c r="AO47" s="18" t="str">
        <f t="shared" si="0"/>
        <v>ок</v>
      </c>
    </row>
    <row r="48" spans="1:41" s="2" customFormat="1" ht="13.5" customHeight="1" x14ac:dyDescent="0.2">
      <c r="A48" s="28"/>
      <c r="B48" s="17" t="s">
        <v>218</v>
      </c>
      <c r="C48" s="17" t="s">
        <v>74</v>
      </c>
      <c r="D48" s="35" t="str">
        <f t="shared" si="1"/>
        <v>Индийская плитка</v>
      </c>
      <c r="E48" s="17" t="s">
        <v>219</v>
      </c>
      <c r="F48" s="36" t="s">
        <v>231</v>
      </c>
      <c r="G48" s="37" t="s">
        <v>232</v>
      </c>
      <c r="H48" s="38">
        <v>82150</v>
      </c>
      <c r="I48" s="38"/>
      <c r="J48" s="28" t="s">
        <v>158</v>
      </c>
      <c r="K48" s="28" t="s">
        <v>158</v>
      </c>
      <c r="L48" s="52" t="s">
        <v>170</v>
      </c>
      <c r="M48" s="52"/>
      <c r="N48" s="64" t="s">
        <v>132</v>
      </c>
      <c r="O48" s="37"/>
      <c r="P48" s="37"/>
      <c r="Q48" s="52" t="s">
        <v>36</v>
      </c>
      <c r="R48" s="69" t="s">
        <v>110</v>
      </c>
      <c r="S48" s="63" t="s">
        <v>174</v>
      </c>
      <c r="T48" s="37"/>
      <c r="U48" s="37"/>
      <c r="V48" s="37"/>
      <c r="W48" s="37"/>
      <c r="X48" s="37"/>
      <c r="Y48" s="37"/>
      <c r="Z48" s="37"/>
      <c r="AA48" s="47" t="s">
        <v>164</v>
      </c>
      <c r="AB48" s="37">
        <v>2</v>
      </c>
      <c r="AC48" s="37"/>
      <c r="AD48" s="47">
        <v>60</v>
      </c>
      <c r="AE48" s="77">
        <v>120</v>
      </c>
      <c r="AF48" s="78">
        <v>8.5</v>
      </c>
      <c r="AG48" s="80">
        <v>1824</v>
      </c>
      <c r="AH48" s="84" t="s">
        <v>165</v>
      </c>
      <c r="AI48" s="91">
        <f t="shared" si="2"/>
        <v>1824</v>
      </c>
      <c r="AJ48" s="92">
        <v>23.4</v>
      </c>
      <c r="AK48" s="93">
        <f t="shared" si="3"/>
        <v>2250.8159999999998</v>
      </c>
      <c r="AL48" s="94"/>
      <c r="AM48" s="95">
        <f t="shared" si="4"/>
        <v>0</v>
      </c>
      <c r="AN48" s="95">
        <f t="shared" si="5"/>
        <v>0</v>
      </c>
      <c r="AO48" s="18" t="str">
        <f t="shared" si="0"/>
        <v>ок</v>
      </c>
    </row>
    <row r="49" spans="1:41" s="2" customFormat="1" ht="13.5" customHeight="1" x14ac:dyDescent="0.2">
      <c r="A49" s="28"/>
      <c r="B49" s="17" t="s">
        <v>218</v>
      </c>
      <c r="C49" s="17" t="s">
        <v>74</v>
      </c>
      <c r="D49" s="35" t="str">
        <f t="shared" si="1"/>
        <v>Индийская плитка</v>
      </c>
      <c r="E49" s="17" t="s">
        <v>219</v>
      </c>
      <c r="F49" s="36" t="s">
        <v>233</v>
      </c>
      <c r="G49" s="37" t="s">
        <v>234</v>
      </c>
      <c r="H49" s="38">
        <v>82156</v>
      </c>
      <c r="I49" s="38"/>
      <c r="J49" s="28" t="s">
        <v>158</v>
      </c>
      <c r="K49" s="28" t="s">
        <v>158</v>
      </c>
      <c r="L49" s="52" t="s">
        <v>170</v>
      </c>
      <c r="M49" s="57"/>
      <c r="N49" s="62" t="s">
        <v>171</v>
      </c>
      <c r="O49" s="37"/>
      <c r="P49" s="37"/>
      <c r="Q49" s="52" t="s">
        <v>36</v>
      </c>
      <c r="R49" s="69" t="s">
        <v>110</v>
      </c>
      <c r="S49" s="63" t="s">
        <v>174</v>
      </c>
      <c r="T49" s="37"/>
      <c r="U49" s="37"/>
      <c r="V49" s="37"/>
      <c r="W49" s="37"/>
      <c r="X49" s="37"/>
      <c r="Y49" s="37"/>
      <c r="Z49" s="37"/>
      <c r="AA49" s="47" t="s">
        <v>164</v>
      </c>
      <c r="AB49" s="37">
        <v>2</v>
      </c>
      <c r="AC49" s="37"/>
      <c r="AD49" s="47">
        <v>60</v>
      </c>
      <c r="AE49" s="77">
        <v>120</v>
      </c>
      <c r="AF49" s="78">
        <v>8.5</v>
      </c>
      <c r="AG49" s="80">
        <v>2220</v>
      </c>
      <c r="AH49" s="84" t="s">
        <v>165</v>
      </c>
      <c r="AI49" s="91">
        <f t="shared" si="2"/>
        <v>2220</v>
      </c>
      <c r="AJ49" s="92">
        <v>23.4</v>
      </c>
      <c r="AK49" s="93">
        <f t="shared" si="3"/>
        <v>2739.48</v>
      </c>
      <c r="AL49" s="94"/>
      <c r="AM49" s="95">
        <f t="shared" si="4"/>
        <v>0</v>
      </c>
      <c r="AN49" s="95">
        <f t="shared" si="5"/>
        <v>0</v>
      </c>
      <c r="AO49" s="18" t="str">
        <f t="shared" si="0"/>
        <v>ок</v>
      </c>
    </row>
    <row r="50" spans="1:41" s="2" customFormat="1" ht="13.5" customHeight="1" x14ac:dyDescent="0.2">
      <c r="A50" s="28"/>
      <c r="B50" s="17" t="s">
        <v>218</v>
      </c>
      <c r="C50" s="17" t="s">
        <v>74</v>
      </c>
      <c r="D50" s="35" t="str">
        <f t="shared" si="1"/>
        <v>Индийская плитка</v>
      </c>
      <c r="E50" s="17" t="s">
        <v>219</v>
      </c>
      <c r="F50" s="36" t="s">
        <v>235</v>
      </c>
      <c r="G50" s="37" t="s">
        <v>236</v>
      </c>
      <c r="H50" s="38">
        <v>82153</v>
      </c>
      <c r="I50" s="38"/>
      <c r="J50" s="28" t="s">
        <v>158</v>
      </c>
      <c r="K50" s="28" t="s">
        <v>158</v>
      </c>
      <c r="L50" s="52" t="s">
        <v>170</v>
      </c>
      <c r="M50" s="57"/>
      <c r="N50" s="62" t="s">
        <v>171</v>
      </c>
      <c r="O50" s="37"/>
      <c r="P50" s="37"/>
      <c r="Q50" s="52" t="s">
        <v>36</v>
      </c>
      <c r="R50" s="69" t="s">
        <v>110</v>
      </c>
      <c r="S50" s="63" t="s">
        <v>174</v>
      </c>
      <c r="T50" s="37"/>
      <c r="U50" s="37"/>
      <c r="V50" s="37"/>
      <c r="W50" s="37"/>
      <c r="X50" s="37"/>
      <c r="Y50" s="37"/>
      <c r="Z50" s="37"/>
      <c r="AA50" s="47" t="s">
        <v>164</v>
      </c>
      <c r="AB50" s="37">
        <v>2</v>
      </c>
      <c r="AC50" s="37"/>
      <c r="AD50" s="47">
        <v>60</v>
      </c>
      <c r="AE50" s="77">
        <v>120</v>
      </c>
      <c r="AF50" s="78">
        <v>8.5</v>
      </c>
      <c r="AG50" s="80">
        <v>2379</v>
      </c>
      <c r="AH50" s="84" t="s">
        <v>165</v>
      </c>
      <c r="AI50" s="91">
        <f t="shared" si="2"/>
        <v>2379</v>
      </c>
      <c r="AJ50" s="92">
        <v>23.4</v>
      </c>
      <c r="AK50" s="93">
        <f t="shared" si="3"/>
        <v>2935.6860000000001</v>
      </c>
      <c r="AL50" s="94"/>
      <c r="AM50" s="95">
        <f t="shared" si="4"/>
        <v>0</v>
      </c>
      <c r="AN50" s="95">
        <f t="shared" si="5"/>
        <v>0</v>
      </c>
      <c r="AO50" s="18" t="str">
        <f t="shared" si="0"/>
        <v>ок</v>
      </c>
    </row>
    <row r="51" spans="1:41" s="2" customFormat="1" ht="13.5" customHeight="1" x14ac:dyDescent="0.2">
      <c r="A51" s="28"/>
      <c r="B51" s="17" t="s">
        <v>218</v>
      </c>
      <c r="C51" s="17" t="s">
        <v>74</v>
      </c>
      <c r="D51" s="35" t="str">
        <f t="shared" si="1"/>
        <v>Индийская плитка</v>
      </c>
      <c r="E51" s="17" t="s">
        <v>219</v>
      </c>
      <c r="F51" s="36" t="s">
        <v>237</v>
      </c>
      <c r="G51" s="37" t="s">
        <v>238</v>
      </c>
      <c r="H51" s="38">
        <v>82151</v>
      </c>
      <c r="I51" s="38"/>
      <c r="J51" s="28" t="s">
        <v>158</v>
      </c>
      <c r="K51" s="28" t="s">
        <v>158</v>
      </c>
      <c r="L51" s="52" t="s">
        <v>170</v>
      </c>
      <c r="M51" s="52"/>
      <c r="N51" s="64" t="s">
        <v>132</v>
      </c>
      <c r="O51" s="37"/>
      <c r="P51" s="37"/>
      <c r="Q51" s="52" t="s">
        <v>36</v>
      </c>
      <c r="R51" s="69" t="s">
        <v>110</v>
      </c>
      <c r="S51" s="63" t="s">
        <v>174</v>
      </c>
      <c r="T51" s="37"/>
      <c r="U51" s="37"/>
      <c r="V51" s="37"/>
      <c r="W51" s="37"/>
      <c r="X51" s="37"/>
      <c r="Y51" s="37"/>
      <c r="Z51" s="37"/>
      <c r="AA51" s="47" t="s">
        <v>164</v>
      </c>
      <c r="AB51" s="37">
        <v>2</v>
      </c>
      <c r="AC51" s="37"/>
      <c r="AD51" s="47">
        <v>60</v>
      </c>
      <c r="AE51" s="77">
        <v>120</v>
      </c>
      <c r="AF51" s="78">
        <v>8.5</v>
      </c>
      <c r="AG51" s="80">
        <v>1824</v>
      </c>
      <c r="AH51" s="84" t="s">
        <v>165</v>
      </c>
      <c r="AI51" s="91">
        <f t="shared" si="2"/>
        <v>1824</v>
      </c>
      <c r="AJ51" s="92">
        <v>23.4</v>
      </c>
      <c r="AK51" s="93">
        <f t="shared" si="3"/>
        <v>2250.8159999999998</v>
      </c>
      <c r="AL51" s="94"/>
      <c r="AM51" s="95">
        <f t="shared" si="4"/>
        <v>0</v>
      </c>
      <c r="AN51" s="95">
        <f t="shared" si="5"/>
        <v>0</v>
      </c>
      <c r="AO51" s="18" t="str">
        <f t="shared" si="0"/>
        <v>ок</v>
      </c>
    </row>
    <row r="52" spans="1:41" s="2" customFormat="1" ht="13.5" customHeight="1" x14ac:dyDescent="0.2">
      <c r="A52" s="28"/>
      <c r="B52" s="17" t="s">
        <v>218</v>
      </c>
      <c r="C52" s="17" t="s">
        <v>74</v>
      </c>
      <c r="D52" s="35" t="str">
        <f t="shared" si="1"/>
        <v>Индийская плитка</v>
      </c>
      <c r="E52" s="17" t="s">
        <v>219</v>
      </c>
      <c r="F52" s="36" t="s">
        <v>239</v>
      </c>
      <c r="G52" s="37" t="s">
        <v>240</v>
      </c>
      <c r="H52" s="38">
        <v>82152</v>
      </c>
      <c r="I52" s="38"/>
      <c r="J52" s="28" t="s">
        <v>158</v>
      </c>
      <c r="K52" s="28" t="s">
        <v>158</v>
      </c>
      <c r="L52" s="57" t="s">
        <v>89</v>
      </c>
      <c r="M52" s="57"/>
      <c r="N52" s="64" t="s">
        <v>132</v>
      </c>
      <c r="O52" s="37"/>
      <c r="P52" s="37"/>
      <c r="Q52" s="52" t="s">
        <v>36</v>
      </c>
      <c r="R52" s="69" t="s">
        <v>110</v>
      </c>
      <c r="S52" s="63" t="s">
        <v>174</v>
      </c>
      <c r="T52" s="37"/>
      <c r="U52" s="37"/>
      <c r="V52" s="37"/>
      <c r="W52" s="37"/>
      <c r="X52" s="37"/>
      <c r="Y52" s="37"/>
      <c r="Z52" s="37"/>
      <c r="AA52" s="47" t="s">
        <v>164</v>
      </c>
      <c r="AB52" s="37">
        <v>2</v>
      </c>
      <c r="AC52" s="37"/>
      <c r="AD52" s="47">
        <v>60</v>
      </c>
      <c r="AE52" s="77">
        <v>120</v>
      </c>
      <c r="AF52" s="78">
        <v>8.5</v>
      </c>
      <c r="AG52" s="80">
        <v>1824</v>
      </c>
      <c r="AH52" s="84" t="s">
        <v>165</v>
      </c>
      <c r="AI52" s="91">
        <f t="shared" si="2"/>
        <v>1824</v>
      </c>
      <c r="AJ52" s="92">
        <v>23.4</v>
      </c>
      <c r="AK52" s="93">
        <f t="shared" si="3"/>
        <v>2250.8159999999998</v>
      </c>
      <c r="AL52" s="94"/>
      <c r="AM52" s="95">
        <f t="shared" si="4"/>
        <v>0</v>
      </c>
      <c r="AN52" s="95">
        <f t="shared" si="5"/>
        <v>0</v>
      </c>
      <c r="AO52" s="18" t="str">
        <f t="shared" si="0"/>
        <v>ок</v>
      </c>
    </row>
    <row r="53" spans="1:41" s="2" customFormat="1" ht="13.5" customHeight="1" x14ac:dyDescent="0.2">
      <c r="A53" s="28"/>
      <c r="B53" s="17" t="s">
        <v>218</v>
      </c>
      <c r="C53" s="17" t="s">
        <v>74</v>
      </c>
      <c r="D53" s="35" t="str">
        <f t="shared" ref="D53:D54" si="6"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>Индийская плитка</v>
      </c>
      <c r="E53" s="17" t="s">
        <v>219</v>
      </c>
      <c r="F53" s="39" t="s">
        <v>241</v>
      </c>
      <c r="G53" s="37" t="s">
        <v>242</v>
      </c>
      <c r="H53" s="38">
        <v>82160</v>
      </c>
      <c r="I53" s="38"/>
      <c r="J53" s="28" t="s">
        <v>158</v>
      </c>
      <c r="K53" s="28" t="s">
        <v>158</v>
      </c>
      <c r="L53" s="52" t="s">
        <v>140</v>
      </c>
      <c r="M53" s="57"/>
      <c r="N53" s="62" t="s">
        <v>171</v>
      </c>
      <c r="O53" s="37"/>
      <c r="P53" s="37"/>
      <c r="Q53" s="52" t="s">
        <v>36</v>
      </c>
      <c r="R53" s="69" t="s">
        <v>110</v>
      </c>
      <c r="S53" s="63" t="s">
        <v>174</v>
      </c>
      <c r="T53" s="37"/>
      <c r="U53" s="37"/>
      <c r="V53" s="37"/>
      <c r="W53" s="37"/>
      <c r="X53" s="37"/>
      <c r="Y53" s="37"/>
      <c r="Z53" s="37"/>
      <c r="AA53" s="47" t="s">
        <v>164</v>
      </c>
      <c r="AB53" s="37">
        <v>2</v>
      </c>
      <c r="AC53" s="37"/>
      <c r="AD53" s="47">
        <v>60</v>
      </c>
      <c r="AE53" s="77">
        <v>120</v>
      </c>
      <c r="AF53" s="78">
        <v>8.5</v>
      </c>
      <c r="AG53" s="80">
        <v>1883</v>
      </c>
      <c r="AH53" s="84" t="s">
        <v>165</v>
      </c>
      <c r="AI53" s="91">
        <f t="shared" si="2"/>
        <v>1883</v>
      </c>
      <c r="AJ53" s="92">
        <v>23.4</v>
      </c>
      <c r="AK53" s="93">
        <f t="shared" si="3"/>
        <v>2323.6219999999998</v>
      </c>
      <c r="AL53" s="94"/>
      <c r="AM53" s="95">
        <f t="shared" si="4"/>
        <v>0</v>
      </c>
      <c r="AN53" s="95">
        <f t="shared" si="5"/>
        <v>0</v>
      </c>
      <c r="AO53" s="18" t="str">
        <f t="shared" si="0"/>
        <v>ок</v>
      </c>
    </row>
    <row r="54" spans="1:41" s="2" customFormat="1" ht="13.5" customHeight="1" x14ac:dyDescent="0.2">
      <c r="A54" s="28"/>
      <c r="B54" s="17" t="s">
        <v>218</v>
      </c>
      <c r="C54" s="17" t="s">
        <v>74</v>
      </c>
      <c r="D54" s="35" t="str">
        <f t="shared" si="6"/>
        <v>Индийская плитка</v>
      </c>
      <c r="E54" s="17" t="s">
        <v>219</v>
      </c>
      <c r="F54" s="40" t="s">
        <v>243</v>
      </c>
      <c r="G54" s="37" t="s">
        <v>244</v>
      </c>
      <c r="H54" s="28">
        <v>74317</v>
      </c>
      <c r="I54" s="28"/>
      <c r="J54" s="28" t="s">
        <v>158</v>
      </c>
      <c r="K54" s="28" t="s">
        <v>158</v>
      </c>
      <c r="L54" s="57" t="s">
        <v>89</v>
      </c>
      <c r="M54" s="57"/>
      <c r="N54" s="62" t="s">
        <v>160</v>
      </c>
      <c r="O54" s="37"/>
      <c r="P54" s="37"/>
      <c r="Q54" s="52" t="s">
        <v>78</v>
      </c>
      <c r="R54" s="53" t="s">
        <v>85</v>
      </c>
      <c r="S54" s="63" t="s">
        <v>174</v>
      </c>
      <c r="T54" s="37"/>
      <c r="U54" s="37"/>
      <c r="V54" s="37"/>
      <c r="W54" s="37"/>
      <c r="X54" s="37"/>
      <c r="Y54" s="37"/>
      <c r="Z54" s="37"/>
      <c r="AA54" s="47" t="s">
        <v>164</v>
      </c>
      <c r="AB54" s="37">
        <v>2</v>
      </c>
      <c r="AC54" s="37"/>
      <c r="AD54" s="47">
        <v>60</v>
      </c>
      <c r="AE54" s="77">
        <v>120</v>
      </c>
      <c r="AF54" s="78">
        <v>9</v>
      </c>
      <c r="AG54" s="80">
        <v>1430</v>
      </c>
      <c r="AH54" s="84" t="s">
        <v>165</v>
      </c>
      <c r="AI54" s="91">
        <f t="shared" si="2"/>
        <v>1430</v>
      </c>
      <c r="AJ54" s="92">
        <v>23.4</v>
      </c>
      <c r="AK54" s="93">
        <f t="shared" si="3"/>
        <v>1764.62</v>
      </c>
      <c r="AL54" s="94"/>
      <c r="AM54" s="95">
        <f t="shared" si="4"/>
        <v>0</v>
      </c>
      <c r="AN54" s="95">
        <f t="shared" si="5"/>
        <v>0</v>
      </c>
      <c r="AO54" s="18" t="str">
        <f t="shared" si="0"/>
        <v>ок</v>
      </c>
    </row>
    <row r="55" spans="1:41" s="2" customFormat="1" ht="13.5" customHeight="1" x14ac:dyDescent="0.2">
      <c r="A55" s="28"/>
      <c r="B55" s="17" t="s">
        <v>218</v>
      </c>
      <c r="C55" s="17" t="s">
        <v>74</v>
      </c>
      <c r="D55" s="35" t="str">
        <f t="shared" ref="D55:D65" si="7"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>Индийская плитка</v>
      </c>
      <c r="E55" s="17" t="s">
        <v>219</v>
      </c>
      <c r="F55" s="41" t="s">
        <v>243</v>
      </c>
      <c r="G55" s="37" t="s">
        <v>245</v>
      </c>
      <c r="H55" s="28">
        <v>49297</v>
      </c>
      <c r="I55" s="28"/>
      <c r="J55" s="28" t="s">
        <v>158</v>
      </c>
      <c r="K55" s="28" t="s">
        <v>158</v>
      </c>
      <c r="L55" s="57" t="s">
        <v>89</v>
      </c>
      <c r="M55" s="57"/>
      <c r="N55" s="62" t="s">
        <v>160</v>
      </c>
      <c r="O55" s="37"/>
      <c r="P55" s="37"/>
      <c r="Q55" s="52" t="s">
        <v>78</v>
      </c>
      <c r="R55" s="53" t="s">
        <v>85</v>
      </c>
      <c r="S55" s="63" t="s">
        <v>174</v>
      </c>
      <c r="T55" s="37"/>
      <c r="U55" s="37"/>
      <c r="V55" s="37"/>
      <c r="W55" s="37"/>
      <c r="X55" s="37"/>
      <c r="Y55" s="37"/>
      <c r="Z55" s="37"/>
      <c r="AA55" s="47" t="s">
        <v>164</v>
      </c>
      <c r="AB55" s="37">
        <v>2</v>
      </c>
      <c r="AC55" s="37"/>
      <c r="AD55" s="47">
        <v>60</v>
      </c>
      <c r="AE55" s="77">
        <v>120</v>
      </c>
      <c r="AF55" s="78">
        <v>9</v>
      </c>
      <c r="AG55" s="80">
        <v>1720</v>
      </c>
      <c r="AH55" s="84" t="s">
        <v>165</v>
      </c>
      <c r="AI55" s="91">
        <f t="shared" ref="AI55:AI65" si="8">IF(AH55="USD",AG55*64.8306,IF(AH55="EUR",AG55*72.3639,IF(AH55="RUB",AG55,0)))</f>
        <v>1720</v>
      </c>
      <c r="AJ55" s="92">
        <v>23.4</v>
      </c>
      <c r="AK55" s="93">
        <f t="shared" ref="AK55:AK65" si="9">AI55*(1+AJ55/100)</f>
        <v>2122.48</v>
      </c>
      <c r="AL55" s="94"/>
      <c r="AM55" s="95">
        <f t="shared" ref="AM55:AM65" si="10">IF(AL55,1,0)</f>
        <v>0</v>
      </c>
      <c r="AN55" s="95">
        <f t="shared" ref="AN55:AN65" si="11">IF(AL55,1,0)</f>
        <v>0</v>
      </c>
      <c r="AO55" s="18" t="str">
        <f t="shared" si="0"/>
        <v>ок</v>
      </c>
    </row>
    <row r="56" spans="1:41" s="2" customFormat="1" ht="13.5" customHeight="1" x14ac:dyDescent="0.2">
      <c r="A56" s="28"/>
      <c r="B56" s="17" t="s">
        <v>218</v>
      </c>
      <c r="C56" s="17" t="s">
        <v>74</v>
      </c>
      <c r="D56" s="35" t="str">
        <f t="shared" si="7"/>
        <v>Индийская плитка</v>
      </c>
      <c r="E56" s="17" t="s">
        <v>219</v>
      </c>
      <c r="F56" s="39" t="s">
        <v>246</v>
      </c>
      <c r="G56" s="37" t="s">
        <v>247</v>
      </c>
      <c r="H56" s="28">
        <v>81386</v>
      </c>
      <c r="I56" s="28"/>
      <c r="J56" s="28" t="s">
        <v>158</v>
      </c>
      <c r="K56" s="28" t="s">
        <v>158</v>
      </c>
      <c r="L56" s="52" t="s">
        <v>95</v>
      </c>
      <c r="M56" s="52"/>
      <c r="N56" s="64" t="s">
        <v>132</v>
      </c>
      <c r="O56" s="37"/>
      <c r="P56" s="37"/>
      <c r="Q56" s="52" t="s">
        <v>36</v>
      </c>
      <c r="R56" s="69" t="s">
        <v>110</v>
      </c>
      <c r="S56" s="63" t="s">
        <v>174</v>
      </c>
      <c r="T56" s="37"/>
      <c r="U56" s="37"/>
      <c r="V56" s="37"/>
      <c r="W56" s="37"/>
      <c r="X56" s="37"/>
      <c r="Y56" s="37"/>
      <c r="Z56" s="37"/>
      <c r="AA56" s="47" t="s">
        <v>164</v>
      </c>
      <c r="AB56" s="37">
        <v>2</v>
      </c>
      <c r="AC56" s="37"/>
      <c r="AD56" s="47">
        <v>60</v>
      </c>
      <c r="AE56" s="77">
        <v>120</v>
      </c>
      <c r="AF56" s="78">
        <v>8.5</v>
      </c>
      <c r="AG56" s="80">
        <v>2171</v>
      </c>
      <c r="AH56" s="84" t="s">
        <v>165</v>
      </c>
      <c r="AI56" s="91">
        <f t="shared" si="8"/>
        <v>2171</v>
      </c>
      <c r="AJ56" s="92">
        <v>23.4</v>
      </c>
      <c r="AK56" s="93">
        <f t="shared" si="9"/>
        <v>2679.0140000000001</v>
      </c>
      <c r="AL56" s="94"/>
      <c r="AM56" s="95">
        <f t="shared" si="10"/>
        <v>0</v>
      </c>
      <c r="AN56" s="95">
        <f t="shared" si="11"/>
        <v>0</v>
      </c>
      <c r="AO56" s="18" t="str">
        <f t="shared" si="0"/>
        <v>ок</v>
      </c>
    </row>
    <row r="57" spans="1:41" s="2" customFormat="1" ht="13.5" customHeight="1" x14ac:dyDescent="0.2">
      <c r="A57" s="28"/>
      <c r="B57" s="17"/>
      <c r="C57" s="17"/>
      <c r="D57" s="35">
        <f t="shared" si="7"/>
        <v>0</v>
      </c>
      <c r="E57" s="42"/>
      <c r="F57" s="39"/>
      <c r="G57" s="37"/>
      <c r="H57" s="28"/>
      <c r="I57" s="28"/>
      <c r="J57" s="28"/>
      <c r="K57" s="28"/>
      <c r="L57" s="52"/>
      <c r="M57" s="57"/>
      <c r="N57" s="62"/>
      <c r="O57" s="67"/>
      <c r="P57" s="67"/>
      <c r="Q57" s="67"/>
      <c r="R57" s="70"/>
      <c r="S57" s="67"/>
      <c r="T57" s="67"/>
      <c r="U57" s="67"/>
      <c r="V57" s="67"/>
      <c r="W57" s="67"/>
      <c r="X57" s="67"/>
      <c r="Y57" s="67"/>
      <c r="Z57" s="67"/>
      <c r="AA57" s="62"/>
      <c r="AB57" s="37"/>
      <c r="AC57" s="37"/>
      <c r="AD57" s="47"/>
      <c r="AE57" s="77"/>
      <c r="AF57" s="78"/>
      <c r="AG57" s="80"/>
      <c r="AH57" s="79"/>
      <c r="AI57" s="91">
        <f t="shared" si="8"/>
        <v>0</v>
      </c>
      <c r="AJ57" s="92">
        <v>23.4</v>
      </c>
      <c r="AK57" s="93">
        <f t="shared" si="9"/>
        <v>0</v>
      </c>
      <c r="AL57" s="94"/>
      <c r="AM57" s="95">
        <f t="shared" si="10"/>
        <v>0</v>
      </c>
      <c r="AN57" s="95">
        <f t="shared" si="11"/>
        <v>0</v>
      </c>
      <c r="AO57" s="18" t="str">
        <f t="shared" ref="AO57:AO65" si="12">IF(RIGHT(G57,1)=" ","Ошибка, пробел справа!","ок")</f>
        <v>ок</v>
      </c>
    </row>
    <row r="58" spans="1:41" s="2" customFormat="1" ht="13.5" customHeight="1" x14ac:dyDescent="0.2">
      <c r="A58" s="28"/>
      <c r="B58" s="17"/>
      <c r="C58" s="17"/>
      <c r="D58" s="35">
        <f t="shared" si="7"/>
        <v>0</v>
      </c>
      <c r="E58" s="42"/>
      <c r="F58" s="39"/>
      <c r="G58" s="37"/>
      <c r="H58" s="28"/>
      <c r="I58" s="28"/>
      <c r="J58" s="28"/>
      <c r="K58" s="28"/>
      <c r="L58" s="52"/>
      <c r="M58" s="57"/>
      <c r="N58" s="62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2"/>
      <c r="AB58" s="37"/>
      <c r="AC58" s="37"/>
      <c r="AD58" s="47"/>
      <c r="AE58" s="77"/>
      <c r="AF58" s="78"/>
      <c r="AG58" s="80"/>
      <c r="AH58" s="79"/>
      <c r="AI58" s="91">
        <f t="shared" si="8"/>
        <v>0</v>
      </c>
      <c r="AJ58" s="92">
        <v>23.4</v>
      </c>
      <c r="AK58" s="93">
        <f t="shared" si="9"/>
        <v>0</v>
      </c>
      <c r="AL58" s="94"/>
      <c r="AM58" s="95">
        <f t="shared" si="10"/>
        <v>0</v>
      </c>
      <c r="AN58" s="95">
        <f t="shared" si="11"/>
        <v>0</v>
      </c>
      <c r="AO58" s="18" t="str">
        <f t="shared" si="12"/>
        <v>ок</v>
      </c>
    </row>
    <row r="59" spans="1:41" s="2" customFormat="1" ht="13.5" customHeight="1" x14ac:dyDescent="0.2">
      <c r="A59" s="28"/>
      <c r="B59" s="17"/>
      <c r="C59" s="17"/>
      <c r="D59" s="35">
        <f t="shared" si="7"/>
        <v>0</v>
      </c>
      <c r="E59" s="42"/>
      <c r="F59" s="39"/>
      <c r="G59" s="37"/>
      <c r="H59" s="28"/>
      <c r="I59" s="28"/>
      <c r="J59" s="28"/>
      <c r="K59" s="28"/>
      <c r="L59" s="52"/>
      <c r="M59" s="57"/>
      <c r="N59" s="62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2"/>
      <c r="AB59" s="37"/>
      <c r="AC59" s="37"/>
      <c r="AD59" s="47"/>
      <c r="AE59" s="77"/>
      <c r="AF59" s="78"/>
      <c r="AG59" s="80"/>
      <c r="AH59" s="79"/>
      <c r="AI59" s="91">
        <f t="shared" si="8"/>
        <v>0</v>
      </c>
      <c r="AJ59" s="92">
        <v>23.4</v>
      </c>
      <c r="AK59" s="93">
        <f t="shared" si="9"/>
        <v>0</v>
      </c>
      <c r="AL59" s="94"/>
      <c r="AM59" s="95">
        <f t="shared" si="10"/>
        <v>0</v>
      </c>
      <c r="AN59" s="95">
        <f t="shared" si="11"/>
        <v>0</v>
      </c>
      <c r="AO59" s="18" t="str">
        <f t="shared" si="12"/>
        <v>ок</v>
      </c>
    </row>
    <row r="60" spans="1:41" s="2" customFormat="1" ht="13.5" customHeight="1" x14ac:dyDescent="0.2">
      <c r="A60" s="28"/>
      <c r="B60" s="17"/>
      <c r="C60" s="17"/>
      <c r="D60" s="35">
        <f t="shared" si="7"/>
        <v>0</v>
      </c>
      <c r="E60" s="42"/>
      <c r="F60" s="39"/>
      <c r="G60" s="37"/>
      <c r="H60" s="28"/>
      <c r="I60" s="28"/>
      <c r="J60" s="28"/>
      <c r="K60" s="28"/>
      <c r="L60" s="52"/>
      <c r="M60" s="57"/>
      <c r="N60" s="62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2"/>
      <c r="AB60" s="37"/>
      <c r="AC60" s="37"/>
      <c r="AD60" s="47"/>
      <c r="AE60" s="77"/>
      <c r="AF60" s="78"/>
      <c r="AG60" s="80"/>
      <c r="AH60" s="79"/>
      <c r="AI60" s="91">
        <f t="shared" si="8"/>
        <v>0</v>
      </c>
      <c r="AJ60" s="92">
        <v>23.4</v>
      </c>
      <c r="AK60" s="93">
        <f t="shared" si="9"/>
        <v>0</v>
      </c>
      <c r="AL60" s="94"/>
      <c r="AM60" s="95">
        <f t="shared" si="10"/>
        <v>0</v>
      </c>
      <c r="AN60" s="95">
        <f t="shared" si="11"/>
        <v>0</v>
      </c>
      <c r="AO60" s="18" t="str">
        <f t="shared" si="12"/>
        <v>ок</v>
      </c>
    </row>
    <row r="61" spans="1:41" s="2" customFormat="1" ht="13.5" customHeight="1" x14ac:dyDescent="0.2">
      <c r="A61" s="28"/>
      <c r="B61" s="17"/>
      <c r="C61" s="17"/>
      <c r="D61" s="35">
        <f t="shared" si="7"/>
        <v>0</v>
      </c>
      <c r="E61" s="42"/>
      <c r="F61" s="39"/>
      <c r="G61" s="37"/>
      <c r="H61" s="28"/>
      <c r="I61" s="28"/>
      <c r="J61" s="28"/>
      <c r="K61" s="28"/>
      <c r="L61" s="52"/>
      <c r="M61" s="57"/>
      <c r="N61" s="62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2"/>
      <c r="AB61" s="37"/>
      <c r="AC61" s="37"/>
      <c r="AD61" s="47"/>
      <c r="AE61" s="77"/>
      <c r="AF61" s="78"/>
      <c r="AG61" s="80"/>
      <c r="AH61" s="79"/>
      <c r="AI61" s="91">
        <f t="shared" si="8"/>
        <v>0</v>
      </c>
      <c r="AJ61" s="92">
        <v>23.4</v>
      </c>
      <c r="AK61" s="93">
        <f t="shared" si="9"/>
        <v>0</v>
      </c>
      <c r="AL61" s="94"/>
      <c r="AM61" s="95">
        <f t="shared" si="10"/>
        <v>0</v>
      </c>
      <c r="AN61" s="95">
        <f t="shared" si="11"/>
        <v>0</v>
      </c>
      <c r="AO61" s="18" t="str">
        <f t="shared" si="12"/>
        <v>ок</v>
      </c>
    </row>
    <row r="62" spans="1:41" s="2" customFormat="1" ht="13.5" customHeight="1" x14ac:dyDescent="0.2">
      <c r="A62" s="28"/>
      <c r="B62" s="17"/>
      <c r="C62" s="17"/>
      <c r="D62" s="35">
        <f t="shared" si="7"/>
        <v>0</v>
      </c>
      <c r="E62" s="42"/>
      <c r="F62" s="39"/>
      <c r="G62" s="37"/>
      <c r="H62" s="28"/>
      <c r="I62" s="28"/>
      <c r="J62" s="28"/>
      <c r="K62" s="28"/>
      <c r="L62" s="52"/>
      <c r="M62" s="57"/>
      <c r="N62" s="62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2"/>
      <c r="AB62" s="37"/>
      <c r="AC62" s="37"/>
      <c r="AD62" s="47"/>
      <c r="AE62" s="77"/>
      <c r="AF62" s="78"/>
      <c r="AG62" s="80"/>
      <c r="AH62" s="79"/>
      <c r="AI62" s="91">
        <f t="shared" si="8"/>
        <v>0</v>
      </c>
      <c r="AJ62" s="92">
        <v>23.4</v>
      </c>
      <c r="AK62" s="93">
        <f t="shared" si="9"/>
        <v>0</v>
      </c>
      <c r="AL62" s="94"/>
      <c r="AM62" s="95">
        <f t="shared" si="10"/>
        <v>0</v>
      </c>
      <c r="AN62" s="95">
        <f t="shared" si="11"/>
        <v>0</v>
      </c>
      <c r="AO62" s="18" t="str">
        <f t="shared" si="12"/>
        <v>ок</v>
      </c>
    </row>
    <row r="63" spans="1:41" s="2" customFormat="1" ht="13.5" customHeight="1" x14ac:dyDescent="0.2">
      <c r="A63" s="28"/>
      <c r="B63" s="17"/>
      <c r="C63" s="17"/>
      <c r="D63" s="35">
        <f t="shared" si="7"/>
        <v>0</v>
      </c>
      <c r="E63" s="42"/>
      <c r="F63" s="39"/>
      <c r="G63" s="37"/>
      <c r="H63" s="28"/>
      <c r="I63" s="28"/>
      <c r="J63" s="28"/>
      <c r="K63" s="28"/>
      <c r="L63" s="52"/>
      <c r="M63" s="57"/>
      <c r="N63" s="62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2"/>
      <c r="AB63" s="37"/>
      <c r="AC63" s="37"/>
      <c r="AD63" s="47"/>
      <c r="AE63" s="77"/>
      <c r="AF63" s="78"/>
      <c r="AG63" s="80"/>
      <c r="AH63" s="79"/>
      <c r="AI63" s="91">
        <f t="shared" si="8"/>
        <v>0</v>
      </c>
      <c r="AJ63" s="92">
        <v>23.4</v>
      </c>
      <c r="AK63" s="93">
        <f t="shared" si="9"/>
        <v>0</v>
      </c>
      <c r="AL63" s="94"/>
      <c r="AM63" s="95">
        <f t="shared" si="10"/>
        <v>0</v>
      </c>
      <c r="AN63" s="95">
        <f t="shared" si="11"/>
        <v>0</v>
      </c>
      <c r="AO63" s="18" t="str">
        <f t="shared" si="12"/>
        <v>ок</v>
      </c>
    </row>
    <row r="64" spans="1:41" s="2" customFormat="1" ht="13.5" customHeight="1" x14ac:dyDescent="0.2">
      <c r="A64" s="28"/>
      <c r="B64" s="17"/>
      <c r="C64" s="17"/>
      <c r="D64" s="35">
        <f t="shared" si="7"/>
        <v>0</v>
      </c>
      <c r="E64" s="42"/>
      <c r="F64" s="39"/>
      <c r="G64" s="37"/>
      <c r="H64" s="28"/>
      <c r="I64" s="28"/>
      <c r="J64" s="28"/>
      <c r="K64" s="28"/>
      <c r="L64" s="52"/>
      <c r="M64" s="57"/>
      <c r="N64" s="62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2"/>
      <c r="AB64" s="37"/>
      <c r="AC64" s="37"/>
      <c r="AD64" s="47"/>
      <c r="AE64" s="77"/>
      <c r="AF64" s="78"/>
      <c r="AG64" s="80"/>
      <c r="AH64" s="79"/>
      <c r="AI64" s="91">
        <f t="shared" si="8"/>
        <v>0</v>
      </c>
      <c r="AJ64" s="92">
        <v>23.4</v>
      </c>
      <c r="AK64" s="93">
        <f t="shared" si="9"/>
        <v>0</v>
      </c>
      <c r="AL64" s="94"/>
      <c r="AM64" s="95">
        <f t="shared" si="10"/>
        <v>0</v>
      </c>
      <c r="AN64" s="95">
        <f t="shared" si="11"/>
        <v>0</v>
      </c>
      <c r="AO64" s="18" t="str">
        <f t="shared" si="12"/>
        <v>ок</v>
      </c>
    </row>
    <row r="65" spans="1:41" s="2" customFormat="1" ht="13.5" customHeight="1" x14ac:dyDescent="0.2">
      <c r="A65" s="28"/>
      <c r="B65" s="17"/>
      <c r="C65" s="17"/>
      <c r="D65" s="35">
        <f t="shared" si="7"/>
        <v>0</v>
      </c>
      <c r="E65" s="42"/>
      <c r="F65" s="39"/>
      <c r="G65" s="37"/>
      <c r="H65" s="28"/>
      <c r="I65" s="28"/>
      <c r="J65" s="28"/>
      <c r="K65" s="28"/>
      <c r="L65" s="52"/>
      <c r="M65" s="57"/>
      <c r="N65" s="62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2"/>
      <c r="AB65" s="37"/>
      <c r="AC65" s="37"/>
      <c r="AD65" s="47"/>
      <c r="AE65" s="77"/>
      <c r="AF65" s="78"/>
      <c r="AG65" s="80"/>
      <c r="AH65" s="79"/>
      <c r="AI65" s="91">
        <f t="shared" si="8"/>
        <v>0</v>
      </c>
      <c r="AJ65" s="92">
        <v>23.4</v>
      </c>
      <c r="AK65" s="93">
        <f t="shared" si="9"/>
        <v>0</v>
      </c>
      <c r="AL65" s="94"/>
      <c r="AM65" s="95">
        <f t="shared" si="10"/>
        <v>0</v>
      </c>
      <c r="AN65" s="95">
        <f t="shared" si="11"/>
        <v>0</v>
      </c>
      <c r="AO65" s="18" t="str">
        <f t="shared" si="12"/>
        <v>ок</v>
      </c>
    </row>
  </sheetData>
  <mergeCells count="3">
    <mergeCell ref="AI39:AL39"/>
    <mergeCell ref="AI40:AK40"/>
    <mergeCell ref="AM40:AN40"/>
  </mergeCells>
  <conditionalFormatting sqref="Q42">
    <cfRule type="duplicateValues" dxfId="26" priority="25"/>
  </conditionalFormatting>
  <conditionalFormatting sqref="R42">
    <cfRule type="duplicateValues" dxfId="25" priority="24"/>
  </conditionalFormatting>
  <conditionalFormatting sqref="Q45">
    <cfRule type="duplicateValues" dxfId="24" priority="19"/>
  </conditionalFormatting>
  <conditionalFormatting sqref="R45">
    <cfRule type="duplicateValues" dxfId="23" priority="8"/>
  </conditionalFormatting>
  <conditionalFormatting sqref="Q46">
    <cfRule type="duplicateValues" dxfId="22" priority="18"/>
  </conditionalFormatting>
  <conditionalFormatting sqref="Q47">
    <cfRule type="duplicateValues" dxfId="21" priority="17"/>
  </conditionalFormatting>
  <conditionalFormatting sqref="Q48">
    <cfRule type="duplicateValues" dxfId="20" priority="16"/>
  </conditionalFormatting>
  <conditionalFormatting sqref="Q49">
    <cfRule type="duplicateValues" dxfId="19" priority="15"/>
  </conditionalFormatting>
  <conditionalFormatting sqref="Q50">
    <cfRule type="duplicateValues" dxfId="18" priority="14"/>
  </conditionalFormatting>
  <conditionalFormatting sqref="Q51">
    <cfRule type="duplicateValues" dxfId="17" priority="13"/>
  </conditionalFormatting>
  <conditionalFormatting sqref="Q52">
    <cfRule type="duplicateValues" dxfId="16" priority="12"/>
  </conditionalFormatting>
  <conditionalFormatting sqref="Q53">
    <cfRule type="duplicateValues" dxfId="15" priority="11"/>
  </conditionalFormatting>
  <conditionalFormatting sqref="Q54">
    <cfRule type="duplicateValues" dxfId="14" priority="10"/>
  </conditionalFormatting>
  <conditionalFormatting sqref="Q55">
    <cfRule type="duplicateValues" dxfId="13" priority="9"/>
  </conditionalFormatting>
  <conditionalFormatting sqref="Q56">
    <cfRule type="duplicateValues" dxfId="12" priority="3"/>
  </conditionalFormatting>
  <conditionalFormatting sqref="R56">
    <cfRule type="duplicateValues" dxfId="11" priority="2"/>
  </conditionalFormatting>
  <conditionalFormatting sqref="Q2:Q40">
    <cfRule type="duplicateValues" dxfId="10" priority="45"/>
  </conditionalFormatting>
  <conditionalFormatting sqref="Q43:Q44">
    <cfRule type="duplicateValues" dxfId="9" priority="22"/>
  </conditionalFormatting>
  <conditionalFormatting sqref="R43:R44">
    <cfRule type="duplicateValues" dxfId="8" priority="21"/>
  </conditionalFormatting>
  <conditionalFormatting sqref="R46:R47">
    <cfRule type="duplicateValues" dxfId="7" priority="7"/>
  </conditionalFormatting>
  <conditionalFormatting sqref="R48:R53">
    <cfRule type="duplicateValues" dxfId="6" priority="6"/>
  </conditionalFormatting>
  <conditionalFormatting sqref="R54:R55">
    <cfRule type="duplicateValues" dxfId="5" priority="4"/>
  </conditionalFormatting>
  <conditionalFormatting sqref="S37:Z37 O37:P37">
    <cfRule type="duplicateValues" dxfId="4" priority="46"/>
  </conditionalFormatting>
  <conditionalFormatting sqref="S42:Z42 O42:P42">
    <cfRule type="duplicateValues" dxfId="3" priority="49"/>
  </conditionalFormatting>
  <conditionalFormatting sqref="S56:Z56 O56:P56">
    <cfRule type="duplicateValues" dxfId="2" priority="52"/>
  </conditionalFormatting>
  <conditionalFormatting sqref="S43:Z44 O43:P44">
    <cfRule type="duplicateValues" dxfId="1" priority="55"/>
  </conditionalFormatting>
  <conditionalFormatting sqref="S45:Z55 O45:P55">
    <cfRule type="duplicateValues" dxfId="0" priority="57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2024-12-25T13:36:36Z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