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5FFBC1D6-6E6B-4FB5-8BF3-4CE5F4EEDB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AF67" i="1" l="1"/>
  <c r="AE67" i="1"/>
  <c r="AD67" i="1"/>
  <c r="Z67" i="1"/>
  <c r="AB67" i="1" s="1"/>
  <c r="D67" i="1"/>
  <c r="AF66" i="1"/>
  <c r="AE66" i="1"/>
  <c r="AD66" i="1"/>
  <c r="Z66" i="1"/>
  <c r="D66" i="1"/>
  <c r="AF65" i="1"/>
  <c r="AE65" i="1"/>
  <c r="AD65" i="1"/>
  <c r="Z65" i="1"/>
  <c r="D65" i="1"/>
  <c r="AF64" i="1"/>
  <c r="AE64" i="1"/>
  <c r="AD64" i="1"/>
  <c r="Z64" i="1"/>
  <c r="D64" i="1"/>
  <c r="AF63" i="1"/>
  <c r="AE63" i="1"/>
  <c r="AD63" i="1"/>
  <c r="Z63" i="1"/>
  <c r="AB63" i="1" s="1"/>
  <c r="D63" i="1"/>
  <c r="AF62" i="1"/>
  <c r="AE62" i="1"/>
  <c r="AD62" i="1"/>
  <c r="Z62" i="1"/>
  <c r="AB62" i="1" s="1"/>
  <c r="D62" i="1"/>
  <c r="AF61" i="1"/>
  <c r="AE61" i="1"/>
  <c r="AD61" i="1"/>
  <c r="Z61" i="1"/>
  <c r="AB61" i="1" s="1"/>
  <c r="D61" i="1"/>
  <c r="AF60" i="1"/>
  <c r="AE60" i="1"/>
  <c r="AD60" i="1"/>
  <c r="Z60" i="1"/>
  <c r="AB60" i="1" s="1"/>
  <c r="D60" i="1"/>
  <c r="AF59" i="1"/>
  <c r="AE59" i="1"/>
  <c r="AD59" i="1"/>
  <c r="Z59" i="1"/>
  <c r="AB59" i="1" s="1"/>
  <c r="D59" i="1"/>
  <c r="AF58" i="1"/>
  <c r="AE58" i="1"/>
  <c r="AD58" i="1"/>
  <c r="Z58" i="1"/>
  <c r="AB58" i="1" s="1"/>
  <c r="D58" i="1"/>
  <c r="AF57" i="1"/>
  <c r="AE57" i="1"/>
  <c r="AD57" i="1"/>
  <c r="Z57" i="1"/>
  <c r="D57" i="1"/>
  <c r="D42" i="1"/>
  <c r="AF56" i="1"/>
  <c r="AF55" i="1"/>
  <c r="AF54" i="1"/>
  <c r="AF53" i="1"/>
  <c r="AF52" i="1"/>
  <c r="AF50" i="1"/>
  <c r="AF49" i="1"/>
  <c r="AF48" i="1"/>
  <c r="AF47" i="1"/>
  <c r="AF46" i="1"/>
  <c r="AF45" i="1"/>
  <c r="AE56" i="1"/>
  <c r="AE55" i="1"/>
  <c r="AE54" i="1"/>
  <c r="AE53" i="1"/>
  <c r="AE52" i="1"/>
  <c r="AE50" i="1"/>
  <c r="AE49" i="1"/>
  <c r="AE48" i="1"/>
  <c r="AE47" i="1"/>
  <c r="AE46" i="1"/>
  <c r="AE45" i="1"/>
  <c r="AD56" i="1"/>
  <c r="AD55" i="1"/>
  <c r="AD54" i="1"/>
  <c r="AD53" i="1"/>
  <c r="AD52" i="1"/>
  <c r="AD50" i="1"/>
  <c r="AD49" i="1"/>
  <c r="AD48" i="1"/>
  <c r="AD47" i="1"/>
  <c r="AD46" i="1"/>
  <c r="AD45" i="1"/>
  <c r="Z56" i="1"/>
  <c r="Z55" i="1"/>
  <c r="Z54" i="1"/>
  <c r="Z53" i="1"/>
  <c r="Z52" i="1"/>
  <c r="Z50" i="1"/>
  <c r="AB50" i="1" s="1"/>
  <c r="Z49" i="1"/>
  <c r="Z48" i="1"/>
  <c r="Z47" i="1"/>
  <c r="Z46" i="1"/>
  <c r="Z45" i="1"/>
  <c r="AB45" i="1" s="1"/>
  <c r="D54" i="1"/>
  <c r="D53" i="1"/>
  <c r="D55" i="1"/>
  <c r="AB47" i="1" l="1"/>
  <c r="AB46" i="1"/>
  <c r="AB57" i="1"/>
  <c r="AB52" i="1"/>
  <c r="AB64" i="1"/>
  <c r="AB53" i="1"/>
  <c r="AB54" i="1"/>
  <c r="AB55" i="1"/>
  <c r="AB48" i="1"/>
  <c r="AB49" i="1"/>
  <c r="AB56" i="1"/>
  <c r="AB65" i="1"/>
  <c r="AB66" i="1"/>
  <c r="D56" i="1"/>
  <c r="AF42" i="1"/>
  <c r="AE42" i="1" l="1"/>
  <c r="AD42" i="1"/>
  <c r="Z42" i="1"/>
  <c r="AB42" i="1" l="1"/>
</calcChain>
</file>

<file path=xl/sharedStrings.xml><?xml version="1.0" encoding="utf-8"?>
<sst xmlns="http://schemas.openxmlformats.org/spreadsheetml/2006/main" count="334" uniqueCount="262">
  <si>
    <t>Австралия</t>
  </si>
  <si>
    <t>Австралийская плитка</t>
  </si>
  <si>
    <t>Англия</t>
  </si>
  <si>
    <t>Английская плитка</t>
  </si>
  <si>
    <t>Беларусь</t>
  </si>
  <si>
    <t>Белорусская плитка</t>
  </si>
  <si>
    <t>Болгария</t>
  </si>
  <si>
    <t>Болгарская плитка</t>
  </si>
  <si>
    <t>Германия</t>
  </si>
  <si>
    <t>Германская плитка</t>
  </si>
  <si>
    <t>Индия</t>
  </si>
  <si>
    <t>Индийская плитка</t>
  </si>
  <si>
    <t>Мультиколор</t>
  </si>
  <si>
    <t>Испания</t>
  </si>
  <si>
    <t>Испанская плитка</t>
  </si>
  <si>
    <t>Розовый</t>
  </si>
  <si>
    <t>Италия</t>
  </si>
  <si>
    <t>Итальянская плитка</t>
  </si>
  <si>
    <t>Белый</t>
  </si>
  <si>
    <t>Китай</t>
  </si>
  <si>
    <t>Китайская плитка</t>
  </si>
  <si>
    <t>Бежевый</t>
  </si>
  <si>
    <t>Литва</t>
  </si>
  <si>
    <t>Литовская плитка</t>
  </si>
  <si>
    <t>Коричневый</t>
  </si>
  <si>
    <t>Польша</t>
  </si>
  <si>
    <t>Польская плитка</t>
  </si>
  <si>
    <t>Настенная плитка</t>
  </si>
  <si>
    <t>Оранжевый</t>
  </si>
  <si>
    <t>Португалия</t>
  </si>
  <si>
    <t>Португальская плитка</t>
  </si>
  <si>
    <t>Плитка для ванной</t>
  </si>
  <si>
    <t>Россия</t>
  </si>
  <si>
    <t>Российская плитка</t>
  </si>
  <si>
    <t>Фиолетовый</t>
  </si>
  <si>
    <t>Тунис</t>
  </si>
  <si>
    <t>Тунисская плитка</t>
  </si>
  <si>
    <t>Напольная плитка</t>
  </si>
  <si>
    <t>Красный</t>
  </si>
  <si>
    <t>Турция</t>
  </si>
  <si>
    <t>Турецкая плитка</t>
  </si>
  <si>
    <t>Мозаика</t>
  </si>
  <si>
    <t>Украина</t>
  </si>
  <si>
    <t>Украинская плитка</t>
  </si>
  <si>
    <t>Керамогранит</t>
  </si>
  <si>
    <t>Голубой</t>
  </si>
  <si>
    <t>Хорватия</t>
  </si>
  <si>
    <t>Хорватская плитка</t>
  </si>
  <si>
    <t>Синий</t>
  </si>
  <si>
    <t>Глянцевая</t>
  </si>
  <si>
    <t>кв. м.</t>
  </si>
  <si>
    <t>RUB</t>
  </si>
  <si>
    <t>Чехия</t>
  </si>
  <si>
    <t>Чешская плитка</t>
  </si>
  <si>
    <t>Плитка для бассейна</t>
  </si>
  <si>
    <t>Серый</t>
  </si>
  <si>
    <t>Матовая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</si>
  <si>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</si>
  <si>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</si>
  <si>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</si>
  <si>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</si>
  <si>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</si>
  <si>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Агломератная плитка</t>
  </si>
  <si>
    <t>Рельефная</t>
  </si>
  <si>
    <t>нов</t>
  </si>
  <si>
    <t>Хит</t>
  </si>
  <si>
    <t>компл.</t>
  </si>
  <si>
    <t>USD</t>
  </si>
  <si>
    <t>не заполняем !!!</t>
  </si>
  <si>
    <t>Поставщик</t>
  </si>
  <si>
    <t>Страна</t>
  </si>
  <si>
    <t>Не заполняем!!! Страна категории</t>
  </si>
  <si>
    <t>Коллекция</t>
  </si>
  <si>
    <t>Цвет</t>
  </si>
  <si>
    <t>штук в упак.</t>
  </si>
  <si>
    <t>нов.</t>
  </si>
  <si>
    <t>Хиты</t>
  </si>
  <si>
    <t>ед.изм</t>
  </si>
  <si>
    <t>Валюта</t>
  </si>
  <si>
    <t>Закуп в руб.</t>
  </si>
  <si>
    <t>Наценка  %</t>
  </si>
  <si>
    <t>Черно-белый</t>
  </si>
  <si>
    <t>Декоративная плитка</t>
  </si>
  <si>
    <t>Желтый</t>
  </si>
  <si>
    <t>Зеленый</t>
  </si>
  <si>
    <t>Черный</t>
  </si>
  <si>
    <t>Клинкер (ступени)</t>
  </si>
  <si>
    <t>Кабанчик</t>
  </si>
  <si>
    <t>Под дерево</t>
  </si>
  <si>
    <t>Под камень</t>
  </si>
  <si>
    <t>Под кирпич</t>
  </si>
  <si>
    <t>Под мрамор</t>
  </si>
  <si>
    <t>Под паркет</t>
  </si>
  <si>
    <t>Фасадная</t>
  </si>
  <si>
    <t>Поверх-ность</t>
  </si>
  <si>
    <t>Скидка</t>
  </si>
  <si>
    <t>Ночная цена</t>
  </si>
  <si>
    <t xml:space="preserve">Не заполняем!!! </t>
  </si>
  <si>
    <t>Ширина, см</t>
  </si>
  <si>
    <t>Длина, см</t>
  </si>
  <si>
    <t>Декор</t>
  </si>
  <si>
    <t>Бордюр</t>
  </si>
  <si>
    <t>Ступени</t>
  </si>
  <si>
    <t>Пэчворк</t>
  </si>
  <si>
    <t>Толщина, мм</t>
  </si>
  <si>
    <t>Рисунок</t>
  </si>
  <si>
    <t>Стиль</t>
  </si>
  <si>
    <t>Зеркальная</t>
  </si>
  <si>
    <t>Под ламинат</t>
  </si>
  <si>
    <t>Под бетон</t>
  </si>
  <si>
    <t>Под мозаику</t>
  </si>
  <si>
    <t>Моноколор</t>
  </si>
  <si>
    <t>Ёлочка</t>
  </si>
  <si>
    <t>Под металл</t>
  </si>
  <si>
    <t>С рисунком</t>
  </si>
  <si>
    <t>Под обои</t>
  </si>
  <si>
    <t>Под оникс</t>
  </si>
  <si>
    <t>Под кожу</t>
  </si>
  <si>
    <t>Под травертин</t>
  </si>
  <si>
    <t>Под гальку</t>
  </si>
  <si>
    <t>С цветами</t>
  </si>
  <si>
    <t>С листьями</t>
  </si>
  <si>
    <t>С дельфинами</t>
  </si>
  <si>
    <t>Под ткань</t>
  </si>
  <si>
    <t>С розами</t>
  </si>
  <si>
    <t>Под цемент</t>
  </si>
  <si>
    <t>С ракушками</t>
  </si>
  <si>
    <t>С бабочками</t>
  </si>
  <si>
    <t>В клетку</t>
  </si>
  <si>
    <t>В полоску</t>
  </si>
  <si>
    <t>Лофт</t>
  </si>
  <si>
    <t>Скандинавский</t>
  </si>
  <si>
    <t>Восточный</t>
  </si>
  <si>
    <t>Прованс</t>
  </si>
  <si>
    <t>Марокканский</t>
  </si>
  <si>
    <t>Арт деко</t>
  </si>
  <si>
    <t>Арабский</t>
  </si>
  <si>
    <t>Английский</t>
  </si>
  <si>
    <t>Классический</t>
  </si>
  <si>
    <t>Кантри</t>
  </si>
  <si>
    <t>Хай-тек</t>
  </si>
  <si>
    <t>Греческий</t>
  </si>
  <si>
    <t>Модерн</t>
  </si>
  <si>
    <t>Морской</t>
  </si>
  <si>
    <t>Японский</t>
  </si>
  <si>
    <t>Античный</t>
  </si>
  <si>
    <t>Барокко</t>
  </si>
  <si>
    <t>Викторианский</t>
  </si>
  <si>
    <t>Современный</t>
  </si>
  <si>
    <t>Ретро</t>
  </si>
  <si>
    <t>Деревенский</t>
  </si>
  <si>
    <t>Для туалета</t>
  </si>
  <si>
    <t>Для фартука</t>
  </si>
  <si>
    <t>Для улицы</t>
  </si>
  <si>
    <t>Для гаража</t>
  </si>
  <si>
    <t>Для коридора</t>
  </si>
  <si>
    <t>Для лестницы</t>
  </si>
  <si>
    <t>Для гостиной</t>
  </si>
  <si>
    <t>Для бани</t>
  </si>
  <si>
    <t>Для крыльца</t>
  </si>
  <si>
    <t>Для цоколя</t>
  </si>
  <si>
    <t>Для террасы</t>
  </si>
  <si>
    <t>Для печи</t>
  </si>
  <si>
    <t>Для камина</t>
  </si>
  <si>
    <t>Противоскользящая</t>
  </si>
  <si>
    <t>Полированная</t>
  </si>
  <si>
    <t>3D - объемная</t>
  </si>
  <si>
    <t>С тюльпанами</t>
  </si>
  <si>
    <t>С животными</t>
  </si>
  <si>
    <t>Кэжуал</t>
  </si>
  <si>
    <t>Рустика</t>
  </si>
  <si>
    <t>Средиземноморский</t>
  </si>
  <si>
    <t>Фотоплитка (с фотографией)</t>
  </si>
  <si>
    <t>Состаренная (рустик)</t>
  </si>
  <si>
    <t>С одуванчиками</t>
  </si>
  <si>
    <t>Под бамбук</t>
  </si>
  <si>
    <t>Кракелюр</t>
  </si>
  <si>
    <t>Под песок</t>
  </si>
  <si>
    <t>С текстом</t>
  </si>
  <si>
    <t>С посудой</t>
  </si>
  <si>
    <t>С фруктами и едой</t>
  </si>
  <si>
    <t>Детский</t>
  </si>
  <si>
    <t>Китайский</t>
  </si>
  <si>
    <t>Форма</t>
  </si>
  <si>
    <t>Треугольник</t>
  </si>
  <si>
    <t>Прямоугольник</t>
  </si>
  <si>
    <t>Квадрат</t>
  </si>
  <si>
    <t>Восьмиугольник (октагон)</t>
  </si>
  <si>
    <t>Овал</t>
  </si>
  <si>
    <t>Круг</t>
  </si>
  <si>
    <t>Ромб</t>
  </si>
  <si>
    <t>Нестандартная</t>
  </si>
  <si>
    <t>Артикул поставщика</t>
  </si>
  <si>
    <t>Производитель</t>
  </si>
  <si>
    <t>Лаппатированная</t>
  </si>
  <si>
    <t>Фасадная плитка</t>
  </si>
  <si>
    <t>Тротуарная брусчатка</t>
  </si>
  <si>
    <t>Декоративный кирпич</t>
  </si>
  <si>
    <t>Искусственный камень</t>
  </si>
  <si>
    <t>Группа (это в зависимости от функции плитки в коллекции)</t>
  </si>
  <si>
    <t>Назначение (для чего используется)</t>
  </si>
  <si>
    <t>Натуральный камень</t>
  </si>
  <si>
    <t>Наименование элемента</t>
  </si>
  <si>
    <t>Розничная цена</t>
  </si>
  <si>
    <t>Рек. цена</t>
  </si>
  <si>
    <t>Закупочная цена</t>
  </si>
  <si>
    <t>Погонный метр</t>
  </si>
  <si>
    <t>Кто делал</t>
  </si>
  <si>
    <t>Раиса Ник.</t>
  </si>
  <si>
    <t>Оксана</t>
  </si>
  <si>
    <t>Лена</t>
  </si>
  <si>
    <t>Наличие</t>
  </si>
  <si>
    <t>Нет в наличии</t>
  </si>
  <si>
    <t>Под заказ</t>
  </si>
  <si>
    <t>По запросу</t>
  </si>
  <si>
    <t>Если в наличии - не заполняем</t>
  </si>
  <si>
    <t>Для кухни</t>
  </si>
  <si>
    <t>Проверка на пробел справа!</t>
  </si>
  <si>
    <t>ОАЭ</t>
  </si>
  <si>
    <t>Арабская плитка</t>
  </si>
  <si>
    <t>Казахстан</t>
  </si>
  <si>
    <t>Казахстанская плитка</t>
  </si>
  <si>
    <t>Иран</t>
  </si>
  <si>
    <t>Иранская плитка</t>
  </si>
  <si>
    <t>Узбекистан</t>
  </si>
  <si>
    <t>Узбекистанская плитка</t>
  </si>
  <si>
    <t>Шестиугольник (гексагон, соты)</t>
  </si>
  <si>
    <t>Бельгия</t>
  </si>
  <si>
    <t>Бельгийская плитка</t>
  </si>
  <si>
    <t>Дон Керам</t>
  </si>
  <si>
    <t>Дон Керам 14.01.25</t>
  </si>
  <si>
    <t>Gabana</t>
  </si>
  <si>
    <t>El Molino</t>
  </si>
  <si>
    <t>Ribesalbes</t>
  </si>
  <si>
    <t>Hope</t>
  </si>
  <si>
    <t>Ribesalbes Hope Blue Настенная плитка 7,5х30 см</t>
  </si>
  <si>
    <t>Ribesalbes Hope Espresso Настенная плитка 7,5х30 см</t>
  </si>
  <si>
    <t>Ribesalbes Hope Mink Настенная плитка 7,5х30 см</t>
  </si>
  <si>
    <t>Ribesalbes Hope Olive  Настенная плитка 7,5х30 см</t>
  </si>
  <si>
    <t>Ribesalbes Hope White  Настенная плитка 7,5х30 см</t>
  </si>
  <si>
    <t>Ribesalbes Hope Ocre Настенная плитка 7,5х30 см</t>
  </si>
  <si>
    <t>Tikko</t>
  </si>
  <si>
    <t>Village</t>
  </si>
  <si>
    <t>Mainzu</t>
  </si>
  <si>
    <t>Hermitage</t>
  </si>
  <si>
    <t>Montiver</t>
  </si>
  <si>
    <t>Prissmacer</t>
  </si>
  <si>
    <t>Onice</t>
  </si>
  <si>
    <t>Prissmacer Onice Gold Стинировнный Керамогранит 60х120</t>
  </si>
  <si>
    <t>Prissmacer Onice Pearl Сатинировнный Керамогранит 60х120</t>
  </si>
  <si>
    <t>Alessandria</t>
  </si>
  <si>
    <t>Robin</t>
  </si>
  <si>
    <t>Memory</t>
  </si>
  <si>
    <t>Geotiles</t>
  </si>
  <si>
    <t>Talo</t>
  </si>
  <si>
    <t>Geotiles Talo Taupe Коричневый Матовый Ректифицированный Керамогранит 60х60 см</t>
  </si>
  <si>
    <t>Geotiles Talo Perla Серый Матовый Ректифицированный Керамогранит 60х60 см</t>
  </si>
  <si>
    <t>Geotiles Talo Ceniza Серый Матовый Ректифицированный Керамогранит 60х60 см</t>
  </si>
  <si>
    <t>Geotiles Talo Arena Бежевый Матовый Ректифицированный Керамогранит 60х60 см</t>
  </si>
  <si>
    <t>Navarti</t>
  </si>
  <si>
    <t>Ura</t>
  </si>
  <si>
    <t>Tabil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</si>
</sst>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03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0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0" borderId="2" xfId="6" applyFont="1" applyBorder="1" applyAlignment="1" applyProtection="1"/>
    <xf numFmtId="0" fontId="13" fillId="3" borderId="2" xfId="6" applyFont="1" applyFill="1" applyBorder="1" applyAlignment="1" applyProtection="1"/>
    <xf numFmtId="0" fontId="13" fillId="0" borderId="7" xfId="6" applyFont="1" applyFill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Fill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Fill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1" fillId="0" borderId="2" xfId="16" applyFont="1" applyBorder="1"/>
    <xf numFmtId="0" fontId="0" fillId="0" borderId="2" xfId="0" applyBorder="1"/>
    <xf numFmtId="0" fontId="22" fillId="8" borderId="0" xfId="0" applyFont="1" applyFill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0" fontId="22" fillId="0" borderId="2" xfId="0" applyFont="1" applyBorder="1"/>
    <xf numFmtId="1" fontId="4" fillId="2" borderId="2" xfId="16" applyNumberFormat="1" applyFont="1" applyFill="1" applyBorder="1" applyAlignment="1">
      <alignment horizontal="center"/>
    </xf>
    <xf numFmtId="0" fontId="14" fillId="4" borderId="2" xfId="16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abSelected="1" topLeftCell="A33" workbookViewId="0">
      <selection activeCell="B63" sqref="B63"/>
    </sheetView>
  </sheetViews>
  <sheetFormatPr defaultColWidth="9.140625" defaultRowHeight="13.5" customHeight="1" x14ac:dyDescent="0.2"/>
  <cols>
    <col min="1" max="1" width="9" style="57" bestFit="1" customWidth="1"/>
    <col min="2" max="2" width="12.7109375" style="57" bestFit="1" customWidth="1"/>
    <col min="3" max="3" width="11.5703125" style="31" customWidth="1"/>
    <col min="4" max="4" width="19.42578125" style="31" customWidth="1"/>
    <col min="5" max="5" width="11.42578125" style="31" customWidth="1"/>
    <col min="6" max="6" width="11.7109375" style="31" customWidth="1"/>
    <col min="7" max="7" width="55.85546875" style="31" customWidth="1"/>
    <col min="8" max="8" width="10.85546875" style="25" customWidth="1"/>
    <col min="9" max="9" width="14.28515625" style="25" customWidth="1"/>
    <col min="10" max="10" width="14.7109375" style="25" customWidth="1"/>
    <col min="11" max="11" width="10.5703125" style="33" bestFit="1" customWidth="1"/>
    <col min="12" max="12" width="13.85546875" style="25" customWidth="1"/>
    <col min="13" max="15" width="12.42578125" style="25" customWidth="1"/>
    <col min="16" max="16" width="6.140625" style="34" bestFit="1" customWidth="1"/>
    <col min="17" max="18" width="4.140625" style="25" customWidth="1"/>
    <col min="19" max="19" width="7.42578125" style="59" customWidth="1"/>
    <col min="20" max="20" width="7.7109375" style="59" customWidth="1"/>
    <col min="21" max="21" width="7.28515625" style="59" customWidth="1"/>
    <col min="22" max="22" width="6.140625" style="25" customWidth="1"/>
    <col min="23" max="23" width="11.85546875" style="31" customWidth="1"/>
    <col min="24" max="24" width="7.28515625" style="26" customWidth="1"/>
    <col min="25" max="25" width="6.7109375" style="26" bestFit="1" customWidth="1"/>
    <col min="26" max="26" width="8.140625" style="27" bestFit="1" customWidth="1"/>
    <col min="27" max="27" width="7.5703125" style="28" customWidth="1"/>
    <col min="28" max="28" width="9.42578125" style="29" bestFit="1" customWidth="1"/>
    <col min="29" max="29" width="9.42578125" style="26" bestFit="1" customWidth="1"/>
    <col min="30" max="31" width="9.140625" style="30"/>
    <col min="32" max="16384" width="9.140625" style="31"/>
  </cols>
  <sheetData>
    <row r="1" spans="2:23" ht="13.5" customHeight="1" x14ac:dyDescent="0.2">
      <c r="B1" s="92"/>
      <c r="C1" s="21"/>
      <c r="D1" s="21"/>
      <c r="E1" s="21"/>
      <c r="F1" s="21"/>
      <c r="G1" s="21"/>
      <c r="H1" s="22"/>
      <c r="I1" s="22"/>
      <c r="J1" s="22"/>
      <c r="K1" s="23"/>
      <c r="L1" s="22"/>
      <c r="M1" s="66" t="s">
        <v>180</v>
      </c>
      <c r="N1" s="22"/>
      <c r="O1" s="22"/>
      <c r="P1" s="24"/>
      <c r="Q1" s="22"/>
      <c r="R1" s="22"/>
      <c r="S1" s="58"/>
      <c r="T1" s="58"/>
      <c r="W1" s="21"/>
    </row>
    <row r="2" spans="2:23" ht="13.5" customHeight="1" x14ac:dyDescent="0.2">
      <c r="M2" s="66" t="s">
        <v>179</v>
      </c>
    </row>
    <row r="3" spans="2:23" ht="13.5" customHeight="1" x14ac:dyDescent="0.2">
      <c r="M3" s="66" t="s">
        <v>178</v>
      </c>
    </row>
    <row r="4" spans="2:23" ht="13.5" customHeight="1" x14ac:dyDescent="0.2">
      <c r="M4" s="66" t="s">
        <v>177</v>
      </c>
    </row>
    <row r="5" spans="2:23" ht="13.5" customHeight="1" x14ac:dyDescent="0.2">
      <c r="M5" s="66" t="s">
        <v>176</v>
      </c>
    </row>
    <row r="6" spans="2:23" ht="13.5" customHeight="1" x14ac:dyDescent="0.2">
      <c r="M6" s="66" t="s">
        <v>175</v>
      </c>
    </row>
    <row r="7" spans="2:23" ht="13.5" customHeight="1" x14ac:dyDescent="0.2">
      <c r="M7" s="66" t="s">
        <v>174</v>
      </c>
    </row>
    <row r="8" spans="2:23" ht="13.5" customHeight="1" x14ac:dyDescent="0.2">
      <c r="M8" s="66" t="s">
        <v>173</v>
      </c>
    </row>
    <row r="9" spans="2:23" ht="13.5" customHeight="1" x14ac:dyDescent="0.2">
      <c r="M9" s="66" t="s">
        <v>172</v>
      </c>
    </row>
    <row r="10" spans="2:23" ht="13.5" customHeight="1" x14ac:dyDescent="0.2">
      <c r="M10" s="67" t="s">
        <v>167</v>
      </c>
    </row>
    <row r="11" spans="2:23" ht="13.5" customHeight="1" x14ac:dyDescent="0.2">
      <c r="M11" s="67" t="s">
        <v>168</v>
      </c>
    </row>
    <row r="12" spans="2:23" ht="13.5" customHeight="1" x14ac:dyDescent="0.2">
      <c r="M12" s="7" t="s">
        <v>88</v>
      </c>
    </row>
    <row r="13" spans="2:23" ht="13.5" customHeight="1" x14ac:dyDescent="0.2">
      <c r="J13" s="70" t="s">
        <v>195</v>
      </c>
      <c r="M13" s="7" t="s">
        <v>90</v>
      </c>
    </row>
    <row r="14" spans="2:23" ht="13.5" customHeight="1" x14ac:dyDescent="0.2">
      <c r="J14" s="70" t="s">
        <v>196</v>
      </c>
      <c r="M14" s="7" t="s">
        <v>92</v>
      </c>
      <c r="N14" s="67" t="s">
        <v>182</v>
      </c>
      <c r="O14" s="68"/>
    </row>
    <row r="15" spans="2:23" ht="13.5" customHeight="1" x14ac:dyDescent="0.2">
      <c r="J15" s="17" t="s">
        <v>197</v>
      </c>
      <c r="M15" s="7" t="s">
        <v>93</v>
      </c>
      <c r="N15" s="67" t="s">
        <v>181</v>
      </c>
      <c r="O15" s="68"/>
    </row>
    <row r="16" spans="2:23" ht="13.5" customHeight="1" x14ac:dyDescent="0.2">
      <c r="J16" s="76" t="s">
        <v>198</v>
      </c>
      <c r="M16" s="2" t="s">
        <v>107</v>
      </c>
      <c r="N16" s="67" t="s">
        <v>169</v>
      </c>
      <c r="O16" s="68"/>
    </row>
    <row r="17" spans="1:31" ht="13.5" customHeight="1" x14ac:dyDescent="0.2">
      <c r="C17" s="32" t="s">
        <v>224</v>
      </c>
      <c r="D17" s="85" t="s">
        <v>225</v>
      </c>
      <c r="J17" s="76" t="s">
        <v>201</v>
      </c>
      <c r="M17" s="2" t="s">
        <v>108</v>
      </c>
      <c r="N17" s="67" t="s">
        <v>170</v>
      </c>
      <c r="O17" s="68"/>
    </row>
    <row r="18" spans="1:31" ht="13.5" customHeight="1" x14ac:dyDescent="0.2">
      <c r="C18" s="90" t="s">
        <v>222</v>
      </c>
      <c r="D18" s="86" t="s">
        <v>223</v>
      </c>
      <c r="J18" s="3" t="s">
        <v>151</v>
      </c>
      <c r="M18" s="2" t="s">
        <v>91</v>
      </c>
      <c r="N18" s="67" t="s">
        <v>171</v>
      </c>
      <c r="O18" s="68"/>
    </row>
    <row r="19" spans="1:31" ht="13.5" customHeight="1" x14ac:dyDescent="0.2">
      <c r="C19" s="32" t="s">
        <v>220</v>
      </c>
      <c r="D19" s="86" t="s">
        <v>221</v>
      </c>
      <c r="J19" s="3" t="s">
        <v>152</v>
      </c>
      <c r="M19" s="2" t="s">
        <v>89</v>
      </c>
      <c r="N19" s="43" t="s">
        <v>130</v>
      </c>
    </row>
    <row r="20" spans="1:31" ht="13.5" customHeight="1" x14ac:dyDescent="0.2">
      <c r="C20" s="87" t="s">
        <v>218</v>
      </c>
      <c r="D20" s="86" t="s">
        <v>219</v>
      </c>
      <c r="J20" s="71" t="s">
        <v>62</v>
      </c>
      <c r="M20" s="2" t="s">
        <v>109</v>
      </c>
      <c r="N20" s="43" t="s">
        <v>103</v>
      </c>
    </row>
    <row r="21" spans="1:31" ht="13.5" customHeight="1" x14ac:dyDescent="0.25">
      <c r="C21" s="32" t="s">
        <v>0</v>
      </c>
      <c r="D21" s="95" t="s">
        <v>1</v>
      </c>
      <c r="J21" s="3" t="s">
        <v>153</v>
      </c>
      <c r="M21" s="2" t="s">
        <v>110</v>
      </c>
      <c r="N21" s="43" t="s">
        <v>132</v>
      </c>
    </row>
    <row r="22" spans="1:31" ht="13.5" customHeight="1" x14ac:dyDescent="0.25">
      <c r="C22" s="32" t="s">
        <v>2</v>
      </c>
      <c r="D22" s="95" t="s">
        <v>3</v>
      </c>
      <c r="J22" s="3" t="s">
        <v>154</v>
      </c>
      <c r="M22" s="2" t="s">
        <v>111</v>
      </c>
      <c r="N22" s="43" t="s">
        <v>133</v>
      </c>
      <c r="W22" s="83"/>
    </row>
    <row r="23" spans="1:31" ht="13.5" customHeight="1" x14ac:dyDescent="0.25">
      <c r="C23" s="32" t="s">
        <v>4</v>
      </c>
      <c r="D23" s="95" t="s">
        <v>5</v>
      </c>
      <c r="J23" s="3" t="s">
        <v>155</v>
      </c>
      <c r="M23" s="2" t="s">
        <v>112</v>
      </c>
      <c r="N23" s="43" t="s">
        <v>134</v>
      </c>
      <c r="W23" s="83"/>
    </row>
    <row r="24" spans="1:31" ht="13.5" customHeight="1" x14ac:dyDescent="0.25">
      <c r="C24" s="32" t="s">
        <v>227</v>
      </c>
      <c r="D24" t="s">
        <v>228</v>
      </c>
      <c r="J24" s="3" t="s">
        <v>156</v>
      </c>
      <c r="M24" s="2" t="s">
        <v>113</v>
      </c>
      <c r="N24" s="43" t="s">
        <v>131</v>
      </c>
      <c r="W24" s="83"/>
    </row>
    <row r="25" spans="1:31" ht="13.5" customHeight="1" x14ac:dyDescent="0.25">
      <c r="C25" s="32" t="s">
        <v>6</v>
      </c>
      <c r="D25" s="95" t="s">
        <v>7</v>
      </c>
      <c r="J25" s="3" t="s">
        <v>157</v>
      </c>
      <c r="M25" s="2" t="s">
        <v>114</v>
      </c>
      <c r="N25" s="43" t="s">
        <v>135</v>
      </c>
      <c r="W25" s="83"/>
    </row>
    <row r="26" spans="1:31" ht="13.5" customHeight="1" x14ac:dyDescent="0.25">
      <c r="C26" s="32" t="s">
        <v>8</v>
      </c>
      <c r="D26" s="95" t="s">
        <v>9</v>
      </c>
      <c r="J26" s="3" t="s">
        <v>158</v>
      </c>
      <c r="K26" s="77" t="s">
        <v>81</v>
      </c>
      <c r="M26" s="2" t="s">
        <v>115</v>
      </c>
      <c r="N26" s="43" t="s">
        <v>136</v>
      </c>
      <c r="W26" s="83"/>
    </row>
    <row r="27" spans="1:31" ht="13.5" customHeight="1" x14ac:dyDescent="0.25">
      <c r="C27" s="32" t="s">
        <v>10</v>
      </c>
      <c r="D27" s="95" t="s">
        <v>11</v>
      </c>
      <c r="J27" s="3" t="s">
        <v>159</v>
      </c>
      <c r="K27" s="77" t="s">
        <v>12</v>
      </c>
      <c r="M27" s="2" t="s">
        <v>116</v>
      </c>
      <c r="N27" s="43" t="s">
        <v>137</v>
      </c>
      <c r="W27" s="83"/>
    </row>
    <row r="28" spans="1:31" s="35" customFormat="1" ht="13.5" customHeight="1" x14ac:dyDescent="0.25">
      <c r="A28" s="80"/>
      <c r="B28" s="80"/>
      <c r="C28" s="32" t="s">
        <v>13</v>
      </c>
      <c r="D28" s="95" t="s">
        <v>14</v>
      </c>
      <c r="H28" s="25"/>
      <c r="I28" s="25"/>
      <c r="J28" s="3" t="s">
        <v>160</v>
      </c>
      <c r="K28" s="78" t="s">
        <v>15</v>
      </c>
      <c r="L28" s="25"/>
      <c r="M28" s="2" t="s">
        <v>117</v>
      </c>
      <c r="N28" s="43" t="s">
        <v>138</v>
      </c>
      <c r="O28" s="25"/>
      <c r="P28" s="34"/>
      <c r="Q28" s="25"/>
      <c r="R28" s="25"/>
      <c r="S28" s="59"/>
      <c r="T28" s="59"/>
      <c r="U28" s="59"/>
      <c r="V28" s="25"/>
      <c r="W28" s="83"/>
      <c r="X28" s="36"/>
      <c r="Y28" s="36"/>
      <c r="Z28" s="27"/>
      <c r="AA28" s="37"/>
      <c r="AB28" s="38"/>
      <c r="AC28" s="36"/>
      <c r="AD28" s="39"/>
      <c r="AE28" s="39"/>
    </row>
    <row r="29" spans="1:31" s="35" customFormat="1" ht="13.5" customHeight="1" x14ac:dyDescent="0.25">
      <c r="A29" s="80"/>
      <c r="B29" s="80"/>
      <c r="C29" s="32" t="s">
        <v>16</v>
      </c>
      <c r="D29" s="95" t="s">
        <v>17</v>
      </c>
      <c r="H29" s="25"/>
      <c r="I29" s="25"/>
      <c r="J29" s="3" t="s">
        <v>161</v>
      </c>
      <c r="K29" s="79" t="s">
        <v>18</v>
      </c>
      <c r="L29" s="25"/>
      <c r="M29" s="2" t="s">
        <v>118</v>
      </c>
      <c r="N29" s="43" t="s">
        <v>139</v>
      </c>
      <c r="O29" s="25"/>
      <c r="P29" s="34"/>
      <c r="Q29" s="25"/>
      <c r="R29" s="25"/>
      <c r="S29" s="59"/>
      <c r="T29" s="59"/>
      <c r="U29" s="59"/>
      <c r="V29" s="25"/>
      <c r="W29" s="83"/>
      <c r="X29" s="34"/>
      <c r="Y29" s="34"/>
      <c r="Z29" s="27"/>
      <c r="AA29" s="37"/>
      <c r="AB29" s="38"/>
      <c r="AC29" s="36"/>
      <c r="AD29" s="39"/>
      <c r="AE29" s="39"/>
    </row>
    <row r="30" spans="1:31" s="35" customFormat="1" ht="13.5" customHeight="1" x14ac:dyDescent="0.25">
      <c r="A30" s="80"/>
      <c r="B30" s="80"/>
      <c r="C30" s="32" t="s">
        <v>19</v>
      </c>
      <c r="D30" s="95" t="s">
        <v>20</v>
      </c>
      <c r="H30" s="25"/>
      <c r="I30" s="25"/>
      <c r="J30" s="63" t="s">
        <v>162</v>
      </c>
      <c r="K30" s="2" t="s">
        <v>21</v>
      </c>
      <c r="L30" s="25"/>
      <c r="M30" s="2" t="s">
        <v>119</v>
      </c>
      <c r="N30" s="43" t="s">
        <v>140</v>
      </c>
      <c r="O30" s="25"/>
      <c r="P30" s="34"/>
      <c r="Q30" s="25"/>
      <c r="R30" s="25"/>
      <c r="S30" s="59"/>
      <c r="T30" s="59"/>
      <c r="U30" s="59"/>
      <c r="V30" s="25"/>
      <c r="W30" s="83"/>
      <c r="X30" s="34"/>
      <c r="Y30" s="34"/>
      <c r="Z30" s="27"/>
      <c r="AA30" s="37"/>
      <c r="AB30" s="38"/>
      <c r="AC30" s="36"/>
      <c r="AD30" s="39"/>
      <c r="AE30" s="39"/>
    </row>
    <row r="31" spans="1:31" s="35" customFormat="1" ht="13.5" customHeight="1" x14ac:dyDescent="0.25">
      <c r="A31" s="80"/>
      <c r="B31" s="80"/>
      <c r="C31" s="32" t="s">
        <v>22</v>
      </c>
      <c r="D31" s="95" t="s">
        <v>23</v>
      </c>
      <c r="H31" s="25"/>
      <c r="I31" s="25"/>
      <c r="J31" s="63" t="s">
        <v>163</v>
      </c>
      <c r="K31" s="2" t="s">
        <v>24</v>
      </c>
      <c r="L31" s="25"/>
      <c r="M31" s="2" t="s">
        <v>120</v>
      </c>
      <c r="N31" s="43" t="s">
        <v>141</v>
      </c>
      <c r="O31" s="41" t="s">
        <v>191</v>
      </c>
      <c r="P31" s="34"/>
      <c r="Q31" s="25"/>
      <c r="R31" s="25"/>
      <c r="S31" s="59"/>
      <c r="T31" s="59"/>
      <c r="U31" s="59"/>
      <c r="V31" s="25"/>
      <c r="W31" s="83"/>
      <c r="X31" s="34"/>
      <c r="Y31" s="34"/>
      <c r="Z31" s="27"/>
      <c r="AA31" s="37"/>
      <c r="AB31" s="38"/>
      <c r="AC31" s="36"/>
      <c r="AD31" s="39"/>
      <c r="AE31" s="39"/>
    </row>
    <row r="32" spans="1:31" s="35" customFormat="1" ht="13.5" customHeight="1" thickBot="1" x14ac:dyDescent="0.3">
      <c r="A32" s="80"/>
      <c r="B32" s="80"/>
      <c r="C32" s="32" t="s">
        <v>25</v>
      </c>
      <c r="D32" s="95" t="s">
        <v>26</v>
      </c>
      <c r="H32" s="62"/>
      <c r="I32" s="62"/>
      <c r="J32" s="72" t="s">
        <v>82</v>
      </c>
      <c r="K32" s="2" t="s">
        <v>28</v>
      </c>
      <c r="L32" s="25"/>
      <c r="M32" s="2" t="s">
        <v>121</v>
      </c>
      <c r="N32" s="43" t="s">
        <v>142</v>
      </c>
      <c r="O32" s="41" t="s">
        <v>190</v>
      </c>
      <c r="P32" s="34"/>
      <c r="Q32" s="25"/>
      <c r="R32" s="25"/>
      <c r="S32" s="59"/>
      <c r="T32" s="59"/>
      <c r="U32" s="59"/>
      <c r="V32" s="25"/>
      <c r="W32" s="83"/>
      <c r="X32" s="34"/>
      <c r="Y32" s="34"/>
      <c r="Z32" s="27"/>
      <c r="AA32" s="37"/>
      <c r="AB32" s="38"/>
      <c r="AC32" s="36"/>
      <c r="AD32" s="39"/>
      <c r="AE32" s="39"/>
    </row>
    <row r="33" spans="1:32" s="35" customFormat="1" ht="13.5" customHeight="1" x14ac:dyDescent="0.25">
      <c r="A33" s="80"/>
      <c r="B33" s="80"/>
      <c r="C33" s="32" t="s">
        <v>29</v>
      </c>
      <c r="D33" s="95" t="s">
        <v>30</v>
      </c>
      <c r="H33" s="62"/>
      <c r="I33" s="62"/>
      <c r="J33" s="73" t="s">
        <v>27</v>
      </c>
      <c r="K33" s="2" t="s">
        <v>83</v>
      </c>
      <c r="L33" s="25"/>
      <c r="M33" s="2" t="s">
        <v>122</v>
      </c>
      <c r="N33" s="43" t="s">
        <v>143</v>
      </c>
      <c r="O33" s="41" t="s">
        <v>189</v>
      </c>
      <c r="P33" s="34"/>
      <c r="Q33" s="25"/>
      <c r="R33" s="25"/>
      <c r="S33" s="59"/>
      <c r="T33" s="59"/>
      <c r="U33" s="59"/>
      <c r="V33" s="25"/>
      <c r="W33" s="83"/>
      <c r="X33" s="34"/>
      <c r="Y33" s="34"/>
      <c r="Z33" s="27"/>
      <c r="AA33" s="37"/>
      <c r="AB33" s="38"/>
      <c r="AC33" s="36"/>
      <c r="AD33" s="39"/>
      <c r="AE33" s="39"/>
    </row>
    <row r="34" spans="1:32" s="35" customFormat="1" ht="13.5" customHeight="1" x14ac:dyDescent="0.25">
      <c r="A34" s="80"/>
      <c r="B34" s="80"/>
      <c r="C34" s="32" t="s">
        <v>32</v>
      </c>
      <c r="D34" s="95" t="s">
        <v>33</v>
      </c>
      <c r="H34" s="62"/>
      <c r="I34" s="3" t="s">
        <v>27</v>
      </c>
      <c r="J34" s="74" t="s">
        <v>31</v>
      </c>
      <c r="K34" s="2" t="s">
        <v>34</v>
      </c>
      <c r="L34" s="2" t="s">
        <v>164</v>
      </c>
      <c r="M34" s="2" t="s">
        <v>123</v>
      </c>
      <c r="N34" s="4" t="s">
        <v>144</v>
      </c>
      <c r="O34" s="11" t="s">
        <v>188</v>
      </c>
      <c r="P34" s="34"/>
      <c r="Q34" s="25"/>
      <c r="R34" s="25"/>
      <c r="S34" s="59"/>
      <c r="T34" s="59"/>
      <c r="U34" s="59"/>
      <c r="V34" s="25"/>
      <c r="W34" s="83"/>
      <c r="X34" s="34"/>
      <c r="Y34" s="34"/>
      <c r="Z34" s="27"/>
      <c r="AA34" s="37"/>
      <c r="AB34" s="38"/>
      <c r="AC34" s="36"/>
      <c r="AD34" s="39"/>
      <c r="AE34" s="39"/>
    </row>
    <row r="35" spans="1:32" s="35" customFormat="1" ht="13.5" customHeight="1" x14ac:dyDescent="0.25">
      <c r="A35" s="80"/>
      <c r="B35" s="80"/>
      <c r="C35" s="32" t="s">
        <v>35</v>
      </c>
      <c r="D35" s="95" t="s">
        <v>36</v>
      </c>
      <c r="H35" s="62"/>
      <c r="I35" s="3" t="s">
        <v>100</v>
      </c>
      <c r="J35" s="74" t="s">
        <v>216</v>
      </c>
      <c r="K35" s="2" t="s">
        <v>38</v>
      </c>
      <c r="L35" s="18" t="s">
        <v>194</v>
      </c>
      <c r="M35" s="2" t="s">
        <v>124</v>
      </c>
      <c r="N35" s="4" t="s">
        <v>145</v>
      </c>
      <c r="O35" s="11" t="s">
        <v>226</v>
      </c>
      <c r="P35" s="34"/>
      <c r="Q35" s="25"/>
      <c r="R35" s="25"/>
      <c r="S35" s="59"/>
      <c r="T35" s="59"/>
      <c r="U35" s="59"/>
      <c r="V35" s="25"/>
      <c r="W35" s="83"/>
      <c r="X35" s="34"/>
      <c r="Y35" s="34"/>
      <c r="Z35" s="27"/>
      <c r="AA35" s="37"/>
      <c r="AB35" s="38"/>
      <c r="AC35" s="36"/>
      <c r="AD35" s="39"/>
      <c r="AE35" s="39"/>
    </row>
    <row r="36" spans="1:32" s="35" customFormat="1" ht="13.5" customHeight="1" x14ac:dyDescent="0.25">
      <c r="A36" s="80"/>
      <c r="B36" s="80"/>
      <c r="C36" s="32" t="s">
        <v>39</v>
      </c>
      <c r="D36" s="95" t="s">
        <v>40</v>
      </c>
      <c r="H36" s="62"/>
      <c r="I36" s="3" t="s">
        <v>101</v>
      </c>
      <c r="J36" s="74" t="s">
        <v>37</v>
      </c>
      <c r="K36" s="2" t="s">
        <v>84</v>
      </c>
      <c r="L36" s="4" t="s">
        <v>165</v>
      </c>
      <c r="M36" s="2" t="s">
        <v>125</v>
      </c>
      <c r="N36" s="4" t="s">
        <v>146</v>
      </c>
      <c r="O36" s="11" t="s">
        <v>187</v>
      </c>
      <c r="P36" s="34"/>
      <c r="Q36" s="25"/>
      <c r="R36" s="25"/>
      <c r="S36" s="59"/>
      <c r="T36" s="59"/>
      <c r="U36" s="59"/>
      <c r="V36" s="25"/>
      <c r="W36" s="83"/>
      <c r="X36" s="34"/>
      <c r="Y36" s="34"/>
      <c r="Z36" s="27"/>
      <c r="AA36" s="37"/>
      <c r="AB36" s="38"/>
      <c r="AC36" s="36"/>
      <c r="AD36" s="39"/>
      <c r="AE36" s="39"/>
    </row>
    <row r="37" spans="1:32" s="35" customFormat="1" ht="13.5" customHeight="1" x14ac:dyDescent="0.25">
      <c r="A37" s="81"/>
      <c r="B37" s="81"/>
      <c r="C37" s="32" t="s">
        <v>42</v>
      </c>
      <c r="D37" s="95" t="s">
        <v>43</v>
      </c>
      <c r="E37" s="94" t="s">
        <v>230</v>
      </c>
      <c r="F37" s="40"/>
      <c r="G37" s="40"/>
      <c r="H37" s="62"/>
      <c r="I37" s="3" t="s">
        <v>41</v>
      </c>
      <c r="J37" s="74" t="s">
        <v>41</v>
      </c>
      <c r="K37" s="2" t="s">
        <v>45</v>
      </c>
      <c r="L37" s="4" t="s">
        <v>166</v>
      </c>
      <c r="M37" s="2" t="s">
        <v>126</v>
      </c>
      <c r="N37" s="4" t="s">
        <v>147</v>
      </c>
      <c r="O37" s="11" t="s">
        <v>87</v>
      </c>
      <c r="P37" s="34"/>
      <c r="Q37" s="25"/>
      <c r="R37" s="25"/>
      <c r="S37" s="59"/>
      <c r="T37" s="59"/>
      <c r="U37" s="59"/>
      <c r="V37" s="41" t="s">
        <v>206</v>
      </c>
      <c r="W37" s="1" t="s">
        <v>215</v>
      </c>
      <c r="X37" s="34"/>
      <c r="Y37" s="34"/>
      <c r="Z37" s="27"/>
      <c r="AA37" s="37"/>
      <c r="AB37" s="38"/>
      <c r="AC37" s="36"/>
      <c r="AD37" s="39"/>
      <c r="AE37" s="39"/>
    </row>
    <row r="38" spans="1:32" s="35" customFormat="1" ht="13.5" customHeight="1" x14ac:dyDescent="0.25">
      <c r="A38" s="3" t="s">
        <v>208</v>
      </c>
      <c r="C38" s="32" t="s">
        <v>46</v>
      </c>
      <c r="D38" s="95" t="s">
        <v>47</v>
      </c>
      <c r="E38" s="40"/>
      <c r="F38" s="40"/>
      <c r="G38" s="40"/>
      <c r="H38" s="62"/>
      <c r="I38" s="3" t="s">
        <v>37</v>
      </c>
      <c r="J38" s="74" t="s">
        <v>44</v>
      </c>
      <c r="K38" s="2" t="s">
        <v>48</v>
      </c>
      <c r="L38" s="4" t="s">
        <v>49</v>
      </c>
      <c r="M38" s="2" t="s">
        <v>127</v>
      </c>
      <c r="N38" s="4" t="s">
        <v>148</v>
      </c>
      <c r="O38" s="11" t="s">
        <v>186</v>
      </c>
      <c r="P38" s="5"/>
      <c r="Q38" s="25"/>
      <c r="R38" s="25"/>
      <c r="S38" s="59"/>
      <c r="T38" s="59"/>
      <c r="U38" s="59"/>
      <c r="V38" s="7" t="s">
        <v>50</v>
      </c>
      <c r="W38" s="1" t="s">
        <v>212</v>
      </c>
      <c r="X38" s="34"/>
      <c r="Y38" s="6" t="s">
        <v>51</v>
      </c>
      <c r="Z38" s="27"/>
      <c r="AA38" s="37"/>
      <c r="AB38" s="38"/>
      <c r="AC38" s="36"/>
      <c r="AD38" s="39"/>
      <c r="AE38" s="39"/>
    </row>
    <row r="39" spans="1:32" s="35" customFormat="1" ht="13.5" customHeight="1" x14ac:dyDescent="0.25">
      <c r="A39" s="3" t="s">
        <v>209</v>
      </c>
      <c r="B39" s="80"/>
      <c r="C39" s="32" t="s">
        <v>52</v>
      </c>
      <c r="D39" s="95" t="s">
        <v>53</v>
      </c>
      <c r="H39" s="62"/>
      <c r="I39" s="3" t="s">
        <v>44</v>
      </c>
      <c r="J39" s="74" t="s">
        <v>86</v>
      </c>
      <c r="K39" s="2" t="s">
        <v>55</v>
      </c>
      <c r="L39" s="4" t="s">
        <v>56</v>
      </c>
      <c r="M39" s="2" t="s">
        <v>128</v>
      </c>
      <c r="N39" s="4" t="s">
        <v>149</v>
      </c>
      <c r="O39" s="11" t="s">
        <v>185</v>
      </c>
      <c r="P39" s="4"/>
      <c r="Q39" s="41"/>
      <c r="R39" s="41"/>
      <c r="S39" s="59"/>
      <c r="T39" s="59"/>
      <c r="U39" s="59"/>
      <c r="V39" s="7" t="s">
        <v>57</v>
      </c>
      <c r="W39" s="1" t="s">
        <v>213</v>
      </c>
      <c r="X39" s="34"/>
      <c r="Y39" s="6" t="s">
        <v>58</v>
      </c>
      <c r="Z39" s="100" t="s">
        <v>59</v>
      </c>
      <c r="AA39" s="100"/>
      <c r="AB39" s="100"/>
      <c r="AC39" s="100"/>
      <c r="AD39" s="39"/>
      <c r="AE39" s="39"/>
    </row>
    <row r="40" spans="1:32" s="35" customFormat="1" ht="13.5" customHeight="1" thickBot="1" x14ac:dyDescent="0.3">
      <c r="A40" s="3" t="s">
        <v>210</v>
      </c>
      <c r="B40" s="82"/>
      <c r="C40" s="32" t="s">
        <v>60</v>
      </c>
      <c r="D40" s="95" t="s">
        <v>61</v>
      </c>
      <c r="E40" s="42"/>
      <c r="F40" s="42"/>
      <c r="G40" s="42"/>
      <c r="H40" s="69"/>
      <c r="I40" s="3" t="s">
        <v>102</v>
      </c>
      <c r="J40" s="75" t="s">
        <v>54</v>
      </c>
      <c r="K40" s="2" t="s">
        <v>85</v>
      </c>
      <c r="L40" s="4" t="s">
        <v>63</v>
      </c>
      <c r="M40" s="19" t="s">
        <v>129</v>
      </c>
      <c r="N40" s="41" t="s">
        <v>150</v>
      </c>
      <c r="O40" s="41" t="s">
        <v>184</v>
      </c>
      <c r="P40" s="4"/>
      <c r="Q40" s="8" t="s">
        <v>64</v>
      </c>
      <c r="R40" s="8" t="s">
        <v>65</v>
      </c>
      <c r="S40" s="59"/>
      <c r="T40" s="59"/>
      <c r="U40" s="59"/>
      <c r="V40" s="41" t="s">
        <v>66</v>
      </c>
      <c r="W40" s="1" t="s">
        <v>214</v>
      </c>
      <c r="X40" s="44"/>
      <c r="Y40" s="6" t="s">
        <v>67</v>
      </c>
      <c r="Z40" s="101" t="s">
        <v>68</v>
      </c>
      <c r="AA40" s="101"/>
      <c r="AB40" s="101"/>
      <c r="AD40" s="102" t="s">
        <v>97</v>
      </c>
      <c r="AE40" s="102"/>
    </row>
    <row r="41" spans="1:32" ht="47.25" customHeight="1" x14ac:dyDescent="0.2">
      <c r="A41" s="45" t="s">
        <v>207</v>
      </c>
      <c r="B41" s="45" t="s">
        <v>69</v>
      </c>
      <c r="C41" s="46" t="s">
        <v>70</v>
      </c>
      <c r="D41" s="47" t="s">
        <v>71</v>
      </c>
      <c r="E41" s="46" t="s">
        <v>193</v>
      </c>
      <c r="F41" s="46" t="s">
        <v>72</v>
      </c>
      <c r="G41" s="46" t="s">
        <v>202</v>
      </c>
      <c r="H41" s="46" t="s">
        <v>192</v>
      </c>
      <c r="I41" s="46" t="s">
        <v>199</v>
      </c>
      <c r="J41" s="46" t="s">
        <v>200</v>
      </c>
      <c r="K41" s="48" t="s">
        <v>73</v>
      </c>
      <c r="L41" s="46" t="s">
        <v>94</v>
      </c>
      <c r="M41" s="46" t="s">
        <v>105</v>
      </c>
      <c r="N41" s="46" t="s">
        <v>106</v>
      </c>
      <c r="O41" s="46" t="s">
        <v>183</v>
      </c>
      <c r="P41" s="46" t="s">
        <v>74</v>
      </c>
      <c r="Q41" s="46" t="s">
        <v>75</v>
      </c>
      <c r="R41" s="46" t="s">
        <v>76</v>
      </c>
      <c r="S41" s="60" t="s">
        <v>98</v>
      </c>
      <c r="T41" s="60" t="s">
        <v>99</v>
      </c>
      <c r="U41" s="64" t="s">
        <v>104</v>
      </c>
      <c r="V41" s="46" t="s">
        <v>77</v>
      </c>
      <c r="W41" s="46" t="s">
        <v>211</v>
      </c>
      <c r="X41" s="49" t="s">
        <v>205</v>
      </c>
      <c r="Y41" s="50" t="s">
        <v>78</v>
      </c>
      <c r="Z41" s="51" t="s">
        <v>79</v>
      </c>
      <c r="AA41" s="52" t="s">
        <v>80</v>
      </c>
      <c r="AB41" s="53" t="s">
        <v>203</v>
      </c>
      <c r="AC41" s="54" t="s">
        <v>204</v>
      </c>
      <c r="AD41" s="51" t="s">
        <v>95</v>
      </c>
      <c r="AE41" s="51" t="s">
        <v>96</v>
      </c>
      <c r="AF41" s="93" t="s">
        <v>217</v>
      </c>
    </row>
    <row r="42" spans="1:32" s="56" customFormat="1" ht="13.5" customHeight="1" x14ac:dyDescent="0.2">
      <c r="A42" s="3"/>
      <c r="B42" s="32" t="s">
        <v>229</v>
      </c>
      <c r="C42" s="32" t="s">
        <v>13</v>
      </c>
      <c r="D42" s="55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8" t="s">
        <v>232</v>
      </c>
      <c r="F42" s="96" t="s">
        <v>231</v>
      </c>
      <c r="G42" s="9"/>
      <c r="H42" s="63"/>
      <c r="I42" s="10"/>
      <c r="J42" s="10"/>
      <c r="K42" s="79"/>
      <c r="L42" s="4"/>
      <c r="M42" s="19"/>
      <c r="N42" s="19"/>
      <c r="O42" s="19"/>
      <c r="P42" s="9"/>
      <c r="Q42" s="11"/>
      <c r="R42" s="7"/>
      <c r="S42" s="7"/>
      <c r="T42" s="61"/>
      <c r="U42" s="65"/>
      <c r="V42" s="4"/>
      <c r="W42" s="84"/>
      <c r="X42" s="12"/>
      <c r="Y42" s="84"/>
      <c r="Z42" s="13">
        <f t="shared" ref="Z42:Z56" si="0">IF(Y42="USD",X42*64.8306,IF(Y42="EUR",X42*72.3639,IF(Y42="RUB",X42,0)))</f>
        <v>0</v>
      </c>
      <c r="AA42" s="14">
        <v>23.4</v>
      </c>
      <c r="AB42" s="15">
        <f t="shared" ref="AB42:AB56" si="1">Z42*(1+AA42/100)</f>
        <v>0</v>
      </c>
      <c r="AC42" s="16"/>
      <c r="AD42" s="20">
        <f t="shared" ref="AD42:AD56" si="2">IF(AC42,1,0)</f>
        <v>0</v>
      </c>
      <c r="AE42" s="20">
        <f t="shared" ref="AE42:AE56" si="3">IF(AC42,1,0)</f>
        <v>0</v>
      </c>
      <c r="AF42" s="85" t="str">
        <f t="shared" ref="AF42:AF56" si="4">IF(RIGHT(G42,1)=" ","Ошибка, пробел справа!","ок")</f>
        <v>ок</v>
      </c>
    </row>
    <row r="43" spans="1:32" s="56" customFormat="1" ht="13.5" customHeight="1" x14ac:dyDescent="0.2">
      <c r="A43" s="3"/>
      <c r="B43" s="32" t="s">
        <v>229</v>
      </c>
      <c r="C43" s="32" t="s">
        <v>13</v>
      </c>
      <c r="D43" s="55" t="str">
        <f t="shared" ref="D43:D52" si="5"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Испанская плитка</v>
      </c>
      <c r="E43" s="88" t="s">
        <v>232</v>
      </c>
      <c r="F43" s="96" t="s">
        <v>241</v>
      </c>
      <c r="G43" s="9"/>
      <c r="H43" s="63"/>
      <c r="I43" s="10"/>
      <c r="J43" s="10"/>
      <c r="K43" s="79"/>
      <c r="L43" s="4"/>
      <c r="M43" s="19"/>
      <c r="N43" s="19"/>
      <c r="O43" s="19"/>
      <c r="P43" s="9"/>
      <c r="Q43" s="11"/>
      <c r="R43" s="7"/>
      <c r="S43" s="7"/>
      <c r="T43" s="61"/>
      <c r="U43" s="65"/>
      <c r="V43" s="4"/>
      <c r="W43" s="84"/>
      <c r="X43" s="12"/>
      <c r="Y43" s="84"/>
      <c r="Z43" s="13"/>
      <c r="AA43" s="14"/>
      <c r="AB43" s="15"/>
      <c r="AC43" s="16"/>
      <c r="AD43" s="20"/>
      <c r="AE43" s="20"/>
      <c r="AF43" s="85"/>
    </row>
    <row r="44" spans="1:32" s="56" customFormat="1" ht="13.5" customHeight="1" x14ac:dyDescent="0.2">
      <c r="A44" s="3"/>
      <c r="B44" s="32" t="s">
        <v>229</v>
      </c>
      <c r="C44" s="32" t="s">
        <v>13</v>
      </c>
      <c r="D44" s="55" t="str">
        <f t="shared" si="5"/>
        <v>Испанская плитка</v>
      </c>
      <c r="E44" s="88" t="s">
        <v>232</v>
      </c>
      <c r="F44" s="96" t="s">
        <v>252</v>
      </c>
      <c r="G44" s="9"/>
      <c r="H44" s="63"/>
      <c r="I44" s="10"/>
      <c r="J44" s="10"/>
      <c r="K44" s="79"/>
      <c r="L44" s="4"/>
      <c r="M44" s="19"/>
      <c r="N44" s="19"/>
      <c r="O44" s="19"/>
      <c r="P44" s="9"/>
      <c r="Q44" s="11"/>
      <c r="R44" s="7"/>
      <c r="S44" s="7"/>
      <c r="T44" s="61"/>
      <c r="U44" s="65"/>
      <c r="V44" s="4"/>
      <c r="W44" s="84"/>
      <c r="X44" s="12"/>
      <c r="Y44" s="84"/>
      <c r="Z44" s="13"/>
      <c r="AA44" s="14"/>
      <c r="AB44" s="15"/>
      <c r="AC44" s="16"/>
      <c r="AD44" s="20"/>
      <c r="AE44" s="20"/>
      <c r="AF44" s="85"/>
    </row>
    <row r="45" spans="1:32" s="56" customFormat="1" ht="13.5" customHeight="1" x14ac:dyDescent="0.2">
      <c r="A45" s="3"/>
      <c r="B45" s="32" t="s">
        <v>229</v>
      </c>
      <c r="C45" s="32" t="s">
        <v>13</v>
      </c>
      <c r="D45" s="55" t="str">
        <f t="shared" si="5"/>
        <v>Испанская плитка</v>
      </c>
      <c r="E45" s="88" t="s">
        <v>233</v>
      </c>
      <c r="F45" s="91" t="s">
        <v>234</v>
      </c>
      <c r="G45" s="9" t="s">
        <v>235</v>
      </c>
      <c r="H45" s="63"/>
      <c r="I45" s="10"/>
      <c r="J45" s="10"/>
      <c r="K45" s="79"/>
      <c r="L45" s="4"/>
      <c r="M45" s="19"/>
      <c r="N45" s="19"/>
      <c r="O45" s="19"/>
      <c r="P45" s="9"/>
      <c r="Q45" s="11"/>
      <c r="R45" s="7"/>
      <c r="S45" s="7"/>
      <c r="T45" s="61"/>
      <c r="U45" s="65"/>
      <c r="V45" s="4"/>
      <c r="W45" s="84"/>
      <c r="X45" s="12"/>
      <c r="Y45" s="84"/>
      <c r="Z45" s="13">
        <f t="shared" si="0"/>
        <v>0</v>
      </c>
      <c r="AA45" s="14">
        <v>23.4</v>
      </c>
      <c r="AB45" s="15">
        <f t="shared" si="1"/>
        <v>0</v>
      </c>
      <c r="AC45" s="16"/>
      <c r="AD45" s="20">
        <f t="shared" si="2"/>
        <v>0</v>
      </c>
      <c r="AE45" s="20">
        <f t="shared" si="3"/>
        <v>0</v>
      </c>
      <c r="AF45" s="85" t="str">
        <f t="shared" si="4"/>
        <v>ок</v>
      </c>
    </row>
    <row r="46" spans="1:32" s="56" customFormat="1" ht="13.5" customHeight="1" x14ac:dyDescent="0.2">
      <c r="A46" s="3"/>
      <c r="B46" s="32" t="s">
        <v>229</v>
      </c>
      <c r="C46" s="32" t="s">
        <v>13</v>
      </c>
      <c r="D46" s="55" t="str">
        <f t="shared" si="5"/>
        <v>Испанская плитка</v>
      </c>
      <c r="E46" s="88" t="s">
        <v>233</v>
      </c>
      <c r="F46" s="91" t="s">
        <v>234</v>
      </c>
      <c r="G46" s="9" t="s">
        <v>236</v>
      </c>
      <c r="H46" s="63"/>
      <c r="I46" s="10"/>
      <c r="J46" s="10"/>
      <c r="K46" s="79"/>
      <c r="L46" s="4"/>
      <c r="M46" s="19"/>
      <c r="N46" s="19"/>
      <c r="O46" s="19"/>
      <c r="P46" s="9"/>
      <c r="Q46" s="11"/>
      <c r="R46" s="7"/>
      <c r="S46" s="7"/>
      <c r="T46" s="61"/>
      <c r="U46" s="65"/>
      <c r="V46" s="4"/>
      <c r="W46" s="84"/>
      <c r="X46" s="12"/>
      <c r="Y46" s="84"/>
      <c r="Z46" s="13">
        <f t="shared" si="0"/>
        <v>0</v>
      </c>
      <c r="AA46" s="14">
        <v>23.4</v>
      </c>
      <c r="AB46" s="15">
        <f t="shared" si="1"/>
        <v>0</v>
      </c>
      <c r="AC46" s="16"/>
      <c r="AD46" s="20">
        <f t="shared" si="2"/>
        <v>0</v>
      </c>
      <c r="AE46" s="20">
        <f t="shared" si="3"/>
        <v>0</v>
      </c>
      <c r="AF46" s="85" t="str">
        <f t="shared" si="4"/>
        <v>ок</v>
      </c>
    </row>
    <row r="47" spans="1:32" s="56" customFormat="1" ht="13.5" customHeight="1" x14ac:dyDescent="0.2">
      <c r="A47" s="3"/>
      <c r="B47" s="32" t="s">
        <v>229</v>
      </c>
      <c r="C47" s="32" t="s">
        <v>13</v>
      </c>
      <c r="D47" s="55" t="str">
        <f t="shared" si="5"/>
        <v>Испанская плитка</v>
      </c>
      <c r="E47" s="88" t="s">
        <v>233</v>
      </c>
      <c r="F47" s="91" t="s">
        <v>234</v>
      </c>
      <c r="G47" s="9" t="s">
        <v>237</v>
      </c>
      <c r="H47" s="63"/>
      <c r="I47" s="10"/>
      <c r="J47" s="10"/>
      <c r="K47" s="79"/>
      <c r="L47" s="4"/>
      <c r="M47" s="19"/>
      <c r="N47" s="19"/>
      <c r="O47" s="19"/>
      <c r="P47" s="9"/>
      <c r="Q47" s="11"/>
      <c r="R47" s="7"/>
      <c r="S47" s="7"/>
      <c r="T47" s="61"/>
      <c r="U47" s="65"/>
      <c r="V47" s="4"/>
      <c r="W47" s="84"/>
      <c r="X47" s="12"/>
      <c r="Y47" s="84"/>
      <c r="Z47" s="13">
        <f t="shared" si="0"/>
        <v>0</v>
      </c>
      <c r="AA47" s="14">
        <v>23.4</v>
      </c>
      <c r="AB47" s="15">
        <f t="shared" si="1"/>
        <v>0</v>
      </c>
      <c r="AC47" s="16"/>
      <c r="AD47" s="20">
        <f t="shared" si="2"/>
        <v>0</v>
      </c>
      <c r="AE47" s="20">
        <f t="shared" si="3"/>
        <v>0</v>
      </c>
      <c r="AF47" s="85" t="str">
        <f t="shared" si="4"/>
        <v>ок</v>
      </c>
    </row>
    <row r="48" spans="1:32" s="56" customFormat="1" ht="13.5" customHeight="1" x14ac:dyDescent="0.2">
      <c r="A48" s="3"/>
      <c r="B48" s="32" t="s">
        <v>229</v>
      </c>
      <c r="C48" s="32" t="s">
        <v>13</v>
      </c>
      <c r="D48" s="55" t="str">
        <f t="shared" si="5"/>
        <v>Испанская плитка</v>
      </c>
      <c r="E48" s="88" t="s">
        <v>233</v>
      </c>
      <c r="F48" s="91" t="s">
        <v>234</v>
      </c>
      <c r="G48" s="9" t="s">
        <v>238</v>
      </c>
      <c r="H48" s="63"/>
      <c r="I48" s="10"/>
      <c r="J48" s="10"/>
      <c r="K48" s="79"/>
      <c r="L48" s="4"/>
      <c r="M48" s="19"/>
      <c r="N48" s="19"/>
      <c r="O48" s="19"/>
      <c r="P48" s="9"/>
      <c r="Q48" s="11"/>
      <c r="R48" s="7"/>
      <c r="S48" s="7"/>
      <c r="T48" s="61"/>
      <c r="U48" s="65"/>
      <c r="V48" s="4"/>
      <c r="W48" s="84"/>
      <c r="X48" s="12"/>
      <c r="Y48" s="84"/>
      <c r="Z48" s="13">
        <f t="shared" si="0"/>
        <v>0</v>
      </c>
      <c r="AA48" s="14">
        <v>23.4</v>
      </c>
      <c r="AB48" s="15">
        <f t="shared" si="1"/>
        <v>0</v>
      </c>
      <c r="AC48" s="16"/>
      <c r="AD48" s="20">
        <f t="shared" si="2"/>
        <v>0</v>
      </c>
      <c r="AE48" s="20">
        <f t="shared" si="3"/>
        <v>0</v>
      </c>
      <c r="AF48" s="85" t="str">
        <f t="shared" si="4"/>
        <v>ок</v>
      </c>
    </row>
    <row r="49" spans="1:32" s="56" customFormat="1" ht="13.5" customHeight="1" x14ac:dyDescent="0.2">
      <c r="A49" s="3"/>
      <c r="B49" s="32" t="s">
        <v>229</v>
      </c>
      <c r="C49" s="32" t="s">
        <v>13</v>
      </c>
      <c r="D49" s="55" t="str">
        <f t="shared" si="5"/>
        <v>Испанская плитка</v>
      </c>
      <c r="E49" s="88" t="s">
        <v>233</v>
      </c>
      <c r="F49" s="91" t="s">
        <v>234</v>
      </c>
      <c r="G49" s="9" t="s">
        <v>240</v>
      </c>
      <c r="H49" s="63"/>
      <c r="I49" s="10"/>
      <c r="J49" s="10"/>
      <c r="K49" s="79"/>
      <c r="L49" s="4"/>
      <c r="M49" s="19"/>
      <c r="N49" s="19"/>
      <c r="O49" s="19"/>
      <c r="P49" s="9"/>
      <c r="Q49" s="11"/>
      <c r="R49" s="7"/>
      <c r="S49" s="7"/>
      <c r="T49" s="61"/>
      <c r="U49" s="65"/>
      <c r="V49" s="4"/>
      <c r="W49" s="84"/>
      <c r="X49" s="12"/>
      <c r="Y49" s="84"/>
      <c r="Z49" s="13">
        <f t="shared" si="0"/>
        <v>0</v>
      </c>
      <c r="AA49" s="14">
        <v>23.4</v>
      </c>
      <c r="AB49" s="15">
        <f t="shared" si="1"/>
        <v>0</v>
      </c>
      <c r="AC49" s="16"/>
      <c r="AD49" s="20">
        <f t="shared" si="2"/>
        <v>0</v>
      </c>
      <c r="AE49" s="20">
        <f t="shared" si="3"/>
        <v>0</v>
      </c>
      <c r="AF49" s="85" t="str">
        <f t="shared" si="4"/>
        <v>ок</v>
      </c>
    </row>
    <row r="50" spans="1:32" s="56" customFormat="1" ht="13.5" customHeight="1" x14ac:dyDescent="0.2">
      <c r="A50" s="3"/>
      <c r="B50" s="32" t="s">
        <v>229</v>
      </c>
      <c r="C50" s="32" t="s">
        <v>13</v>
      </c>
      <c r="D50" s="55" t="str">
        <f t="shared" si="5"/>
        <v>Испанская плитка</v>
      </c>
      <c r="E50" s="88" t="s">
        <v>233</v>
      </c>
      <c r="F50" s="91" t="s">
        <v>234</v>
      </c>
      <c r="G50" s="9" t="s">
        <v>239</v>
      </c>
      <c r="H50" s="63"/>
      <c r="I50" s="10"/>
      <c r="J50" s="10"/>
      <c r="K50" s="79"/>
      <c r="L50" s="4"/>
      <c r="M50" s="19"/>
      <c r="N50" s="19"/>
      <c r="O50" s="19"/>
      <c r="P50" s="9"/>
      <c r="Q50" s="11"/>
      <c r="R50" s="7"/>
      <c r="S50" s="7"/>
      <c r="T50" s="61"/>
      <c r="U50" s="65"/>
      <c r="V50" s="4"/>
      <c r="W50" s="84"/>
      <c r="X50" s="12"/>
      <c r="Y50" s="84"/>
      <c r="Z50" s="13">
        <f t="shared" si="0"/>
        <v>0</v>
      </c>
      <c r="AA50" s="14">
        <v>23.4</v>
      </c>
      <c r="AB50" s="15">
        <f t="shared" si="1"/>
        <v>0</v>
      </c>
      <c r="AC50" s="16"/>
      <c r="AD50" s="20">
        <f t="shared" si="2"/>
        <v>0</v>
      </c>
      <c r="AE50" s="20">
        <f t="shared" si="3"/>
        <v>0</v>
      </c>
      <c r="AF50" s="85" t="str">
        <f t="shared" si="4"/>
        <v>ок</v>
      </c>
    </row>
    <row r="51" spans="1:32" s="56" customFormat="1" ht="13.5" customHeight="1" x14ac:dyDescent="0.2">
      <c r="A51" s="3"/>
      <c r="B51" s="32" t="s">
        <v>229</v>
      </c>
      <c r="C51" s="32" t="s">
        <v>13</v>
      </c>
      <c r="D51" s="55" t="str">
        <f t="shared" si="5"/>
        <v>Испанская плитка</v>
      </c>
      <c r="E51" s="88" t="s">
        <v>233</v>
      </c>
      <c r="F51" s="96" t="s">
        <v>244</v>
      </c>
      <c r="G51" s="9"/>
      <c r="H51" s="63"/>
      <c r="I51" s="10"/>
      <c r="J51" s="10"/>
      <c r="K51" s="79"/>
      <c r="L51" s="4"/>
      <c r="M51" s="19"/>
      <c r="N51" s="19"/>
      <c r="O51" s="19"/>
      <c r="P51" s="9"/>
      <c r="Q51" s="11"/>
      <c r="R51" s="7"/>
      <c r="S51" s="7"/>
      <c r="T51" s="61"/>
      <c r="U51" s="65"/>
      <c r="V51" s="4"/>
      <c r="W51" s="84"/>
      <c r="X51" s="12"/>
      <c r="Y51" s="84"/>
      <c r="Z51" s="13"/>
      <c r="AA51" s="14"/>
      <c r="AB51" s="15"/>
      <c r="AC51" s="16"/>
      <c r="AD51" s="20"/>
      <c r="AE51" s="20"/>
      <c r="AF51" s="85"/>
    </row>
    <row r="52" spans="1:32" s="56" customFormat="1" ht="13.5" customHeight="1" x14ac:dyDescent="0.2">
      <c r="A52" s="3"/>
      <c r="B52" s="32" t="s">
        <v>229</v>
      </c>
      <c r="C52" s="32" t="s">
        <v>13</v>
      </c>
      <c r="D52" s="55" t="str">
        <f t="shared" si="5"/>
        <v>Испанская плитка</v>
      </c>
      <c r="E52" s="88" t="s">
        <v>243</v>
      </c>
      <c r="F52" s="97" t="s">
        <v>242</v>
      </c>
      <c r="G52" s="9"/>
      <c r="H52" s="63"/>
      <c r="I52" s="10"/>
      <c r="J52" s="10"/>
      <c r="K52" s="79"/>
      <c r="L52" s="4"/>
      <c r="M52" s="19"/>
      <c r="N52" s="19"/>
      <c r="O52" s="19"/>
      <c r="P52" s="9"/>
      <c r="Q52" s="11"/>
      <c r="R52" s="7"/>
      <c r="S52" s="7"/>
      <c r="T52" s="61"/>
      <c r="U52" s="65"/>
      <c r="V52" s="4"/>
      <c r="W52" s="84"/>
      <c r="X52" s="12"/>
      <c r="Y52" s="84"/>
      <c r="Z52" s="13">
        <f t="shared" si="0"/>
        <v>0</v>
      </c>
      <c r="AA52" s="14">
        <v>23.4</v>
      </c>
      <c r="AB52" s="15">
        <f t="shared" si="1"/>
        <v>0</v>
      </c>
      <c r="AC52" s="16"/>
      <c r="AD52" s="20">
        <f t="shared" si="2"/>
        <v>0</v>
      </c>
      <c r="AE52" s="20">
        <f t="shared" si="3"/>
        <v>0</v>
      </c>
      <c r="AF52" s="85" t="str">
        <f t="shared" si="4"/>
        <v>ок</v>
      </c>
    </row>
    <row r="53" spans="1:32" s="56" customFormat="1" ht="13.5" customHeight="1" x14ac:dyDescent="0.2">
      <c r="A53" s="3"/>
      <c r="B53" s="32" t="s">
        <v>229</v>
      </c>
      <c r="C53" s="32" t="s">
        <v>13</v>
      </c>
      <c r="D53" s="55" t="str">
        <f t="shared" ref="D53:D54" si="6">IF(C53=C$19,D$19,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)</f>
        <v>Испанская плитка</v>
      </c>
      <c r="E53" s="88" t="s">
        <v>246</v>
      </c>
      <c r="F53" s="96" t="s">
        <v>245</v>
      </c>
      <c r="G53" s="9"/>
      <c r="H53" s="63"/>
      <c r="I53" s="10"/>
      <c r="J53" s="10"/>
      <c r="K53" s="79"/>
      <c r="L53" s="4"/>
      <c r="M53" s="19"/>
      <c r="N53" s="19"/>
      <c r="O53" s="19"/>
      <c r="P53" s="9"/>
      <c r="Q53" s="11"/>
      <c r="R53" s="7"/>
      <c r="S53" s="7"/>
      <c r="T53" s="61"/>
      <c r="U53" s="65"/>
      <c r="V53" s="4"/>
      <c r="W53" s="84"/>
      <c r="X53" s="12"/>
      <c r="Y53" s="84"/>
      <c r="Z53" s="13">
        <f t="shared" si="0"/>
        <v>0</v>
      </c>
      <c r="AA53" s="14">
        <v>23.4</v>
      </c>
      <c r="AB53" s="15">
        <f t="shared" si="1"/>
        <v>0</v>
      </c>
      <c r="AC53" s="16"/>
      <c r="AD53" s="20">
        <f t="shared" si="2"/>
        <v>0</v>
      </c>
      <c r="AE53" s="20">
        <f t="shared" si="3"/>
        <v>0</v>
      </c>
      <c r="AF53" s="85" t="str">
        <f t="shared" si="4"/>
        <v>ок</v>
      </c>
    </row>
    <row r="54" spans="1:32" s="56" customFormat="1" ht="13.5" customHeight="1" x14ac:dyDescent="0.2">
      <c r="A54" s="3"/>
      <c r="B54" s="32" t="s">
        <v>229</v>
      </c>
      <c r="C54" s="32" t="s">
        <v>13</v>
      </c>
      <c r="D54" s="55" t="str">
        <f t="shared" si="6"/>
        <v>Испанская плитка</v>
      </c>
      <c r="E54" s="88" t="s">
        <v>246</v>
      </c>
      <c r="F54" s="99" t="s">
        <v>247</v>
      </c>
      <c r="G54" s="9" t="s">
        <v>249</v>
      </c>
      <c r="H54" s="63"/>
      <c r="I54" s="10"/>
      <c r="J54" s="10"/>
      <c r="K54" s="79"/>
      <c r="L54" s="4"/>
      <c r="M54" s="19"/>
      <c r="N54" s="19"/>
      <c r="O54" s="19"/>
      <c r="P54" s="9"/>
      <c r="Q54" s="11"/>
      <c r="R54" s="7"/>
      <c r="S54" s="7"/>
      <c r="T54" s="61"/>
      <c r="U54" s="65"/>
      <c r="V54" s="4"/>
      <c r="W54" s="84"/>
      <c r="X54" s="12"/>
      <c r="Y54" s="84"/>
      <c r="Z54" s="13">
        <f t="shared" si="0"/>
        <v>0</v>
      </c>
      <c r="AA54" s="14">
        <v>23.4</v>
      </c>
      <c r="AB54" s="15">
        <f t="shared" si="1"/>
        <v>0</v>
      </c>
      <c r="AC54" s="16"/>
      <c r="AD54" s="20">
        <f t="shared" si="2"/>
        <v>0</v>
      </c>
      <c r="AE54" s="20">
        <f t="shared" si="3"/>
        <v>0</v>
      </c>
      <c r="AF54" s="85" t="str">
        <f t="shared" si="4"/>
        <v>ок</v>
      </c>
    </row>
    <row r="55" spans="1:32" s="56" customFormat="1" ht="13.5" customHeight="1" x14ac:dyDescent="0.2">
      <c r="A55" s="3"/>
      <c r="B55" s="32" t="s">
        <v>229</v>
      </c>
      <c r="C55" s="32" t="s">
        <v>13</v>
      </c>
      <c r="D55" s="55" t="str">
        <f t="shared" ref="D55:D56" si="7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Испанская плитка</v>
      </c>
      <c r="E55" s="88" t="s">
        <v>246</v>
      </c>
      <c r="F55" s="99" t="s">
        <v>247</v>
      </c>
      <c r="G55" s="9" t="s">
        <v>248</v>
      </c>
      <c r="H55" s="63"/>
      <c r="I55" s="10"/>
      <c r="J55" s="10"/>
      <c r="K55" s="79"/>
      <c r="L55" s="4"/>
      <c r="M55" s="19"/>
      <c r="N55" s="19"/>
      <c r="O55" s="19"/>
      <c r="P55" s="9"/>
      <c r="Q55" s="11"/>
      <c r="R55" s="7"/>
      <c r="S55" s="7"/>
      <c r="T55" s="61"/>
      <c r="U55" s="65"/>
      <c r="V55" s="4"/>
      <c r="W55" s="84"/>
      <c r="X55" s="12"/>
      <c r="Y55" s="84"/>
      <c r="Z55" s="13">
        <f t="shared" si="0"/>
        <v>0</v>
      </c>
      <c r="AA55" s="14">
        <v>23.4</v>
      </c>
      <c r="AB55" s="15">
        <f t="shared" si="1"/>
        <v>0</v>
      </c>
      <c r="AC55" s="16"/>
      <c r="AD55" s="20">
        <f t="shared" si="2"/>
        <v>0</v>
      </c>
      <c r="AE55" s="20">
        <f t="shared" si="3"/>
        <v>0</v>
      </c>
      <c r="AF55" s="85" t="str">
        <f t="shared" si="4"/>
        <v>ок</v>
      </c>
    </row>
    <row r="56" spans="1:32" s="56" customFormat="1" ht="13.5" customHeight="1" x14ac:dyDescent="0.2">
      <c r="A56" s="3"/>
      <c r="B56" s="32" t="s">
        <v>229</v>
      </c>
      <c r="C56" s="32" t="s">
        <v>13</v>
      </c>
      <c r="D56" s="55" t="str">
        <f t="shared" si="7"/>
        <v>Испанская плитка</v>
      </c>
      <c r="E56" s="88" t="s">
        <v>246</v>
      </c>
      <c r="F56" s="98" t="s">
        <v>250</v>
      </c>
      <c r="G56" s="9"/>
      <c r="H56" s="3"/>
      <c r="I56" s="3"/>
      <c r="J56" s="3"/>
      <c r="K56" s="2"/>
      <c r="L56" s="4"/>
      <c r="M56" s="19"/>
      <c r="N56" s="19"/>
      <c r="O56" s="19"/>
      <c r="P56" s="9"/>
      <c r="Q56" s="11"/>
      <c r="R56" s="7"/>
      <c r="S56" s="7"/>
      <c r="T56" s="61"/>
      <c r="U56" s="65"/>
      <c r="V56" s="4"/>
      <c r="W56" s="84"/>
      <c r="X56" s="12"/>
      <c r="Y56" s="84"/>
      <c r="Z56" s="13">
        <f t="shared" si="0"/>
        <v>0</v>
      </c>
      <c r="AA56" s="14">
        <v>23.4</v>
      </c>
      <c r="AB56" s="15">
        <f t="shared" si="1"/>
        <v>0</v>
      </c>
      <c r="AC56" s="16"/>
      <c r="AD56" s="20">
        <f t="shared" si="2"/>
        <v>0</v>
      </c>
      <c r="AE56" s="20">
        <f t="shared" si="3"/>
        <v>0</v>
      </c>
      <c r="AF56" s="85" t="str">
        <f t="shared" si="4"/>
        <v>ок</v>
      </c>
    </row>
    <row r="57" spans="1:32" s="56" customFormat="1" ht="13.5" customHeight="1" x14ac:dyDescent="0.2">
      <c r="A57" s="3"/>
      <c r="B57" s="32" t="s">
        <v>229</v>
      </c>
      <c r="C57" s="32" t="s">
        <v>13</v>
      </c>
      <c r="D57" s="55" t="str">
        <f t="shared" ref="D57:D67" si="8"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>Испанская плитка</v>
      </c>
      <c r="E57" s="88" t="s">
        <v>246</v>
      </c>
      <c r="F57" s="98" t="s">
        <v>251</v>
      </c>
      <c r="G57" s="9"/>
      <c r="H57" s="3"/>
      <c r="I57" s="3"/>
      <c r="J57" s="3"/>
      <c r="K57" s="2"/>
      <c r="L57" s="4"/>
      <c r="M57" s="19"/>
      <c r="N57" s="19"/>
      <c r="O57" s="19"/>
      <c r="P57" s="9"/>
      <c r="Q57" s="11"/>
      <c r="R57" s="7"/>
      <c r="S57" s="7"/>
      <c r="T57" s="61"/>
      <c r="U57" s="65"/>
      <c r="V57" s="4"/>
      <c r="W57" s="84"/>
      <c r="X57" s="12"/>
      <c r="Y57" s="84"/>
      <c r="Z57" s="13">
        <f t="shared" ref="Z57:Z67" si="9">IF(Y57="USD",X57*64.8306,IF(Y57="EUR",X57*72.3639,IF(Y57="RUB",X57,0)))</f>
        <v>0</v>
      </c>
      <c r="AA57" s="14">
        <v>23.4</v>
      </c>
      <c r="AB57" s="15">
        <f t="shared" ref="AB57:AB67" si="10">Z57*(1+AA57/100)</f>
        <v>0</v>
      </c>
      <c r="AC57" s="16"/>
      <c r="AD57" s="20">
        <f t="shared" ref="AD57:AD67" si="11">IF(AC57,1,0)</f>
        <v>0</v>
      </c>
      <c r="AE57" s="20">
        <f t="shared" ref="AE57:AE67" si="12">IF(AC57,1,0)</f>
        <v>0</v>
      </c>
      <c r="AF57" s="85" t="str">
        <f t="shared" ref="AF57:AF67" si="13">IF(RIGHT(G57,1)=" ","Ошибка, пробел справа!","ок")</f>
        <v>ок</v>
      </c>
    </row>
    <row r="58" spans="1:32" s="56" customFormat="1" ht="13.5" customHeight="1" x14ac:dyDescent="0.2">
      <c r="A58" s="3"/>
      <c r="B58" s="32" t="s">
        <v>229</v>
      </c>
      <c r="C58" s="32" t="s">
        <v>13</v>
      </c>
      <c r="D58" s="55" t="str">
        <f t="shared" si="8"/>
        <v>Испанская плитка</v>
      </c>
      <c r="E58" s="88" t="s">
        <v>253</v>
      </c>
      <c r="F58" s="89" t="s">
        <v>254</v>
      </c>
      <c r="G58" s="9" t="s">
        <v>255</v>
      </c>
      <c r="H58" s="3"/>
      <c r="I58" s="3"/>
      <c r="J58" s="3"/>
      <c r="K58" s="2"/>
      <c r="L58" s="4"/>
      <c r="M58" s="19"/>
      <c r="N58" s="19"/>
      <c r="O58" s="19"/>
      <c r="P58" s="9"/>
      <c r="Q58" s="11"/>
      <c r="R58" s="7"/>
      <c r="S58" s="7"/>
      <c r="T58" s="61"/>
      <c r="U58" s="65"/>
      <c r="V58" s="4"/>
      <c r="W58" s="84"/>
      <c r="X58" s="12"/>
      <c r="Y58" s="84"/>
      <c r="Z58" s="13">
        <f t="shared" si="9"/>
        <v>0</v>
      </c>
      <c r="AA58" s="14">
        <v>23.4</v>
      </c>
      <c r="AB58" s="15">
        <f t="shared" si="10"/>
        <v>0</v>
      </c>
      <c r="AC58" s="16"/>
      <c r="AD58" s="20">
        <f t="shared" si="11"/>
        <v>0</v>
      </c>
      <c r="AE58" s="20">
        <f t="shared" si="12"/>
        <v>0</v>
      </c>
      <c r="AF58" s="85" t="str">
        <f t="shared" si="13"/>
        <v>ок</v>
      </c>
    </row>
    <row r="59" spans="1:32" s="56" customFormat="1" ht="13.5" customHeight="1" x14ac:dyDescent="0.2">
      <c r="A59" s="3"/>
      <c r="B59" s="32" t="s">
        <v>229</v>
      </c>
      <c r="C59" s="32" t="s">
        <v>13</v>
      </c>
      <c r="D59" s="55" t="str">
        <f t="shared" si="8"/>
        <v>Испанская плитка</v>
      </c>
      <c r="E59" s="88" t="s">
        <v>253</v>
      </c>
      <c r="F59" s="89" t="s">
        <v>254</v>
      </c>
      <c r="G59" s="9" t="s">
        <v>256</v>
      </c>
      <c r="H59" s="3"/>
      <c r="I59" s="3"/>
      <c r="J59" s="3"/>
      <c r="K59" s="2"/>
      <c r="L59" s="4"/>
      <c r="M59" s="19"/>
      <c r="N59" s="19"/>
      <c r="O59" s="19"/>
      <c r="P59" s="9"/>
      <c r="Q59" s="11"/>
      <c r="R59" s="7"/>
      <c r="S59" s="7"/>
      <c r="T59" s="61"/>
      <c r="U59" s="65"/>
      <c r="V59" s="4"/>
      <c r="W59" s="84"/>
      <c r="X59" s="12"/>
      <c r="Y59" s="84"/>
      <c r="Z59" s="13">
        <f t="shared" si="9"/>
        <v>0</v>
      </c>
      <c r="AA59" s="14">
        <v>23.4</v>
      </c>
      <c r="AB59" s="15">
        <f t="shared" si="10"/>
        <v>0</v>
      </c>
      <c r="AC59" s="16"/>
      <c r="AD59" s="20">
        <f t="shared" si="11"/>
        <v>0</v>
      </c>
      <c r="AE59" s="20">
        <f t="shared" si="12"/>
        <v>0</v>
      </c>
      <c r="AF59" s="85" t="str">
        <f t="shared" si="13"/>
        <v>ок</v>
      </c>
    </row>
    <row r="60" spans="1:32" s="56" customFormat="1" ht="13.5" customHeight="1" x14ac:dyDescent="0.2">
      <c r="A60" s="3"/>
      <c r="B60" s="32" t="s">
        <v>229</v>
      </c>
      <c r="C60" s="32" t="s">
        <v>13</v>
      </c>
      <c r="D60" s="55" t="str">
        <f t="shared" si="8"/>
        <v>Испанская плитка</v>
      </c>
      <c r="E60" s="88" t="s">
        <v>253</v>
      </c>
      <c r="F60" s="89" t="s">
        <v>254</v>
      </c>
      <c r="G60" s="9" t="s">
        <v>257</v>
      </c>
      <c r="H60" s="3"/>
      <c r="I60" s="3"/>
      <c r="J60" s="3"/>
      <c r="K60" s="2"/>
      <c r="L60" s="4"/>
      <c r="M60" s="19"/>
      <c r="N60" s="19"/>
      <c r="O60" s="19"/>
      <c r="P60" s="9"/>
      <c r="Q60" s="11"/>
      <c r="R60" s="7"/>
      <c r="S60" s="7"/>
      <c r="T60" s="61"/>
      <c r="U60" s="65"/>
      <c r="V60" s="4"/>
      <c r="W60" s="84"/>
      <c r="X60" s="12"/>
      <c r="Y60" s="84"/>
      <c r="Z60" s="13">
        <f t="shared" si="9"/>
        <v>0</v>
      </c>
      <c r="AA60" s="14">
        <v>23.4</v>
      </c>
      <c r="AB60" s="15">
        <f t="shared" si="10"/>
        <v>0</v>
      </c>
      <c r="AC60" s="16"/>
      <c r="AD60" s="20">
        <f t="shared" si="11"/>
        <v>0</v>
      </c>
      <c r="AE60" s="20">
        <f t="shared" si="12"/>
        <v>0</v>
      </c>
      <c r="AF60" s="85" t="str">
        <f t="shared" si="13"/>
        <v>ок</v>
      </c>
    </row>
    <row r="61" spans="1:32" s="56" customFormat="1" ht="13.5" customHeight="1" x14ac:dyDescent="0.2">
      <c r="A61" s="3"/>
      <c r="B61" s="32" t="s">
        <v>229</v>
      </c>
      <c r="C61" s="32" t="s">
        <v>13</v>
      </c>
      <c r="D61" s="55" t="str">
        <f t="shared" si="8"/>
        <v>Испанская плитка</v>
      </c>
      <c r="E61" s="88" t="s">
        <v>253</v>
      </c>
      <c r="F61" s="89" t="s">
        <v>254</v>
      </c>
      <c r="G61" s="9" t="s">
        <v>258</v>
      </c>
      <c r="H61" s="3"/>
      <c r="I61" s="3"/>
      <c r="J61" s="3"/>
      <c r="K61" s="2"/>
      <c r="L61" s="4"/>
      <c r="M61" s="19"/>
      <c r="N61" s="19"/>
      <c r="O61" s="19"/>
      <c r="P61" s="9"/>
      <c r="Q61" s="11"/>
      <c r="R61" s="7"/>
      <c r="S61" s="7"/>
      <c r="T61" s="61"/>
      <c r="U61" s="65"/>
      <c r="V61" s="4"/>
      <c r="W61" s="84"/>
      <c r="X61" s="12"/>
      <c r="Y61" s="84"/>
      <c r="Z61" s="13">
        <f t="shared" si="9"/>
        <v>0</v>
      </c>
      <c r="AA61" s="14">
        <v>23.4</v>
      </c>
      <c r="AB61" s="15">
        <f t="shared" si="10"/>
        <v>0</v>
      </c>
      <c r="AC61" s="16"/>
      <c r="AD61" s="20">
        <f t="shared" si="11"/>
        <v>0</v>
      </c>
      <c r="AE61" s="20">
        <f t="shared" si="12"/>
        <v>0</v>
      </c>
      <c r="AF61" s="85" t="str">
        <f t="shared" si="13"/>
        <v>ок</v>
      </c>
    </row>
    <row r="62" spans="1:32" s="56" customFormat="1" ht="13.5" customHeight="1" x14ac:dyDescent="0.2">
      <c r="A62" s="3"/>
      <c r="B62" s="32" t="s">
        <v>229</v>
      </c>
      <c r="C62" s="32" t="s">
        <v>13</v>
      </c>
      <c r="D62" s="55" t="str">
        <f t="shared" si="8"/>
        <v>Испанская плитка</v>
      </c>
      <c r="E62" s="88" t="s">
        <v>259</v>
      </c>
      <c r="F62" s="98" t="s">
        <v>260</v>
      </c>
      <c r="G62" s="9"/>
      <c r="H62" s="3"/>
      <c r="I62" s="3"/>
      <c r="J62" s="3"/>
      <c r="K62" s="2"/>
      <c r="L62" s="4"/>
      <c r="M62" s="19"/>
      <c r="N62" s="19"/>
      <c r="O62" s="19"/>
      <c r="P62" s="9"/>
      <c r="Q62" s="11"/>
      <c r="R62" s="7"/>
      <c r="S62" s="7"/>
      <c r="T62" s="61"/>
      <c r="U62" s="65"/>
      <c r="V62" s="4"/>
      <c r="W62" s="84"/>
      <c r="X62" s="12"/>
      <c r="Y62" s="84"/>
      <c r="Z62" s="13">
        <f t="shared" si="9"/>
        <v>0</v>
      </c>
      <c r="AA62" s="14">
        <v>23.4</v>
      </c>
      <c r="AB62" s="15">
        <f t="shared" si="10"/>
        <v>0</v>
      </c>
      <c r="AC62" s="16"/>
      <c r="AD62" s="20">
        <f t="shared" si="11"/>
        <v>0</v>
      </c>
      <c r="AE62" s="20">
        <f t="shared" si="12"/>
        <v>0</v>
      </c>
      <c r="AF62" s="85" t="str">
        <f t="shared" si="13"/>
        <v>ок</v>
      </c>
    </row>
    <row r="63" spans="1:32" s="56" customFormat="1" ht="13.5" customHeight="1" x14ac:dyDescent="0.2">
      <c r="A63" s="3"/>
      <c r="B63" s="32" t="s">
        <v>229</v>
      </c>
      <c r="C63" s="32" t="s">
        <v>13</v>
      </c>
      <c r="D63" s="55" t="str">
        <f t="shared" si="8"/>
        <v>Испанская плитка</v>
      </c>
      <c r="E63" s="88" t="s">
        <v>259</v>
      </c>
      <c r="F63" s="98" t="s">
        <v>261</v>
      </c>
      <c r="G63" s="9"/>
      <c r="H63" s="3"/>
      <c r="I63" s="3"/>
      <c r="J63" s="3"/>
      <c r="K63" s="2"/>
      <c r="L63" s="4"/>
      <c r="M63" s="19"/>
      <c r="N63" s="19"/>
      <c r="O63" s="19"/>
      <c r="P63" s="9"/>
      <c r="Q63" s="11"/>
      <c r="R63" s="7"/>
      <c r="S63" s="7"/>
      <c r="T63" s="61"/>
      <c r="U63" s="65"/>
      <c r="V63" s="4"/>
      <c r="W63" s="84"/>
      <c r="X63" s="12"/>
      <c r="Y63" s="84"/>
      <c r="Z63" s="13">
        <f t="shared" si="9"/>
        <v>0</v>
      </c>
      <c r="AA63" s="14">
        <v>23.4</v>
      </c>
      <c r="AB63" s="15">
        <f t="shared" si="10"/>
        <v>0</v>
      </c>
      <c r="AC63" s="16"/>
      <c r="AD63" s="20">
        <f t="shared" si="11"/>
        <v>0</v>
      </c>
      <c r="AE63" s="20">
        <f t="shared" si="12"/>
        <v>0</v>
      </c>
      <c r="AF63" s="85" t="str">
        <f t="shared" si="13"/>
        <v>ок</v>
      </c>
    </row>
    <row r="64" spans="1:32" s="56" customFormat="1" ht="13.5" customHeight="1" x14ac:dyDescent="0.2">
      <c r="A64" s="3"/>
      <c r="B64" s="32"/>
      <c r="C64" s="32"/>
      <c r="D64" s="55">
        <f t="shared" si="8"/>
        <v>0</v>
      </c>
      <c r="E64" s="88"/>
      <c r="F64" s="89"/>
      <c r="G64" s="9"/>
      <c r="H64" s="3"/>
      <c r="I64" s="3"/>
      <c r="J64" s="3"/>
      <c r="K64" s="2"/>
      <c r="L64" s="4"/>
      <c r="M64" s="19"/>
      <c r="N64" s="19"/>
      <c r="O64" s="19"/>
      <c r="P64" s="9"/>
      <c r="Q64" s="11"/>
      <c r="R64" s="7"/>
      <c r="S64" s="7"/>
      <c r="T64" s="61"/>
      <c r="U64" s="65"/>
      <c r="V64" s="4"/>
      <c r="W64" s="84"/>
      <c r="X64" s="12"/>
      <c r="Y64" s="84"/>
      <c r="Z64" s="13">
        <f t="shared" si="9"/>
        <v>0</v>
      </c>
      <c r="AA64" s="14">
        <v>23.4</v>
      </c>
      <c r="AB64" s="15">
        <f t="shared" si="10"/>
        <v>0</v>
      </c>
      <c r="AC64" s="16"/>
      <c r="AD64" s="20">
        <f t="shared" si="11"/>
        <v>0</v>
      </c>
      <c r="AE64" s="20">
        <f t="shared" si="12"/>
        <v>0</v>
      </c>
      <c r="AF64" s="85" t="str">
        <f t="shared" si="13"/>
        <v>ок</v>
      </c>
    </row>
    <row r="65" spans="1:32" s="56" customFormat="1" ht="13.5" customHeight="1" x14ac:dyDescent="0.2">
      <c r="A65" s="3"/>
      <c r="B65" s="32"/>
      <c r="C65" s="32"/>
      <c r="D65" s="55">
        <f t="shared" si="8"/>
        <v>0</v>
      </c>
      <c r="E65" s="88"/>
      <c r="F65" s="89"/>
      <c r="G65" s="9"/>
      <c r="H65" s="3"/>
      <c r="I65" s="3"/>
      <c r="J65" s="3"/>
      <c r="K65" s="2"/>
      <c r="L65" s="4"/>
      <c r="M65" s="19"/>
      <c r="N65" s="19"/>
      <c r="O65" s="19"/>
      <c r="P65" s="9"/>
      <c r="Q65" s="11"/>
      <c r="R65" s="7"/>
      <c r="S65" s="7"/>
      <c r="T65" s="61"/>
      <c r="U65" s="65"/>
      <c r="V65" s="4"/>
      <c r="W65" s="84"/>
      <c r="X65" s="12"/>
      <c r="Y65" s="84"/>
      <c r="Z65" s="13">
        <f t="shared" si="9"/>
        <v>0</v>
      </c>
      <c r="AA65" s="14">
        <v>23.4</v>
      </c>
      <c r="AB65" s="15">
        <f t="shared" si="10"/>
        <v>0</v>
      </c>
      <c r="AC65" s="16"/>
      <c r="AD65" s="20">
        <f t="shared" si="11"/>
        <v>0</v>
      </c>
      <c r="AE65" s="20">
        <f t="shared" si="12"/>
        <v>0</v>
      </c>
      <c r="AF65" s="85" t="str">
        <f t="shared" si="13"/>
        <v>ок</v>
      </c>
    </row>
    <row r="66" spans="1:32" s="56" customFormat="1" ht="13.5" customHeight="1" x14ac:dyDescent="0.2">
      <c r="A66" s="3"/>
      <c r="B66" s="32"/>
      <c r="C66" s="32"/>
      <c r="D66" s="55">
        <f t="shared" si="8"/>
        <v>0</v>
      </c>
      <c r="E66" s="88"/>
      <c r="F66" s="89"/>
      <c r="G66" s="9"/>
      <c r="H66" s="3"/>
      <c r="I66" s="3"/>
      <c r="J66" s="3"/>
      <c r="K66" s="2"/>
      <c r="L66" s="4"/>
      <c r="M66" s="19"/>
      <c r="N66" s="19"/>
      <c r="O66" s="19"/>
      <c r="P66" s="9"/>
      <c r="Q66" s="11"/>
      <c r="R66" s="7"/>
      <c r="S66" s="7"/>
      <c r="T66" s="61"/>
      <c r="U66" s="65"/>
      <c r="V66" s="4"/>
      <c r="W66" s="84"/>
      <c r="X66" s="12"/>
      <c r="Y66" s="84"/>
      <c r="Z66" s="13">
        <f t="shared" si="9"/>
        <v>0</v>
      </c>
      <c r="AA66" s="14">
        <v>23.4</v>
      </c>
      <c r="AB66" s="15">
        <f t="shared" si="10"/>
        <v>0</v>
      </c>
      <c r="AC66" s="16"/>
      <c r="AD66" s="20">
        <f t="shared" si="11"/>
        <v>0</v>
      </c>
      <c r="AE66" s="20">
        <f t="shared" si="12"/>
        <v>0</v>
      </c>
      <c r="AF66" s="85" t="str">
        <f t="shared" si="13"/>
        <v>ок</v>
      </c>
    </row>
    <row r="67" spans="1:32" s="56" customFormat="1" ht="13.5" customHeight="1" x14ac:dyDescent="0.2">
      <c r="A67" s="3"/>
      <c r="B67" s="32"/>
      <c r="C67" s="32"/>
      <c r="D67" s="55">
        <f t="shared" si="8"/>
        <v>0</v>
      </c>
      <c r="E67" s="88"/>
      <c r="F67" s="89"/>
      <c r="G67" s="9"/>
      <c r="H67" s="3"/>
      <c r="I67" s="3"/>
      <c r="J67" s="3"/>
      <c r="K67" s="2"/>
      <c r="L67" s="4"/>
      <c r="M67" s="19"/>
      <c r="N67" s="19"/>
      <c r="O67" s="19"/>
      <c r="P67" s="9"/>
      <c r="Q67" s="11"/>
      <c r="R67" s="7"/>
      <c r="S67" s="7"/>
      <c r="T67" s="61"/>
      <c r="U67" s="65"/>
      <c r="V67" s="4"/>
      <c r="W67" s="84"/>
      <c r="X67" s="12"/>
      <c r="Y67" s="84"/>
      <c r="Z67" s="13">
        <f t="shared" si="9"/>
        <v>0</v>
      </c>
      <c r="AA67" s="14">
        <v>23.4</v>
      </c>
      <c r="AB67" s="15">
        <f t="shared" si="10"/>
        <v>0</v>
      </c>
      <c r="AC67" s="16"/>
      <c r="AD67" s="20">
        <f t="shared" si="11"/>
        <v>0</v>
      </c>
      <c r="AE67" s="20">
        <f t="shared" si="12"/>
        <v>0</v>
      </c>
      <c r="AF67" s="85" t="str">
        <f t="shared" si="13"/>
        <v>ок</v>
      </c>
    </row>
  </sheetData>
  <mergeCells count="3">
    <mergeCell ref="Z39:AC39"/>
    <mergeCell ref="Z40:AB40"/>
    <mergeCell ref="AD40:AE40"/>
  </mergeCells>
  <conditionalFormatting sqref="N15:O36 N38:O40 N37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2025-02-03T09:45:30Z</dcterms:modified>
</cp:coreProperties>
</file>