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u/Downloads/"/>
    </mc:Choice>
  </mc:AlternateContent>
  <xr:revisionPtr revIDLastSave="0" documentId="13_ncr:1_{77B5246A-7F65-7840-8880-784F2F5CD643}" xr6:coauthVersionLast="47" xr6:coauthVersionMax="47" xr10:uidLastSave="{00000000-0000-0000-0000-000000000000}"/>
  <bookViews>
    <workbookView xWindow="15280" yWindow="2180" windowWidth="23260" windowHeight="12480" xr2:uid="{60C2E2F6-AD98-4042-9BF5-DA3DB7B4AD4C}"/>
  </bookViews>
  <sheets>
    <sheet name="工作表1" sheetId="1" r:id="rId1"/>
  </sheets>
  <definedNames>
    <definedName name="_xlchart.v1.0" hidden="1">工作表1!$L$15</definedName>
    <definedName name="_xlchart.v1.1" hidden="1">工作表1!$L$2:$L$14</definedName>
    <definedName name="_xlchart.v1.10" hidden="1">工作表1!$L$15</definedName>
    <definedName name="_xlchart.v1.11" hidden="1">工作表1!$L$2:$L$14</definedName>
    <definedName name="_xlchart.v1.12" hidden="1">工作表1!$L$15</definedName>
    <definedName name="_xlchart.v1.13" hidden="1">工作表1!$L$2:$L$14</definedName>
    <definedName name="_xlchart.v1.14" hidden="1">工作表1!$L$15</definedName>
    <definedName name="_xlchart.v1.15" hidden="1">工作表1!$L$2:$L$14</definedName>
    <definedName name="_xlchart.v1.2" hidden="1">工作表1!$L$15</definedName>
    <definedName name="_xlchart.v1.3" hidden="1">工作表1!$L$2:$L$14</definedName>
    <definedName name="_xlchart.v1.4" hidden="1">工作表1!$L$15</definedName>
    <definedName name="_xlchart.v1.5" hidden="1">工作表1!$L$2:$L$14</definedName>
    <definedName name="_xlchart.v1.6" hidden="1">工作表1!$L$15</definedName>
    <definedName name="_xlchart.v1.7" hidden="1">工作表1!$L$2:$L$14</definedName>
    <definedName name="_xlchart.v1.8" hidden="1">工作表1!$L$15</definedName>
    <definedName name="_xlchart.v1.9" hidden="1">工作表1!$L$2:$L$14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L2" i="1"/>
  <c r="M18" i="1"/>
  <c r="J2" i="1"/>
  <c r="J17" i="1" s="1"/>
  <c r="J3" i="1"/>
  <c r="J4" i="1"/>
  <c r="K4" i="1" s="1" a="1"/>
  <c r="K4" i="1" s="1"/>
  <c r="J5" i="1"/>
  <c r="K5" i="1" s="1" a="1"/>
  <c r="K5" i="1" s="1"/>
  <c r="J6" i="1"/>
  <c r="L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L10" i="1" s="1"/>
  <c r="J11" i="1"/>
  <c r="K11" i="1" s="1" a="1"/>
  <c r="K11" i="1" s="1"/>
  <c r="J12" i="1"/>
  <c r="J13" i="1"/>
  <c r="J14" i="1"/>
  <c r="J15" i="1"/>
  <c r="D17" i="1"/>
  <c r="C17" i="1"/>
  <c r="K10" i="1" a="1"/>
  <c r="K10" i="1" s="1"/>
  <c r="K12" i="1" a="1"/>
  <c r="K12" i="1" s="1"/>
  <c r="L12" i="1"/>
  <c r="K13" i="1" a="1"/>
  <c r="K13" i="1" s="1"/>
  <c r="K14" i="1" a="1"/>
  <c r="K14" i="1" s="1"/>
  <c r="L15" i="1"/>
  <c r="H3" i="1"/>
  <c r="H17" i="1" s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L8" i="1" l="1"/>
  <c r="L4" i="1"/>
  <c r="L11" i="1"/>
  <c r="L9" i="1"/>
  <c r="K3" i="1" a="1"/>
  <c r="K3" i="1" s="1"/>
  <c r="L3" i="1"/>
  <c r="L7" i="1"/>
  <c r="K2" i="1" a="1"/>
  <c r="K2" i="1" s="1"/>
  <c r="K6" i="1" a="1"/>
  <c r="K6" i="1" s="1"/>
  <c r="L14" i="1"/>
  <c r="K15" i="1" a="1"/>
  <c r="K15" i="1" s="1"/>
  <c r="L13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<sst xmlns="http://schemas.openxmlformats.org/spreadsheetml/2006/main" count="34" uniqueCount="33">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</sst>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4">
    <dxf>
      <fill>
        <patternFill>
          <bgColor rgb="FFFFC7CE"/>
        </patternFill>
      </fill>
    </dxf>
    <dxf>
      <font>
        <color auto="1"/>
      </font>
      <fill>
        <patternFill>
          <fgColor theme="9" tint="0.59996337778862885"/>
        </patternFill>
      </fill>
    </dxf>
    <dxf>
      <fill>
        <patternFill>
          <fgColor theme="9" tint="0.59996337778862885"/>
        </patternFill>
      </fill>
    </dxf>
    <dxf>
      <font>
        <b val="0"/>
        <i val="0"/>
      </font>
      <numFmt numFmtId="30" formatCode="@"/>
      <fill>
        <patternFill patternType="solid">
          <fgColor theme="9" tint="0.59996337778862885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The Students' 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13779527559061E-2"/>
          <c:y val="0.19483814523184603"/>
          <c:w val="0.89020844269466315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9-6C43-BF31-63181A7F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164447"/>
        <c:axId val="1954168927"/>
      </c:barChart>
      <c:catAx>
        <c:axId val="195416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4168927"/>
        <c:crosses val="autoZero"/>
        <c:auto val="1"/>
        <c:lblAlgn val="ctr"/>
        <c:lblOffset val="100"/>
        <c:noMultiLvlLbl val="0"/>
      </c:catAx>
      <c:valAx>
        <c:axId val="195416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416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Propostions</a:t>
            </a:r>
            <a:r>
              <a:rPr lang="en-US" altLang="zh-TW" baseline="0"/>
              <a:t> of Pass and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4-4547-86B2-D5042173B06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882650</xdr:colOff>
      <xdr:row>25</xdr:row>
      <xdr:rowOff>63500</xdr:rowOff>
    </xdr:from>
    <xdr:to>
      <xdr:col>10</xdr:col>
      <xdr:colOff>1600200</xdr:colOff>
      <xdr:row>38</xdr:row>
      <xdr:rowOff>25400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141EE09-F809-A8E4-EEA0-F2CE2824C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1835150</xdr:colOff>
      <xdr:row>19</xdr:row>
      <xdr:rowOff>139700</xdr:rowOff>
    </xdr:from>
    <xdr:to>
      <xdr:col>15</xdr:col>
      <xdr:colOff>241300</xdr:colOff>
      <xdr:row>32</xdr:row>
      <xdr:rowOff>69850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A20902D5-D79D-F63C-97AE-490173FE5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zoomScale="58" zoomScaleNormal="100" workbookViewId="0">
      <selection activeCell="K20" sqref="K2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C2*10%+D2*10%+E2*10%+F2*10%+G2*10%+I2*50%</f>
        <v>91.7</v>
      </c>
      <c r="K2" s="5" t="str" cm="1">
        <f t="array" ref="K2">_xlfn.IFS(J2&gt;=90,"A",J2&gt;=80,"B",J2&gt;=70,"C",60&lt;=J2,"D",J2&lt;=59,"F")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C3*10%+D3*10%+E3*10%+F3*10%+G3*10%+I3*50%</f>
        <v>90</v>
      </c>
      <c r="K3" s="5" t="str" cm="1">
        <f t="array" ref="K3">_xlfn.IFS(J3&gt;=90,"A",J3&gt;=80,"B",J3&gt;=70,"C",60&lt;=J3,"D",J3&lt;=59,"F")</f>
        <v>A</v>
      </c>
      <c r="L3" s="5" t="str">
        <f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_xlfn.IFS(J4&gt;=90,"A",J4&gt;=80,"B",J4&gt;=70,"C",60&lt;=J4,"D",J4&lt;=59,"F")</f>
        <v>B</v>
      </c>
      <c r="L4" s="5" t="str">
        <f t="shared" ref="L4:L15" si="2">IF(J4&gt;=60,"pass","fail")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_xlfn.IFS(J5&gt;=90,"A",J5&gt;=80,"B",J5&gt;=70,"C",60&lt;=J5,"D",J5&lt;=59,"F")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_xlfn.IFS(J6&gt;=90,"A",J6&gt;=80,"B",J6&gt;=70,"C",60&lt;=J6,"D",J6&lt;=59,"F")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_xlfn.IFS(J7&gt;=90,"A",J7&gt;=80,"B",J7&gt;=70,"C",60&lt;=J7,"D",J7&lt;=59,"F")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_xlfn.IFS(J8&gt;=90,"A",J8&gt;=80,"B",J8&gt;=70,"C",60&lt;=J8,"D",J8&lt;=59,"F")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_xlfn.IFS(J9&gt;=90,"A",J9&gt;=80,"B",J9&gt;=70,"C",60&lt;=J9,"D",J9&lt;=59,"F")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_xlfn.IFS(J10&gt;=90,"A",J10&gt;=80,"B",J10&gt;=70,"C",60&lt;=J10,"D",J10&lt;=59,"F")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77.600000000000009</v>
      </c>
      <c r="K11" s="5" t="str" cm="1">
        <f t="array" ref="K11">_xlfn.IFS(J11&gt;=90,"A",J11&gt;=80,"B",J11&gt;=70,"C",60&lt;=J11,"D",J11&lt;=59,"F")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_xlfn.IFS(J12&gt;=90,"A",J12&gt;=80,"B",J12&gt;=70,"C",60&lt;=J12,"D",J12&lt;=59,"F")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_xlfn.IFS(J13&gt;=90,"A",J13&gt;=80,"B",J13&gt;=70,"C",60&lt;=J13,"D",J13&lt;=59,"F")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_xlfn.IFS(J14&gt;=90,"A",J14&gt;=80,"B",J14&gt;=70,"C",60&lt;=J14,"D",J14&lt;=59,"F")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_xlfn.IFS(J15&gt;=90,"A",J15&gt;=80,"B",J15&gt;=70,"C",60&lt;=J15,"D",J15&lt;=59,"F")</f>
        <v>F</v>
      </c>
      <c r="L15" s="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30</v>
      </c>
    </row>
    <row r="17" spans="3:13">
      <c r="C17">
        <f>LARGE(C2:C3,1)</f>
        <v>98</v>
      </c>
      <c r="D17">
        <f>LARGE(D2:D15,2)</f>
        <v>92</v>
      </c>
      <c r="H17" s="1">
        <f>COUNTIF(H2:H15,"&lt;80")</f>
        <v>8</v>
      </c>
      <c r="J17" s="5">
        <f>AVERAGE(J2:J16)</f>
        <v>76.871428571428581</v>
      </c>
    </row>
    <row r="18" spans="3:13">
      <c r="L18" t="s">
        <v>31</v>
      </c>
      <c r="M18">
        <f>COUNTIF(L2:L15,"pass")</f>
        <v>12</v>
      </c>
    </row>
    <row r="19" spans="3:13">
      <c r="L19" t="s">
        <v>32</v>
      </c>
      <c r="M19">
        <f>COUNTIF(L2:L15,"fail")</f>
        <v>2</v>
      </c>
    </row>
    <row r="23" spans="3:13">
      <c r="J23" s="6"/>
    </row>
    <row r="24" spans="3:13" ht="16">
      <c r="J24" s="4" t="s">
        <v>26</v>
      </c>
    </row>
  </sheetData>
  <phoneticPr fontId="2" type="noConversion"/>
  <conditionalFormatting sqref="L2:L15">
    <cfRule type="containsText" dxfId="3" priority="2" operator="containsText" text="pass">
      <formula>NOT(ISERROR(SEARCH("pass",L2)))</formula>
    </cfRule>
    <cfRule type="containsText" dxfId="2" priority="3" operator="containsText" text="pass">
      <formula>NOT(ISERROR(SEARCH("pass",L2)))</formula>
    </cfRule>
    <cfRule type="containsText" dxfId="1" priority="4" operator="containsText" text="pass">
      <formula>NOT(ISERROR(SEARCH("pass",L2)))</formula>
    </cfRule>
    <cfRule type="containsText" dxfId="0" priority="5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呂易軒</cp:lastModifiedBy>
  <dcterms:created xsi:type="dcterms:W3CDTF">2023-10-19T05:27:10Z</dcterms:created>
  <dcterms:modified xsi:type="dcterms:W3CDTF">2025-10-06T15:16:28Z</dcterms:modified>
</cp:coreProperties>
</file>