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ssio/Desktop/"/>
    </mc:Choice>
  </mc:AlternateContent>
  <xr:revisionPtr revIDLastSave="0" documentId="13_ncr:1_{B84BA2D9-B36C-044D-9BA2-41579075CE43}" xr6:coauthVersionLast="47" xr6:coauthVersionMax="47" xr10:uidLastSave="{00000000-0000-0000-0000-000000000000}"/>
  <bookViews>
    <workbookView xWindow="3560" yWindow="580" windowWidth="28800" windowHeight="16060" xr2:uid="{4DB99347-0B03-48A2-BCCD-1CAF8F08374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H11" i="1"/>
  <c r="H28" i="1"/>
  <c r="I4" i="1"/>
  <c r="M4" i="1" s="1"/>
  <c r="O4" i="1" s="1"/>
  <c r="Q4" i="1" l="1"/>
  <c r="S4" i="1" s="1"/>
  <c r="H21" i="1"/>
  <c r="A21" i="1"/>
  <c r="A11" i="1"/>
  <c r="A3" i="1"/>
  <c r="B3" i="1"/>
  <c r="B21" i="1"/>
  <c r="B11" i="1"/>
</calcChain>
</file>

<file path=xl/sharedStrings.xml><?xml version="1.0" encoding="utf-8"?>
<sst xmlns="http://schemas.openxmlformats.org/spreadsheetml/2006/main" count="46" uniqueCount="45">
  <si>
    <t>ESAME</t>
  </si>
  <si>
    <t>CFU</t>
  </si>
  <si>
    <t>VOTO</t>
  </si>
  <si>
    <t>Programmazione</t>
  </si>
  <si>
    <t>Algebra</t>
  </si>
  <si>
    <t>ADE</t>
  </si>
  <si>
    <t>Algoritmi</t>
  </si>
  <si>
    <t>Analisi</t>
  </si>
  <si>
    <t xml:space="preserve">Inglese </t>
  </si>
  <si>
    <t>LAB</t>
  </si>
  <si>
    <t>MEDIA Ponderata</t>
  </si>
  <si>
    <t>Basi di Dati</t>
  </si>
  <si>
    <t>Prog. Del Software</t>
  </si>
  <si>
    <t>Sistemi Operativi</t>
  </si>
  <si>
    <t>Probabilità e Statistica</t>
  </si>
  <si>
    <t xml:space="preserve">Logica </t>
  </si>
  <si>
    <t>Prog. Concorrente</t>
  </si>
  <si>
    <t>CyberChallenge</t>
  </si>
  <si>
    <t>(CFU)</t>
  </si>
  <si>
    <t>1 ANNO</t>
  </si>
  <si>
    <t>2 ANNO</t>
  </si>
  <si>
    <t>3 ANNO</t>
  </si>
  <si>
    <t>N°ESAMI</t>
  </si>
  <si>
    <t>Automi</t>
  </si>
  <si>
    <t>Fondamenti</t>
  </si>
  <si>
    <t>TEORICO</t>
  </si>
  <si>
    <t>MEDIA Teorica</t>
  </si>
  <si>
    <t>Voto Teorico</t>
  </si>
  <si>
    <t>Voto Realistico</t>
  </si>
  <si>
    <t>voto r max</t>
  </si>
  <si>
    <t>Voto t. max</t>
  </si>
  <si>
    <t>Big Data</t>
  </si>
  <si>
    <t>microcontrollori</t>
  </si>
  <si>
    <t>Basi di Dati II</t>
  </si>
  <si>
    <t>Sistemi Informativi</t>
  </si>
  <si>
    <t>Reti di telemerda</t>
  </si>
  <si>
    <t xml:space="preserve">USCIRE ALMENO CON 95 PER BORSA STUDIO OVUNQUE </t>
  </si>
  <si>
    <t>VOTO MAX 5/7</t>
  </si>
  <si>
    <t>facile</t>
  </si>
  <si>
    <t>gpt</t>
  </si>
  <si>
    <t>seguire videolezioni</t>
  </si>
  <si>
    <t>FACILE</t>
  </si>
  <si>
    <t>SOlO TEORIA CON CROCETTE O RISPOSTE CORTE</t>
  </si>
  <si>
    <t>Gestione dati</t>
  </si>
  <si>
    <t>DA 1 A 3 PUNTI SE ERASMUS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</si>
</sst>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3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3" borderId="0" xfId="0" applyNumberFormat="1" applyFill="1"/>
    <xf numFmtId="164" fontId="0" fillId="0" borderId="0" xfId="0" applyNumberFormat="1"/>
    <xf numFmtId="2" fontId="0" fillId="0" borderId="0" xfId="0" applyNumberFormat="1" applyAlignment="1">
      <alignment horizontal="center"/>
    </xf>
    <xf numFmtId="0" fontId="0" fillId="8" borderId="0" xfId="0" applyFill="1"/>
    <xf numFmtId="0" fontId="3" fillId="9" borderId="0" xfId="0" applyFont="1" applyFill="1"/>
    <xf numFmtId="0" fontId="0" fillId="9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</a:t>
            </a:r>
            <a:r>
              <a:rPr lang="it-IT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1725397360285121E-2"/>
          <c:y val="0.1271186440677966"/>
          <c:w val="0.89548611117227517"/>
          <c:h val="0.55639196583477901"/>
        </c:manualLayout>
      </c:layout>
      <c:lineChart>
        <c:grouping val="standard"/>
        <c:varyColors val="0"/>
        <c:ser>
          <c:idx val="1"/>
          <c:order val="0"/>
          <c:tx>
            <c:strRef>
              <c:f>Foglio1!$F$2</c:f>
              <c:strCache>
                <c:ptCount val="1"/>
                <c:pt idx="0">
                  <c:v>VOTO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(Foglio1!$C$4:$C$10,Foglio1!$C$12:$C$20,Foglio1!$C$22:$C$27)</c:f>
              <c:strCache>
                <c:ptCount val="22"/>
                <c:pt idx="0">
                  <c:v>Algebra</c:v>
                </c:pt>
                <c:pt idx="1">
                  <c:v>CyberChallenge</c:v>
                </c:pt>
                <c:pt idx="2">
                  <c:v>Analisi</c:v>
                </c:pt>
                <c:pt idx="3">
                  <c:v>Programmazione</c:v>
                </c:pt>
                <c:pt idx="4">
                  <c:v>Algoritmi</c:v>
                </c:pt>
                <c:pt idx="5">
                  <c:v>Inglese </c:v>
                </c:pt>
                <c:pt idx="6">
                  <c:v>ADE</c:v>
                </c:pt>
                <c:pt idx="7">
                  <c:v>Basi di Dati</c:v>
                </c:pt>
                <c:pt idx="8">
                  <c:v>Prog. Del Software</c:v>
                </c:pt>
                <c:pt idx="9">
                  <c:v>Sistemi Operativi</c:v>
                </c:pt>
                <c:pt idx="10">
                  <c:v>Probabilità e Statistica</c:v>
                </c:pt>
                <c:pt idx="11">
                  <c:v>Logica </c:v>
                </c:pt>
                <c:pt idx="12">
                  <c:v>LAB</c:v>
                </c:pt>
                <c:pt idx="13">
                  <c:v>Prog. Concorrente</c:v>
                </c:pt>
                <c:pt idx="14">
                  <c:v>Big Data</c:v>
                </c:pt>
                <c:pt idx="15">
                  <c:v>Basi di Dati II</c:v>
                </c:pt>
                <c:pt idx="16">
                  <c:v>Automi</c:v>
                </c:pt>
                <c:pt idx="17">
                  <c:v>Fondamenti</c:v>
                </c:pt>
                <c:pt idx="18">
                  <c:v>Reti di telemerda</c:v>
                </c:pt>
                <c:pt idx="19">
                  <c:v>Sistemi Informativi</c:v>
                </c:pt>
                <c:pt idx="20">
                  <c:v>microcontrollori</c:v>
                </c:pt>
                <c:pt idx="21">
                  <c:v>Gestione dati</c:v>
                </c:pt>
              </c:strCache>
            </c:strRef>
          </c:cat>
          <c:val>
            <c:numRef>
              <c:f>(Foglio1!$F$4:$F$10,Foglio1!$F$12:$F$20,Foglio1!$F$22:$F$27)</c:f>
              <c:numCache>
                <c:formatCode>General</c:formatCode>
                <c:ptCount val="22"/>
                <c:pt idx="0">
                  <c:v>25</c:v>
                </c:pt>
                <c:pt idx="1">
                  <c:v>23</c:v>
                </c:pt>
                <c:pt idx="2">
                  <c:v>23</c:v>
                </c:pt>
                <c:pt idx="3">
                  <c:v>19</c:v>
                </c:pt>
                <c:pt idx="4">
                  <c:v>19</c:v>
                </c:pt>
                <c:pt idx="5">
                  <c:v>28</c:v>
                </c:pt>
                <c:pt idx="6">
                  <c:v>24</c:v>
                </c:pt>
                <c:pt idx="7">
                  <c:v>23</c:v>
                </c:pt>
                <c:pt idx="8">
                  <c:v>23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F-434C-8647-9E18302D936B}"/>
            </c:ext>
          </c:extLst>
        </c:ser>
        <c:ser>
          <c:idx val="3"/>
          <c:order val="1"/>
          <c:tx>
            <c:strRef>
              <c:f>Foglio1!$G$2</c:f>
              <c:strCache>
                <c:ptCount val="1"/>
                <c:pt idx="0">
                  <c:v>TEORICO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41275" cap="rnd">
                <a:solidFill>
                  <a:srgbClr val="00B0F0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(Foglio1!$C$4:$C$10,Foglio1!$C$12:$C$20,Foglio1!$C$22:$C$27)</c:f>
              <c:strCache>
                <c:ptCount val="22"/>
                <c:pt idx="0">
                  <c:v>Algebra</c:v>
                </c:pt>
                <c:pt idx="1">
                  <c:v>CyberChallenge</c:v>
                </c:pt>
                <c:pt idx="2">
                  <c:v>Analisi</c:v>
                </c:pt>
                <c:pt idx="3">
                  <c:v>Programmazione</c:v>
                </c:pt>
                <c:pt idx="4">
                  <c:v>Algoritmi</c:v>
                </c:pt>
                <c:pt idx="5">
                  <c:v>Inglese </c:v>
                </c:pt>
                <c:pt idx="6">
                  <c:v>ADE</c:v>
                </c:pt>
                <c:pt idx="7">
                  <c:v>Basi di Dati</c:v>
                </c:pt>
                <c:pt idx="8">
                  <c:v>Prog. Del Software</c:v>
                </c:pt>
                <c:pt idx="9">
                  <c:v>Sistemi Operativi</c:v>
                </c:pt>
                <c:pt idx="10">
                  <c:v>Probabilità e Statistica</c:v>
                </c:pt>
                <c:pt idx="11">
                  <c:v>Logica </c:v>
                </c:pt>
                <c:pt idx="12">
                  <c:v>LAB</c:v>
                </c:pt>
                <c:pt idx="13">
                  <c:v>Prog. Concorrente</c:v>
                </c:pt>
                <c:pt idx="14">
                  <c:v>Big Data</c:v>
                </c:pt>
                <c:pt idx="15">
                  <c:v>Basi di Dati II</c:v>
                </c:pt>
                <c:pt idx="16">
                  <c:v>Automi</c:v>
                </c:pt>
                <c:pt idx="17">
                  <c:v>Fondamenti</c:v>
                </c:pt>
                <c:pt idx="18">
                  <c:v>Reti di telemerda</c:v>
                </c:pt>
                <c:pt idx="19">
                  <c:v>Sistemi Informativi</c:v>
                </c:pt>
                <c:pt idx="20">
                  <c:v>microcontrollori</c:v>
                </c:pt>
                <c:pt idx="21">
                  <c:v>Gestione dati</c:v>
                </c:pt>
              </c:strCache>
            </c:strRef>
          </c:cat>
          <c:val>
            <c:numRef>
              <c:f>(Foglio1!$G$4:$G$10,Foglio1!$G$12:$G$20,Foglio1!$G$22:$G$27)</c:f>
              <c:numCache>
                <c:formatCode>General</c:formatCode>
                <c:ptCount val="22"/>
                <c:pt idx="0">
                  <c:v>25</c:v>
                </c:pt>
                <c:pt idx="1">
                  <c:v>23</c:v>
                </c:pt>
                <c:pt idx="2">
                  <c:v>25</c:v>
                </c:pt>
                <c:pt idx="3">
                  <c:v>19</c:v>
                </c:pt>
                <c:pt idx="4">
                  <c:v>18</c:v>
                </c:pt>
                <c:pt idx="5">
                  <c:v>26</c:v>
                </c:pt>
                <c:pt idx="6">
                  <c:v>22</c:v>
                </c:pt>
                <c:pt idx="7">
                  <c:v>25</c:v>
                </c:pt>
                <c:pt idx="8">
                  <c:v>25</c:v>
                </c:pt>
                <c:pt idx="9">
                  <c:v>23</c:v>
                </c:pt>
                <c:pt idx="10">
                  <c:v>25</c:v>
                </c:pt>
                <c:pt idx="11">
                  <c:v>29</c:v>
                </c:pt>
                <c:pt idx="12">
                  <c:v>27</c:v>
                </c:pt>
                <c:pt idx="13">
                  <c:v>27</c:v>
                </c:pt>
                <c:pt idx="14" formatCode="0">
                  <c:v>25</c:v>
                </c:pt>
                <c:pt idx="15">
                  <c:v>22</c:v>
                </c:pt>
                <c:pt idx="16">
                  <c:v>25</c:v>
                </c:pt>
                <c:pt idx="17" formatCode="0">
                  <c:v>26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FF-434C-8647-9E18302D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778224"/>
        <c:axId val="1111776784"/>
        <c:extLst/>
      </c:lineChart>
      <c:catAx>
        <c:axId val="11117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1776784"/>
        <c:crosses val="autoZero"/>
        <c:auto val="1"/>
        <c:lblAlgn val="ctr"/>
        <c:lblOffset val="100"/>
        <c:noMultiLvlLbl val="0"/>
      </c:catAx>
      <c:valAx>
        <c:axId val="1111776784"/>
        <c:scaling>
          <c:orientation val="minMax"/>
          <c:max val="30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17782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200971</xdr:colOff>
      <xdr:row>6</xdr:row>
      <xdr:rowOff>180938</xdr:rowOff>
    </xdr:from>
    <xdr:to>
      <xdr:col>19</xdr:col>
      <xdr:colOff>76772</xdr:colOff>
      <xdr:row>22</xdr:row>
      <xdr:rowOff>64099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6D43F04-B78A-4E89-BD2E-6AECB15B8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9841-854A-402D-84EF-96DAA73C7F8C}">
  <dimension ref="A1:U31"/>
  <sheetViews>
    <sheetView tabSelected="1" zoomScale="125" zoomScaleNormal="208" workbookViewId="0">
      <selection activeCell="I14" sqref="I14"/>
    </sheetView>
  </sheetViews>
  <sheetFormatPr baseColWidth="10" defaultColWidth="8.83203125" defaultRowHeight="15" x14ac:dyDescent="0.2"/>
  <cols>
    <col min="1" max="1" width="3.33203125" customWidth="1"/>
    <col min="3" max="3" width="21.1640625" customWidth="1"/>
    <col min="8" max="8" width="9.1640625" customWidth="1"/>
    <col min="9" max="9" width="16.5" customWidth="1"/>
    <col min="11" max="11" width="12" customWidth="1"/>
    <col min="12" max="12" width="9.6640625" customWidth="1"/>
    <col min="13" max="13" width="12.33203125" customWidth="1"/>
    <col min="14" max="14" width="9.83203125" customWidth="1"/>
  </cols>
  <sheetData>
    <row r="1" spans="1:21" x14ac:dyDescent="0.2">
      <c r="S1" t="s">
        <v>37</v>
      </c>
    </row>
    <row r="2" spans="1:21" x14ac:dyDescent="0.2">
      <c r="B2" s="7" t="s">
        <v>22</v>
      </c>
      <c r="C2" s="2" t="s">
        <v>0</v>
      </c>
      <c r="D2" s="3" t="s">
        <v>18</v>
      </c>
      <c r="E2" s="2" t="s">
        <v>1</v>
      </c>
      <c r="F2" s="2" t="s">
        <v>2</v>
      </c>
      <c r="G2" s="3" t="s">
        <v>25</v>
      </c>
      <c r="I2" s="4" t="s">
        <v>10</v>
      </c>
      <c r="K2" t="s">
        <v>26</v>
      </c>
      <c r="M2" t="s">
        <v>28</v>
      </c>
      <c r="O2" t="s">
        <v>29</v>
      </c>
      <c r="Q2" t="s">
        <v>27</v>
      </c>
      <c r="S2" t="s">
        <v>30</v>
      </c>
      <c r="U2" t="s">
        <v>44</v>
      </c>
    </row>
    <row r="3" spans="1:21" x14ac:dyDescent="0.2">
      <c r="A3" s="1">
        <f>SUM(D4:D10)</f>
        <v>60</v>
      </c>
      <c r="B3" s="1">
        <f>COUNT(D4:D10)</f>
        <v>7</v>
      </c>
      <c r="C3" s="6" t="s">
        <v>19</v>
      </c>
      <c r="D3" s="6"/>
      <c r="E3" s="6"/>
      <c r="F3" s="6"/>
      <c r="G3" s="6"/>
      <c r="J3" s="5"/>
    </row>
    <row r="4" spans="1:21" x14ac:dyDescent="0.2">
      <c r="C4" t="s">
        <v>4</v>
      </c>
      <c r="D4" s="3">
        <v>9</v>
      </c>
      <c r="E4">
        <v>9</v>
      </c>
      <c r="F4">
        <v>25</v>
      </c>
      <c r="G4" s="3">
        <v>25</v>
      </c>
      <c r="I4" s="5">
        <f>SUMPRODUCT(E:E,F:F)/SUM(E:E)</f>
        <v>22.457831325301203</v>
      </c>
      <c r="K4" s="13">
        <f>SUMPRODUCT(D1:D27,G1:G27)/SUM(D1:D27)</f>
        <v>24.444444444444443</v>
      </c>
      <c r="M4" s="11">
        <f>(I4*82.683)/22.55</f>
        <v>82.345049555205307</v>
      </c>
      <c r="O4" s="10">
        <f>M4+5</f>
        <v>87.345049555205307</v>
      </c>
      <c r="Q4" s="14">
        <f>(K4*82.683)/22.55</f>
        <v>89.629268292682923</v>
      </c>
      <c r="S4" s="10">
        <f>Q4+5</f>
        <v>94.629268292682923</v>
      </c>
    </row>
    <row r="5" spans="1:21" x14ac:dyDescent="0.2">
      <c r="C5" t="s">
        <v>17</v>
      </c>
      <c r="D5" s="3">
        <v>6</v>
      </c>
      <c r="E5">
        <v>6</v>
      </c>
      <c r="F5">
        <v>23</v>
      </c>
      <c r="G5" s="3">
        <v>23</v>
      </c>
    </row>
    <row r="6" spans="1:21" x14ac:dyDescent="0.2">
      <c r="C6" t="s">
        <v>7</v>
      </c>
      <c r="D6" s="3">
        <v>9</v>
      </c>
      <c r="E6">
        <v>9</v>
      </c>
      <c r="F6" s="15">
        <v>23</v>
      </c>
      <c r="G6" s="3">
        <v>25</v>
      </c>
    </row>
    <row r="7" spans="1:21" x14ac:dyDescent="0.2">
      <c r="C7" t="s">
        <v>3</v>
      </c>
      <c r="D7" s="3">
        <v>12</v>
      </c>
      <c r="E7">
        <v>12</v>
      </c>
      <c r="F7">
        <v>19</v>
      </c>
      <c r="G7" s="3">
        <v>19</v>
      </c>
    </row>
    <row r="8" spans="1:21" x14ac:dyDescent="0.2">
      <c r="C8" t="s">
        <v>6</v>
      </c>
      <c r="D8" s="3">
        <v>9</v>
      </c>
      <c r="E8">
        <v>9</v>
      </c>
      <c r="F8" s="8">
        <v>19</v>
      </c>
      <c r="G8" s="3">
        <v>18</v>
      </c>
    </row>
    <row r="9" spans="1:21" x14ac:dyDescent="0.2">
      <c r="C9" t="s">
        <v>8</v>
      </c>
      <c r="D9" s="3">
        <v>6</v>
      </c>
      <c r="E9">
        <v>6</v>
      </c>
      <c r="F9" s="8">
        <v>28</v>
      </c>
      <c r="G9" s="3">
        <v>26</v>
      </c>
    </row>
    <row r="10" spans="1:21" x14ac:dyDescent="0.2">
      <c r="C10" t="s">
        <v>5</v>
      </c>
      <c r="D10" s="3">
        <v>9</v>
      </c>
      <c r="E10">
        <v>9</v>
      </c>
      <c r="F10" s="8">
        <v>24</v>
      </c>
      <c r="G10" s="3">
        <v>22</v>
      </c>
    </row>
    <row r="11" spans="1:21" x14ac:dyDescent="0.2">
      <c r="A11" s="1">
        <f>SUM(D12:D20)</f>
        <v>63</v>
      </c>
      <c r="B11" s="1">
        <f>COUNT(D12:D20)</f>
        <v>9</v>
      </c>
      <c r="C11" s="6" t="s">
        <v>20</v>
      </c>
      <c r="D11" s="6"/>
      <c r="E11" s="6"/>
      <c r="F11" s="6"/>
      <c r="G11" s="6"/>
      <c r="H11">
        <f>SUMPRODUCT(E4:E10,F4:F10)/SUM(E4:E10)</f>
        <v>22.55</v>
      </c>
    </row>
    <row r="12" spans="1:21" x14ac:dyDescent="0.2">
      <c r="C12" t="s">
        <v>11</v>
      </c>
      <c r="D12" s="3">
        <v>9</v>
      </c>
      <c r="E12">
        <v>9</v>
      </c>
      <c r="F12" s="17">
        <v>23</v>
      </c>
      <c r="G12" s="3">
        <v>25</v>
      </c>
    </row>
    <row r="13" spans="1:21" x14ac:dyDescent="0.2">
      <c r="C13" t="s">
        <v>12</v>
      </c>
      <c r="D13" s="3">
        <v>8</v>
      </c>
      <c r="E13">
        <v>8</v>
      </c>
      <c r="F13" s="16">
        <v>23</v>
      </c>
      <c r="G13" s="3">
        <v>25</v>
      </c>
    </row>
    <row r="14" spans="1:21" x14ac:dyDescent="0.2">
      <c r="C14" t="s">
        <v>13</v>
      </c>
      <c r="D14" s="3">
        <v>8</v>
      </c>
      <c r="G14" s="3">
        <v>23</v>
      </c>
    </row>
    <row r="15" spans="1:21" x14ac:dyDescent="0.2">
      <c r="C15" t="s">
        <v>14</v>
      </c>
      <c r="D15" s="3">
        <v>6</v>
      </c>
      <c r="E15">
        <v>6</v>
      </c>
      <c r="F15" s="17">
        <v>20</v>
      </c>
      <c r="G15" s="3">
        <v>25</v>
      </c>
    </row>
    <row r="16" spans="1:21" x14ac:dyDescent="0.2">
      <c r="C16" t="s">
        <v>15</v>
      </c>
      <c r="D16" s="3">
        <v>6</v>
      </c>
      <c r="G16" s="3">
        <v>29</v>
      </c>
    </row>
    <row r="17" spans="1:10" x14ac:dyDescent="0.2">
      <c r="C17" t="s">
        <v>9</v>
      </c>
      <c r="D17" s="3">
        <v>6</v>
      </c>
      <c r="G17" s="3">
        <v>27</v>
      </c>
    </row>
    <row r="18" spans="1:10" x14ac:dyDescent="0.2">
      <c r="C18" t="s">
        <v>16</v>
      </c>
      <c r="D18" s="3">
        <v>8</v>
      </c>
      <c r="G18" s="3">
        <v>27</v>
      </c>
      <c r="H18" t="s">
        <v>39</v>
      </c>
    </row>
    <row r="19" spans="1:10" x14ac:dyDescent="0.2">
      <c r="C19" t="s">
        <v>31</v>
      </c>
      <c r="D19" s="3">
        <v>6</v>
      </c>
      <c r="F19" s="10"/>
      <c r="G19" s="12">
        <v>25</v>
      </c>
    </row>
    <row r="20" spans="1:10" x14ac:dyDescent="0.2">
      <c r="C20" t="s">
        <v>33</v>
      </c>
      <c r="D20" s="3">
        <v>6</v>
      </c>
      <c r="F20" s="9"/>
      <c r="G20" s="3">
        <v>22</v>
      </c>
    </row>
    <row r="21" spans="1:10" x14ac:dyDescent="0.2">
      <c r="A21" s="1">
        <f>SUM(D22:D31)</f>
        <v>39</v>
      </c>
      <c r="B21" s="1">
        <f>COUNT(D22:D31)</f>
        <v>6</v>
      </c>
      <c r="C21" s="6" t="s">
        <v>21</v>
      </c>
      <c r="D21" s="6"/>
      <c r="E21" s="6"/>
      <c r="F21" s="6"/>
      <c r="G21" s="6"/>
      <c r="H21">
        <f>SUMPRODUCT(D12:D20,F12:F20)/SUM(D12:D20)</f>
        <v>8.1111111111111107</v>
      </c>
    </row>
    <row r="22" spans="1:10" x14ac:dyDescent="0.2">
      <c r="C22" t="s">
        <v>23</v>
      </c>
      <c r="D22" s="3">
        <v>6</v>
      </c>
      <c r="G22" s="3">
        <v>25</v>
      </c>
      <c r="H22" t="s">
        <v>38</v>
      </c>
      <c r="I22" t="s">
        <v>40</v>
      </c>
    </row>
    <row r="23" spans="1:10" x14ac:dyDescent="0.2">
      <c r="C23" t="s">
        <v>24</v>
      </c>
      <c r="D23" s="3">
        <v>6</v>
      </c>
      <c r="F23" s="10"/>
      <c r="G23" s="12">
        <v>26</v>
      </c>
      <c r="H23" t="s">
        <v>38</v>
      </c>
    </row>
    <row r="24" spans="1:10" x14ac:dyDescent="0.2">
      <c r="C24" t="s">
        <v>35</v>
      </c>
      <c r="D24" s="3">
        <v>9</v>
      </c>
      <c r="G24" s="3">
        <v>25</v>
      </c>
    </row>
    <row r="25" spans="1:10" x14ac:dyDescent="0.2">
      <c r="C25" t="s">
        <v>34</v>
      </c>
      <c r="D25" s="3">
        <v>6</v>
      </c>
      <c r="G25" s="3">
        <v>28</v>
      </c>
      <c r="H25" t="s">
        <v>41</v>
      </c>
    </row>
    <row r="26" spans="1:10" x14ac:dyDescent="0.2">
      <c r="C26" t="s">
        <v>32</v>
      </c>
      <c r="D26" s="3">
        <v>6</v>
      </c>
      <c r="G26" s="3">
        <v>30</v>
      </c>
      <c r="H26" t="s">
        <v>42</v>
      </c>
    </row>
    <row r="27" spans="1:10" x14ac:dyDescent="0.2">
      <c r="C27" t="s">
        <v>43</v>
      </c>
      <c r="D27" s="3">
        <v>6</v>
      </c>
      <c r="G27" s="3">
        <v>26</v>
      </c>
    </row>
    <row r="28" spans="1:10" x14ac:dyDescent="0.2">
      <c r="H28">
        <f>SUMPRODUCT(D22:D27,F22:F27)/SUM(D22:D27)</f>
        <v>0</v>
      </c>
    </row>
    <row r="30" spans="1:10" x14ac:dyDescent="0.2">
      <c r="J30" t="s">
        <v>36</v>
      </c>
    </row>
    <row r="31" spans="1:10" x14ac:dyDescent="0.2">
      <c r="G31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Pio Orsini</dc:creator>
  <cp:lastModifiedBy>GERVASINI ALESSIO</cp:lastModifiedBy>
  <dcterms:created xsi:type="dcterms:W3CDTF">2024-09-30T13:52:41Z</dcterms:created>
  <dcterms:modified xsi:type="dcterms:W3CDTF">2025-02-17T14:01:12Z</dcterms:modified>
</cp:coreProperties>
</file>