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OS HOSPITAIS\"/>
    </mc:Choice>
  </mc:AlternateContent>
  <bookViews>
    <workbookView xWindow="0" yWindow="0" windowWidth="14370" windowHeight="7230" activeTab="8"/>
  </bookViews>
  <sheets>
    <sheet name="HRAN" sheetId="1" r:id="rId1"/>
    <sheet name="HRBZ" sheetId="2" r:id="rId2"/>
    <sheet name="HRC" sheetId="3" r:id="rId3"/>
    <sheet name="HRG" sheetId="4" r:id="rId4"/>
    <sheet name="HRL" sheetId="5" r:id="rId5"/>
    <sheet name="HRSAM" sheetId="7" r:id="rId6"/>
    <sheet name="HRS" sheetId="8" r:id="rId7"/>
    <sheet name="HRT" sheetId="9" r:id="rId8"/>
    <sheet name="TODOS" sheetId="10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10" l="1"/>
  <c r="L57" i="10"/>
  <c r="K57" i="10"/>
  <c r="J57" i="10"/>
  <c r="I57" i="10"/>
  <c r="H57" i="10"/>
  <c r="G57" i="10"/>
  <c r="F57" i="10"/>
  <c r="E57" i="10"/>
  <c r="D57" i="10"/>
  <c r="C57" i="10"/>
  <c r="B57" i="10"/>
  <c r="N56" i="10"/>
  <c r="N57" i="10" s="1"/>
  <c r="N55" i="10"/>
  <c r="N54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N47" i="10"/>
  <c r="N48" i="10" s="1"/>
  <c r="N46" i="10"/>
  <c r="N45" i="10"/>
  <c r="N40" i="10"/>
  <c r="N39" i="10"/>
  <c r="N41" i="10" s="1"/>
  <c r="N38" i="10"/>
  <c r="M33" i="10"/>
  <c r="L33" i="10"/>
  <c r="K33" i="10"/>
  <c r="J33" i="10"/>
  <c r="I33" i="10"/>
  <c r="H33" i="10"/>
  <c r="G33" i="10"/>
  <c r="F33" i="10"/>
  <c r="E33" i="10"/>
  <c r="D33" i="10"/>
  <c r="C33" i="10"/>
  <c r="B33" i="10"/>
  <c r="N32" i="10"/>
  <c r="N33" i="10" s="1"/>
  <c r="N31" i="10"/>
  <c r="N30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N22" i="10"/>
  <c r="N23" i="10" s="1"/>
  <c r="N21" i="10"/>
  <c r="M14" i="10"/>
  <c r="L14" i="10"/>
  <c r="K14" i="10"/>
  <c r="J14" i="10"/>
  <c r="I14" i="10"/>
  <c r="H14" i="10"/>
  <c r="G14" i="10"/>
  <c r="F14" i="10"/>
  <c r="E14" i="10"/>
  <c r="D14" i="10"/>
  <c r="C14" i="10"/>
  <c r="N13" i="10"/>
  <c r="N14" i="10" s="1"/>
  <c r="N12" i="10"/>
  <c r="N11" i="10"/>
  <c r="L5" i="10"/>
  <c r="K5" i="10"/>
  <c r="J5" i="10"/>
  <c r="I5" i="10"/>
  <c r="H5" i="10"/>
  <c r="G5" i="10"/>
  <c r="F5" i="10"/>
  <c r="E5" i="10"/>
  <c r="D5" i="10"/>
  <c r="C5" i="10"/>
  <c r="B5" i="10"/>
  <c r="N4" i="10"/>
  <c r="N5" i="10" s="1"/>
  <c r="N3" i="10"/>
  <c r="N2" i="10"/>
  <c r="N5" i="8" l="1"/>
  <c r="N4" i="8"/>
  <c r="N4" i="7"/>
  <c r="N3" i="8"/>
  <c r="N2" i="8"/>
  <c r="N3" i="7"/>
  <c r="N2" i="7"/>
  <c r="N4" i="5"/>
  <c r="N3" i="5"/>
  <c r="N2" i="5"/>
  <c r="N5" i="5" s="1"/>
  <c r="N2" i="3"/>
  <c r="M5" i="8" l="1"/>
  <c r="L5" i="8"/>
  <c r="K5" i="8"/>
  <c r="J5" i="8"/>
  <c r="I5" i="8"/>
  <c r="H5" i="8"/>
  <c r="G5" i="8"/>
  <c r="F5" i="8"/>
  <c r="E5" i="8"/>
  <c r="D5" i="8"/>
  <c r="C5" i="8"/>
  <c r="B5" i="8"/>
  <c r="N5" i="7"/>
  <c r="M5" i="7"/>
  <c r="L5" i="7"/>
  <c r="K5" i="7"/>
  <c r="J5" i="7"/>
  <c r="I5" i="7"/>
  <c r="H5" i="7"/>
  <c r="G5" i="7"/>
  <c r="F5" i="7"/>
  <c r="E5" i="7"/>
  <c r="D5" i="7"/>
  <c r="C5" i="7"/>
  <c r="B5" i="7"/>
  <c r="M4" i="3" l="1"/>
  <c r="L4" i="3"/>
  <c r="K4" i="3"/>
  <c r="J4" i="3"/>
  <c r="I4" i="3"/>
  <c r="H4" i="3"/>
  <c r="G4" i="3"/>
  <c r="F4" i="3"/>
  <c r="E4" i="3"/>
  <c r="D4" i="3"/>
  <c r="C4" i="3"/>
  <c r="N3" i="3"/>
  <c r="B4" i="3"/>
  <c r="N4" i="2"/>
  <c r="N3" i="2"/>
  <c r="N2" i="2"/>
  <c r="M5" i="2"/>
  <c r="L5" i="2"/>
  <c r="K5" i="2"/>
  <c r="J5" i="2"/>
  <c r="I5" i="2"/>
  <c r="H5" i="2"/>
  <c r="G5" i="2"/>
  <c r="F5" i="2"/>
  <c r="E5" i="2"/>
  <c r="D5" i="2"/>
  <c r="C5" i="2"/>
  <c r="N4" i="3" l="1"/>
  <c r="N5" i="2"/>
  <c r="M5" i="4"/>
  <c r="L5" i="4"/>
  <c r="K5" i="4"/>
  <c r="J5" i="4"/>
  <c r="I5" i="4"/>
  <c r="H5" i="4"/>
  <c r="G5" i="4"/>
  <c r="F5" i="4"/>
  <c r="E5" i="4"/>
  <c r="D5" i="4"/>
  <c r="C5" i="4"/>
  <c r="N4" i="4"/>
  <c r="N3" i="4"/>
  <c r="N2" i="4"/>
  <c r="B5" i="4"/>
  <c r="N4" i="1"/>
  <c r="N3" i="1"/>
  <c r="N2" i="1"/>
  <c r="L5" i="1"/>
  <c r="K5" i="1"/>
  <c r="J5" i="1"/>
  <c r="H5" i="1"/>
  <c r="G5" i="1"/>
  <c r="F5" i="1"/>
  <c r="E5" i="1"/>
  <c r="D5" i="1"/>
  <c r="C5" i="1"/>
  <c r="B5" i="1"/>
  <c r="N5" i="1" l="1"/>
  <c r="N5" i="4"/>
  <c r="I5" i="1"/>
</calcChain>
</file>

<file path=xl/sharedStrings.xml><?xml version="1.0" encoding="utf-8"?>
<sst xmlns="http://schemas.openxmlformats.org/spreadsheetml/2006/main" count="272" uniqueCount="36">
  <si>
    <t>HRAN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</si>
  <si>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</si>
  <si>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</si>
  <si>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</si>
  <si>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</si>
  <si>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</si>
  <si>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</si>
  <si>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</si>
  <si>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</si>
  <si>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</si>
  <si>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</si>
  <si>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</si>
  <si>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</si>
  <si>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ELETIVA</t>
  </si>
  <si>
    <t>URGÊNCIA</t>
  </si>
  <si>
    <t>SUSPENSA</t>
  </si>
  <si>
    <t>TOTAL</t>
  </si>
  <si>
    <t>HRBZ</t>
  </si>
  <si>
    <t>HRC</t>
  </si>
  <si>
    <t>HRL</t>
  </si>
  <si>
    <t>HRSAM</t>
  </si>
  <si>
    <t>HRS</t>
  </si>
  <si>
    <t>HRT</t>
  </si>
  <si>
    <t>HRG</t>
  </si>
  <si>
    <t>TX SUSP</t>
  </si>
  <si>
    <t>HRBZ A FORMULA SEGUIU HRAN</t>
  </si>
  <si>
    <t>TAXA</t>
  </si>
  <si>
    <t>HRC USAMOS A METODOLOGIA DO HRAN</t>
  </si>
  <si>
    <t>MESMA FORMULA DO HRG</t>
  </si>
  <si>
    <t>MESMA FORMULA DO HRAN</t>
  </si>
  <si>
    <t>HRAN JÁ CONTAVA TUDO NA ELETIVA, LOGO A FORMULA DA TAXA FICOU N4/N2</t>
  </si>
  <si>
    <t>HRG NÃO COLOCAVA TUDO NA PROGRAMA. SO REALIZADAS.  LOGO A FORMULA FICOU N4/(N2+N4)</t>
  </si>
  <si>
    <t>ELETIVA PROGRAMADA</t>
  </si>
  <si>
    <t>ELETIVA REALIZADA</t>
  </si>
  <si>
    <t>ELETIVA PROGRA</t>
  </si>
  <si>
    <t>Tx SUSP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</si>
</sst>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4" tint="-0.499984740745262"/>
      <name val="Arial"/>
      <family val="2"/>
    </font>
    <font>
      <b/>
      <sz val="11"/>
      <color rgb="FFC00000"/>
      <name val="Arial"/>
      <family val="2"/>
    </font>
    <font>
      <b/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</font>
    <font>
      <sz val="11"/>
      <name val="Arial"/>
      <family val="2"/>
    </font>
    <font>
      <b/>
      <sz val="11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3" fillId="0" borderId="5" xfId="0" applyFont="1" applyBorder="1"/>
    <xf numFmtId="0" fontId="4" fillId="0" borderId="1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6" fillId="0" borderId="1" xfId="0" applyFont="1" applyBorder="1"/>
    <xf numFmtId="0" fontId="6" fillId="0" borderId="6" xfId="0" applyFont="1" applyBorder="1"/>
    <xf numFmtId="0" fontId="2" fillId="0" borderId="3" xfId="0" applyFont="1" applyBorder="1"/>
    <xf numFmtId="0" fontId="5" fillId="0" borderId="5" xfId="0" applyFont="1" applyBorder="1"/>
    <xf numFmtId="0" fontId="5" fillId="0" borderId="1" xfId="0" applyFont="1" applyBorder="1"/>
    <xf numFmtId="0" fontId="7" fillId="0" borderId="0" xfId="0" applyFont="1"/>
    <xf numFmtId="0" fontId="4" fillId="2" borderId="8" xfId="0" applyFont="1" applyFill="1" applyBorder="1"/>
    <xf numFmtId="0" fontId="4" fillId="2" borderId="9" xfId="0" applyFont="1" applyFill="1" applyBorder="1"/>
    <xf numFmtId="0" fontId="8" fillId="0" borderId="1" xfId="0" applyFont="1" applyBorder="1"/>
    <xf numFmtId="0" fontId="8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9" fillId="3" borderId="8" xfId="0" applyFont="1" applyFill="1" applyBorder="1"/>
    <xf numFmtId="0" fontId="9" fillId="0" borderId="3" xfId="0" applyFont="1" applyBorder="1"/>
    <xf numFmtId="0" fontId="5" fillId="3" borderId="8" xfId="0" applyFont="1" applyFill="1" applyBorder="1"/>
    <xf numFmtId="0" fontId="5" fillId="3" borderId="1" xfId="0" applyFont="1" applyFill="1" applyBorder="1"/>
    <xf numFmtId="0" fontId="9" fillId="3" borderId="9" xfId="0" applyFont="1" applyFill="1" applyBorder="1"/>
    <xf numFmtId="0" fontId="0" fillId="3" borderId="0" xfId="0" applyFill="1"/>
    <xf numFmtId="0" fontId="10" fillId="3" borderId="4" xfId="0" applyFont="1" applyFill="1" applyBorder="1"/>
    <xf numFmtId="0" fontId="1" fillId="4" borderId="3" xfId="0" applyFont="1" applyFill="1" applyBorder="1"/>
    <xf numFmtId="0" fontId="1" fillId="0" borderId="8" xfId="0" applyFont="1" applyBorder="1"/>
    <xf numFmtId="0" fontId="1" fillId="0" borderId="7" xfId="0" applyFont="1" applyBorder="1"/>
    <xf numFmtId="0" fontId="1" fillId="0" borderId="9" xfId="0" applyFont="1" applyBorder="1"/>
    <xf numFmtId="0" fontId="1" fillId="3" borderId="8" xfId="0" applyFont="1" applyFill="1" applyBorder="1"/>
    <xf numFmtId="0" fontId="4" fillId="0" borderId="3" xfId="0" applyFont="1" applyBorder="1"/>
    <xf numFmtId="0" fontId="5" fillId="0" borderId="3" xfId="0" applyFont="1" applyBorder="1"/>
    <xf numFmtId="0" fontId="2" fillId="5" borderId="1" xfId="0" applyFont="1" applyFill="1" applyBorder="1"/>
    <xf numFmtId="0" fontId="10" fillId="2" borderId="1" xfId="0" applyFont="1" applyFill="1" applyBorder="1"/>
    <xf numFmtId="0" fontId="6" fillId="5" borderId="1" xfId="0" applyFont="1" applyFill="1" applyBorder="1"/>
    <xf numFmtId="0" fontId="11" fillId="0" borderId="3" xfId="0" applyFont="1" applyBorder="1"/>
    <xf numFmtId="0" fontId="4" fillId="2" borderId="3" xfId="0" applyFont="1" applyFill="1" applyBorder="1"/>
    <xf numFmtId="0" fontId="2" fillId="6" borderId="6" xfId="0" applyFont="1" applyFill="1" applyBorder="1"/>
    <xf numFmtId="0" fontId="6" fillId="2" borderId="6" xfId="0" applyFont="1" applyFill="1" applyBorder="1"/>
    <xf numFmtId="0" fontId="5" fillId="5" borderId="8" xfId="0" applyFont="1" applyFill="1" applyBorder="1"/>
    <xf numFmtId="0" fontId="11" fillId="0" borderId="5" xfId="0" applyFont="1" applyBorder="1"/>
  </cellXfs>
  <cellStyles count="1">
    <cellStyle name="Normal" xfId="0" builtinId="0"/>
  </cellStyles>
  <dxfs count="429"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ela1" displayName="Tabela1" ref="A1:N6" totalsRowCount="1" headerRowDxfId="428" dataDxfId="426" headerRowBorderDxfId="427" tableBorderDxfId="425" totalsRowBorderDxfId="424">
  <autoFilter ref="A1:N5"/>
  <tableColumns count="14">
    <tableColumn id="1" name="HRAN" dataDxfId="423" totalsRowDxfId="422"/>
    <tableColumn id="2" name="JANEIRO" dataDxfId="421" totalsRowDxfId="420"/>
    <tableColumn id="3" name="FEVEREIRO" dataDxfId="419" totalsRowDxfId="418"/>
    <tableColumn id="4" name="MARÇO" dataDxfId="417" totalsRowDxfId="416"/>
    <tableColumn id="5" name="ABRIL" dataDxfId="415" totalsRowDxfId="414"/>
    <tableColumn id="6" name="MAIO" dataDxfId="413" totalsRowDxfId="412"/>
    <tableColumn id="7" name="JUNHO" dataDxfId="411" totalsRowDxfId="410"/>
    <tableColumn id="8" name="JULHO" dataDxfId="409" totalsRowDxfId="408"/>
    <tableColumn id="9" name="AGOSTO" dataDxfId="407" totalsRowDxfId="406"/>
    <tableColumn id="10" name="SETEMBRO" dataDxfId="405" totalsRowDxfId="404"/>
    <tableColumn id="11" name="OUTUBRO" dataDxfId="403" totalsRowDxfId="402"/>
    <tableColumn id="12" name="NOVEMBRO" dataDxfId="401" totalsRowDxfId="400"/>
    <tableColumn id="13" name="DEZEMBRO" dataDxfId="399" totalsRowDxfId="398"/>
    <tableColumn id="14" name="TOTAL" dataDxfId="397" totalsRowDxfId="396">
      <calculatedColumnFormula>SUM(B2:M2)</calculatedColumnFormula>
    </tableColumn>
  </tableColumns>
  <tableStyleInfo name="TableStyleMedium17" showFirstColumn="0" showLastColumn="0" showRowStripes="1" showColumnStripes="0"/>
</table>
</file>

<file path=xl/tables/table10.xml><?xml version="1.0" encoding="utf-8"?>
<table xmlns="http://schemas.openxmlformats.org/spreadsheetml/2006/main" id="13" name="Tabela1314" displayName="Tabela1314" ref="A10:N15" totalsRowCount="1" headerRowDxfId="171" dataDxfId="170" headerRowBorderDxfId="168" tableBorderDxfId="169" totalsRowBorderDxfId="167">
  <autoFilter ref="A10:N14"/>
  <tableColumns count="14">
    <tableColumn id="1" name="HRBZ" dataDxfId="165" totalsRowDxfId="166"/>
    <tableColumn id="2" name="JANEIRO" dataDxfId="163" totalsRowDxfId="164"/>
    <tableColumn id="3" name="FEVEREIRO" dataDxfId="161" totalsRowDxfId="162"/>
    <tableColumn id="4" name="MARÇO" dataDxfId="159" totalsRowDxfId="160"/>
    <tableColumn id="5" name="ABRIL" dataDxfId="157" totalsRowDxfId="158"/>
    <tableColumn id="6" name="MAIO" dataDxfId="155" totalsRowDxfId="156"/>
    <tableColumn id="7" name="JUNHO" dataDxfId="153" totalsRowDxfId="154"/>
    <tableColumn id="8" name="JULHO" dataDxfId="151" totalsRowDxfId="152"/>
    <tableColumn id="9" name="AGOSTO" dataDxfId="149" totalsRowDxfId="150"/>
    <tableColumn id="10" name="SETEMBRO" dataDxfId="147" totalsRowDxfId="148"/>
    <tableColumn id="11" name="OUTUBRO" dataDxfId="145" totalsRowDxfId="146"/>
    <tableColumn id="12" name="NOVEMBRO" dataDxfId="143" totalsRowDxfId="144"/>
    <tableColumn id="13" name="DEZEMBRO" dataDxfId="141" totalsRowDxfId="142"/>
    <tableColumn id="17" name="TOTAL" dataDxfId="139" totalsRowDxfId="140"/>
  </tableColumns>
  <tableStyleInfo name="TableStyleMedium17" showFirstColumn="0" showLastColumn="0" showRowStripes="1" showColumnStripes="0"/>
</table>
</file>

<file path=xl/tables/table11.xml><?xml version="1.0" encoding="utf-8"?>
<table xmlns="http://schemas.openxmlformats.org/spreadsheetml/2006/main" id="14" name="Tabela1415" displayName="Tabela1415" ref="A20:N24" totalsRowCount="1" headerRowDxfId="138" dataDxfId="137" headerRowBorderDxfId="135" tableBorderDxfId="136" totalsRowBorderDxfId="134">
  <autoFilter ref="A20:N23"/>
  <tableColumns count="14">
    <tableColumn id="1" name="HRC" dataDxfId="132" totalsRowDxfId="133"/>
    <tableColumn id="2" name="JANEIRO" dataDxfId="130" totalsRowDxfId="131"/>
    <tableColumn id="3" name="FEVEREIRO" dataDxfId="128" totalsRowDxfId="129"/>
    <tableColumn id="4" name="MARÇO" dataDxfId="126" totalsRowDxfId="127"/>
    <tableColumn id="5" name="ABRIL" dataDxfId="124" totalsRowDxfId="125"/>
    <tableColumn id="6" name="MAIO" dataDxfId="122" totalsRowDxfId="123"/>
    <tableColumn id="7" name="JUNHO" dataDxfId="120" totalsRowDxfId="121"/>
    <tableColumn id="8" name="JULHO" dataDxfId="118" totalsRowDxfId="119"/>
    <tableColumn id="9" name="AGOSTO" dataDxfId="116" totalsRowDxfId="117"/>
    <tableColumn id="10" name="SETEMBRO" dataDxfId="114" totalsRowDxfId="115"/>
    <tableColumn id="11" name="OUTUBRO" dataDxfId="112" totalsRowDxfId="113"/>
    <tableColumn id="12" name="NOVEMBRO" dataDxfId="110" totalsRowDxfId="111"/>
    <tableColumn id="13" name="DEZEMBRO" dataDxfId="108" totalsRowDxfId="109"/>
    <tableColumn id="17" name="TOTAL" dataDxfId="106" totalsRowDxfId="107"/>
  </tableColumns>
  <tableStyleInfo name="TableStyleMedium17" showFirstColumn="0" showLastColumn="0" showRowStripes="1" showColumnStripes="0"/>
</table>
</file>

<file path=xl/tables/table12.xml><?xml version="1.0" encoding="utf-8"?>
<table xmlns="http://schemas.openxmlformats.org/spreadsheetml/2006/main" id="15" name="Tabela14516" displayName="Tabela14516" ref="A29:N34" totalsRowCount="1" headerRowDxfId="105" dataDxfId="104" headerRowBorderDxfId="102" tableBorderDxfId="103" totalsRowBorderDxfId="101">
  <autoFilter ref="A29:N33"/>
  <tableColumns count="14">
    <tableColumn id="1" name="HRG" dataDxfId="99" totalsRowDxfId="100"/>
    <tableColumn id="2" name="JANEIRO" dataDxfId="97" totalsRowDxfId="98"/>
    <tableColumn id="3" name="FEVEREIRO" dataDxfId="95" totalsRowDxfId="96"/>
    <tableColumn id="4" name="MARÇO" dataDxfId="93" totalsRowDxfId="94"/>
    <tableColumn id="5" name="ABRIL" dataDxfId="91" totalsRowDxfId="92"/>
    <tableColumn id="6" name="MAIO" dataDxfId="89" totalsRowDxfId="90"/>
    <tableColumn id="7" name="JUNHO" dataDxfId="87" totalsRowDxfId="88"/>
    <tableColumn id="8" name="JULHO" dataDxfId="85" totalsRowDxfId="86"/>
    <tableColumn id="9" name="AGOSTO" dataDxfId="83" totalsRowDxfId="84"/>
    <tableColumn id="10" name="SETEMBRO" dataDxfId="81" totalsRowDxfId="82"/>
    <tableColumn id="11" name="OUTUBRO" dataDxfId="79" totalsRowDxfId="80"/>
    <tableColumn id="12" name="NOVEMBRO" dataDxfId="77" totalsRowDxfId="78"/>
    <tableColumn id="13" name="DEZEMBRO" dataDxfId="75" totalsRowDxfId="76"/>
    <tableColumn id="17" name="TOTAL" dataDxfId="73" totalsRowDxfId="74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id="16" name="Tabela145617" displayName="Tabela145617" ref="A37:N41" totalsRowCount="1" headerRowDxfId="72" dataDxfId="71" headerRowBorderDxfId="69" tableBorderDxfId="70" totalsRowBorderDxfId="68">
  <autoFilter ref="A37:N40"/>
  <tableColumns count="14">
    <tableColumn id="1" name="HRL" dataDxfId="66" totalsRowDxfId="67"/>
    <tableColumn id="2" name="JANEIRO" dataDxfId="64" totalsRowDxfId="65"/>
    <tableColumn id="3" name="FEVEREIRO" dataDxfId="62" totalsRowDxfId="63"/>
    <tableColumn id="4" name="MARÇO" dataDxfId="60" totalsRowDxfId="61"/>
    <tableColumn id="5" name="ABRIL" dataDxfId="58" totalsRowDxfId="59"/>
    <tableColumn id="6" name="MAIO" dataDxfId="56" totalsRowDxfId="57"/>
    <tableColumn id="7" name="JUNHO" dataDxfId="54" totalsRowDxfId="55"/>
    <tableColumn id="8" name="JULHO" dataDxfId="52" totalsRowDxfId="53"/>
    <tableColumn id="9" name="AGOSTO" dataDxfId="50" totalsRowDxfId="51"/>
    <tableColumn id="10" name="SETEMBRO" dataDxfId="48" totalsRowDxfId="49"/>
    <tableColumn id="11" name="OUTUBRO" dataDxfId="46" totalsRowDxfId="47"/>
    <tableColumn id="12" name="NOVEMBRO" dataDxfId="44" totalsRowDxfId="45"/>
    <tableColumn id="13" name="DEZEMBRO" dataDxfId="42" totalsRowDxfId="43"/>
    <tableColumn id="17" name="TOTAL" totalsRowFunction="custom" dataDxfId="40" totalsRowDxfId="41">
      <calculatedColumnFormula>SUM(B38:M38)</calculatedColumnFormula>
      <totalsRowFormula>N39/N38</totalsRowFormula>
    </tableColumn>
  </tableColumns>
  <tableStyleInfo name="TableStyleMedium17" showFirstColumn="0" showLastColumn="0" showRowStripes="1" showColumnStripes="0"/>
</table>
</file>

<file path=xl/tables/table14.xml><?xml version="1.0" encoding="utf-8"?>
<table xmlns="http://schemas.openxmlformats.org/spreadsheetml/2006/main" id="17" name="Tabela14567818" displayName="Tabela14567818" ref="A44:A49" totalsRowCount="1" headerRowDxfId="39" dataDxfId="38" headerRowBorderDxfId="36" tableBorderDxfId="37" totalsRowBorderDxfId="35">
  <autoFilter ref="A44:A48"/>
  <tableColumns count="1">
    <tableColumn id="1" name="HRSAM" dataDxfId="33" totalsRowDxfId="34"/>
  </tableColumns>
  <tableStyleInfo name="TableStyleMedium17" showFirstColumn="0" showLastColumn="0" showRowStripes="1" showColumnStripes="0"/>
</table>
</file>

<file path=xl/tables/table15.xml><?xml version="1.0" encoding="utf-8"?>
<table xmlns="http://schemas.openxmlformats.org/spreadsheetml/2006/main" id="18" name="Tabela145678919" displayName="Tabela145678919" ref="A53:N58" totalsRowCount="1" headerRowDxfId="32" dataDxfId="31" headerRowBorderDxfId="29" tableBorderDxfId="30" totalsRowBorderDxfId="28">
  <autoFilter ref="A53:N57"/>
  <tableColumns count="14">
    <tableColumn id="1" name="HRS" dataDxfId="26" totalsRowDxfId="27"/>
    <tableColumn id="2" name="JANEIRO" dataDxfId="24" totalsRowDxfId="25"/>
    <tableColumn id="3" name="FEVEREIRO" dataDxfId="22" totalsRowDxfId="23"/>
    <tableColumn id="4" name="MARÇO" dataDxfId="20" totalsRowDxfId="21"/>
    <tableColumn id="5" name="ABRIL" dataDxfId="18" totalsRowDxfId="19"/>
    <tableColumn id="6" name="MAIO" dataDxfId="16" totalsRowDxfId="17"/>
    <tableColumn id="7" name="JUNHO" dataDxfId="14" totalsRowDxfId="15"/>
    <tableColumn id="8" name="JULHO" dataDxfId="12" totalsRowDxfId="13"/>
    <tableColumn id="9" name="AGOSTO" dataDxfId="10" totalsRowDxfId="11"/>
    <tableColumn id="10" name="SETEMBRO" dataDxfId="8" totalsRowDxfId="9"/>
    <tableColumn id="11" name="OUTUBRO" dataDxfId="6" totalsRowDxfId="7"/>
    <tableColumn id="12" name="NOVEMBRO" dataDxfId="4" totalsRowDxfId="5"/>
    <tableColumn id="13" name="DEZEMBRO" dataDxfId="2" totalsRowDxfId="3"/>
    <tableColumn id="17" name="TOTAL" dataDxfId="0" totalsRowDxfId="1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N6" totalsRowCount="1" headerRowDxfId="395" dataDxfId="393" headerRowBorderDxfId="394" tableBorderDxfId="392" totalsRowBorderDxfId="391">
  <autoFilter ref="A1:N5"/>
  <tableColumns count="14">
    <tableColumn id="1" name="HRBZ" dataDxfId="390" totalsRowDxfId="389"/>
    <tableColumn id="2" name="JANEIRO" dataDxfId="388" totalsRowDxfId="387"/>
    <tableColumn id="3" name="FEVEREIRO" dataDxfId="386" totalsRowDxfId="385"/>
    <tableColumn id="4" name="MARÇO" dataDxfId="384" totalsRowDxfId="383"/>
    <tableColumn id="5" name="ABRIL" dataDxfId="382" totalsRowDxfId="381"/>
    <tableColumn id="6" name="MAIO" dataDxfId="380" totalsRowDxfId="379"/>
    <tableColumn id="7" name="JUNHO" dataDxfId="378" totalsRowDxfId="377"/>
    <tableColumn id="8" name="JULHO" dataDxfId="376" totalsRowDxfId="375"/>
    <tableColumn id="9" name="AGOSTO" dataDxfId="374" totalsRowDxfId="373"/>
    <tableColumn id="10" name="SETEMBRO" dataDxfId="372" totalsRowDxfId="371"/>
    <tableColumn id="11" name="OUTUBRO" dataDxfId="370" totalsRowDxfId="369"/>
    <tableColumn id="12" name="NOVEMBRO" dataDxfId="368" totalsRowDxfId="367"/>
    <tableColumn id="13" name="DEZEMBRO" dataDxfId="366" totalsRowDxfId="365"/>
    <tableColumn id="17" name="TOTAL" dataDxfId="364" totalsRowDxfId="363"/>
  </tableColumns>
  <tableStyleInfo name="TableStyleMedium17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N5" totalsRowCount="1" headerRowDxfId="362" dataDxfId="360" headerRowBorderDxfId="361" tableBorderDxfId="359" totalsRowBorderDxfId="358">
  <autoFilter ref="A1:N4"/>
  <tableColumns count="14">
    <tableColumn id="1" name="HRC" dataDxfId="357" totalsRowDxfId="356"/>
    <tableColumn id="2" name="JANEIRO" dataDxfId="355" totalsRowDxfId="354"/>
    <tableColumn id="3" name="FEVEREIRO" dataDxfId="353" totalsRowDxfId="352"/>
    <tableColumn id="4" name="MARÇO" dataDxfId="351" totalsRowDxfId="350"/>
    <tableColumn id="5" name="ABRIL" dataDxfId="349" totalsRowDxfId="348"/>
    <tableColumn id="6" name="MAIO" dataDxfId="347" totalsRowDxfId="346"/>
    <tableColumn id="7" name="JUNHO" dataDxfId="345" totalsRowDxfId="344"/>
    <tableColumn id="8" name="JULHO" dataDxfId="343" totalsRowDxfId="342"/>
    <tableColumn id="9" name="AGOSTO" dataDxfId="341" totalsRowDxfId="340"/>
    <tableColumn id="10" name="SETEMBRO" dataDxfId="339" totalsRowDxfId="338"/>
    <tableColumn id="11" name="OUTUBRO" dataDxfId="337" totalsRowDxfId="336"/>
    <tableColumn id="12" name="NOVEMBRO" dataDxfId="335" totalsRowDxfId="334"/>
    <tableColumn id="13" name="DEZEMBRO" dataDxfId="333" totalsRowDxfId="332"/>
    <tableColumn id="17" name="TOTAL" dataDxfId="331" totalsRowDxfId="330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id="4" name="Tabela145" displayName="Tabela145" ref="A1:N6" totalsRowCount="1" headerRowDxfId="329" dataDxfId="327" headerRowBorderDxfId="328" tableBorderDxfId="326" totalsRowBorderDxfId="325">
  <autoFilter ref="A1:N5"/>
  <tableColumns count="14">
    <tableColumn id="1" name="HRG" dataDxfId="324" totalsRowDxfId="323"/>
    <tableColumn id="2" name="JANEIRO" dataDxfId="322" totalsRowDxfId="321"/>
    <tableColumn id="3" name="FEVEREIRO" dataDxfId="320" totalsRowDxfId="319"/>
    <tableColumn id="4" name="MARÇO" dataDxfId="318" totalsRowDxfId="317"/>
    <tableColumn id="5" name="ABRIL" dataDxfId="316" totalsRowDxfId="315"/>
    <tableColumn id="6" name="MAIO" dataDxfId="314" totalsRowDxfId="313"/>
    <tableColumn id="7" name="JUNHO" dataDxfId="312" totalsRowDxfId="311"/>
    <tableColumn id="8" name="JULHO" dataDxfId="310" totalsRowDxfId="309"/>
    <tableColumn id="9" name="AGOSTO" dataDxfId="308" totalsRowDxfId="307"/>
    <tableColumn id="10" name="SETEMBRO" dataDxfId="306" totalsRowDxfId="305"/>
    <tableColumn id="11" name="OUTUBRO" dataDxfId="304" totalsRowDxfId="303"/>
    <tableColumn id="12" name="NOVEMBRO" dataDxfId="302" totalsRowDxfId="301"/>
    <tableColumn id="13" name="DEZEMBRO" dataDxfId="300" totalsRowDxfId="299"/>
    <tableColumn id="17" name="TOTAL" dataDxfId="298" totalsRowDxfId="297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id="5" name="Tabela1456" displayName="Tabela1456" ref="A1:N5" totalsRowCount="1" headerRowDxfId="296" dataDxfId="294" headerRowBorderDxfId="295" tableBorderDxfId="293" totalsRowBorderDxfId="292">
  <autoFilter ref="A1:N4"/>
  <tableColumns count="14">
    <tableColumn id="1" name="HRL" dataDxfId="291" totalsRowDxfId="290"/>
    <tableColumn id="2" name="JANEIRO" dataDxfId="289" totalsRowDxfId="288"/>
    <tableColumn id="3" name="FEVEREIRO" dataDxfId="287" totalsRowDxfId="286"/>
    <tableColumn id="4" name="MARÇO" dataDxfId="285" totalsRowDxfId="284"/>
    <tableColumn id="5" name="ABRIL" dataDxfId="283" totalsRowDxfId="282"/>
    <tableColumn id="6" name="MAIO" dataDxfId="281" totalsRowDxfId="280"/>
    <tableColumn id="7" name="JUNHO" dataDxfId="279" totalsRowDxfId="278"/>
    <tableColumn id="8" name="JULHO" dataDxfId="277" totalsRowDxfId="276"/>
    <tableColumn id="9" name="AGOSTO" dataDxfId="275" totalsRowDxfId="274"/>
    <tableColumn id="10" name="SETEMBRO" dataDxfId="273" totalsRowDxfId="272"/>
    <tableColumn id="11" name="OUTUBRO" dataDxfId="271" totalsRowDxfId="270"/>
    <tableColumn id="12" name="NOVEMBRO" dataDxfId="269" totalsRowDxfId="268"/>
    <tableColumn id="13" name="DEZEMBRO" dataDxfId="267" totalsRowDxfId="266"/>
    <tableColumn id="17" name="TOTAL" totalsRowFunction="custom" dataDxfId="265" totalsRowDxfId="264">
      <totalsRowFormula>N3/N2</totalsRowFormula>
    </tableColumn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id="7" name="Tabela145678" displayName="Tabela145678" ref="A1:A6" totalsRowCount="1" headerRowDxfId="263" dataDxfId="261" headerRowBorderDxfId="262" tableBorderDxfId="260" totalsRowBorderDxfId="259">
  <autoFilter ref="A1:A5"/>
  <tableColumns count="1">
    <tableColumn id="1" name="HRSAM" dataDxfId="258" totalsRowDxfId="257"/>
  </tableColumns>
  <tableStyleInfo name="TableStyleMedium17" showFirstColumn="0" showLastColumn="0" showRowStripes="1" showColumnStripes="0"/>
</table>
</file>

<file path=xl/tables/table7.xml><?xml version="1.0" encoding="utf-8"?>
<table xmlns="http://schemas.openxmlformats.org/spreadsheetml/2006/main" id="8" name="Tabela1456789" displayName="Tabela1456789" ref="A1:N6" totalsRowCount="1" headerRowDxfId="256" dataDxfId="254" headerRowBorderDxfId="255" tableBorderDxfId="253" totalsRowBorderDxfId="252">
  <autoFilter ref="A1:N5"/>
  <tableColumns count="14">
    <tableColumn id="1" name="HRS" dataDxfId="251" totalsRowDxfId="250"/>
    <tableColumn id="2" name="JANEIRO" dataDxfId="249" totalsRowDxfId="248"/>
    <tableColumn id="3" name="FEVEREIRO" dataDxfId="247" totalsRowDxfId="246"/>
    <tableColumn id="4" name="MARÇO" dataDxfId="245" totalsRowDxfId="244"/>
    <tableColumn id="5" name="ABRIL" dataDxfId="243" totalsRowDxfId="242"/>
    <tableColumn id="6" name="MAIO" dataDxfId="241" totalsRowDxfId="240"/>
    <tableColumn id="7" name="JUNHO" dataDxfId="239" totalsRowDxfId="238"/>
    <tableColumn id="8" name="JULHO" dataDxfId="237" totalsRowDxfId="236"/>
    <tableColumn id="9" name="AGOSTO" dataDxfId="235" totalsRowDxfId="234"/>
    <tableColumn id="10" name="SETEMBRO" dataDxfId="233" totalsRowDxfId="232"/>
    <tableColumn id="11" name="OUTUBRO" dataDxfId="231" totalsRowDxfId="230"/>
    <tableColumn id="12" name="NOVEMBRO" dataDxfId="229" totalsRowDxfId="228"/>
    <tableColumn id="13" name="DEZEMBRO" dataDxfId="227" totalsRowDxfId="226"/>
    <tableColumn id="17" name="TOTAL" dataDxfId="225" totalsRowDxfId="224"/>
  </tableColumns>
  <tableStyleInfo name="TableStyleMedium17" showFirstColumn="0" showLastColumn="0" showRowStripes="1" showColumnStripes="0"/>
</table>
</file>

<file path=xl/tables/table8.xml><?xml version="1.0" encoding="utf-8"?>
<table xmlns="http://schemas.openxmlformats.org/spreadsheetml/2006/main" id="9" name="Tabela145678910" displayName="Tabela145678910" ref="A1:N4" totalsRowShown="0" headerRowDxfId="223" dataDxfId="221" headerRowBorderDxfId="222" tableBorderDxfId="220" totalsRowBorderDxfId="219">
  <autoFilter ref="A1:N4"/>
  <tableColumns count="14">
    <tableColumn id="1" name="HRT" dataDxfId="218"/>
    <tableColumn id="2" name="JANEIRO" dataDxfId="217"/>
    <tableColumn id="3" name="FEVEREIRO" dataDxfId="216"/>
    <tableColumn id="4" name="MARÇO" dataDxfId="215"/>
    <tableColumn id="5" name="ABRIL" dataDxfId="214"/>
    <tableColumn id="6" name="MAIO" dataDxfId="213"/>
    <tableColumn id="7" name="JUNHO" dataDxfId="212"/>
    <tableColumn id="8" name="JULHO" dataDxfId="211"/>
    <tableColumn id="9" name="AGOSTO" dataDxfId="210"/>
    <tableColumn id="10" name="SETEMBRO" dataDxfId="209"/>
    <tableColumn id="11" name="OUTUBRO" dataDxfId="208"/>
    <tableColumn id="12" name="NOVEMBRO" dataDxfId="207"/>
    <tableColumn id="13" name="DEZEMBRO" dataDxfId="206"/>
    <tableColumn id="17" name="TOTAL" dataDxfId="205"/>
  </tableColumns>
  <tableStyleInfo name="TableStyleMedium17" showFirstColumn="0" showLastColumn="0" showRowStripes="1" showColumnStripes="0"/>
</table>
</file>

<file path=xl/tables/table9.xml><?xml version="1.0" encoding="utf-8"?>
<table xmlns="http://schemas.openxmlformats.org/spreadsheetml/2006/main" id="12" name="Tabela113" displayName="Tabela113" ref="A1:N6" totalsRowCount="1" headerRowDxfId="204" dataDxfId="203" headerRowBorderDxfId="201" tableBorderDxfId="202" totalsRowBorderDxfId="200">
  <autoFilter ref="A1:N5"/>
  <tableColumns count="14">
    <tableColumn id="1" name="HRAN" dataDxfId="198" totalsRowDxfId="199"/>
    <tableColumn id="2" name="JANEIRO" dataDxfId="196" totalsRowDxfId="197"/>
    <tableColumn id="3" name="FEVEREIRO" dataDxfId="194" totalsRowDxfId="195"/>
    <tableColumn id="4" name="MARÇO" dataDxfId="192" totalsRowDxfId="193"/>
    <tableColumn id="5" name="ABRIL" dataDxfId="190" totalsRowDxfId="191"/>
    <tableColumn id="6" name="MAIO" dataDxfId="188" totalsRowDxfId="189"/>
    <tableColumn id="7" name="JUNHO" dataDxfId="186" totalsRowDxfId="187"/>
    <tableColumn id="8" name="JULHO" dataDxfId="184" totalsRowDxfId="185"/>
    <tableColumn id="9" name="AGOSTO" dataDxfId="182" totalsRowDxfId="183"/>
    <tableColumn id="10" name="SETEMBRO" dataDxfId="180" totalsRowDxfId="181"/>
    <tableColumn id="11" name="OUTUBRO" dataDxfId="178" totalsRowDxfId="179"/>
    <tableColumn id="12" name="NOVEMBRO" dataDxfId="176" totalsRowDxfId="177"/>
    <tableColumn id="13" name="DEZEMBRO" dataDxfId="174" totalsRowDxfId="175"/>
    <tableColumn id="14" name="TOTAL" dataDxfId="172" totalsRowDxfId="173">
      <calculatedColumnFormula>SUM(B2:M2)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7" Type="http://schemas.openxmlformats.org/officeDocument/2006/relationships/table" Target="../tables/table15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sqref="A1:N6"/>
    </sheetView>
  </sheetViews>
  <sheetFormatPr defaultRowHeight="15" x14ac:dyDescent="0.25"/>
  <cols>
    <col min="1" max="1" width="18.140625" style="1" customWidth="1"/>
    <col min="2" max="2" width="12.5703125" style="1" bestFit="1" customWidth="1"/>
    <col min="3" max="3" width="15.7109375" style="1" bestFit="1" customWidth="1"/>
    <col min="4" max="4" width="11.28515625" bestFit="1" customWidth="1"/>
    <col min="5" max="5" width="9.5703125" bestFit="1" customWidth="1"/>
    <col min="6" max="6" width="8.710937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4.5703125" bestFit="1" customWidth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32</v>
      </c>
      <c r="B2" s="6">
        <v>205</v>
      </c>
      <c r="C2" s="6">
        <v>300</v>
      </c>
      <c r="D2" s="6">
        <v>250</v>
      </c>
      <c r="E2" s="6">
        <v>314</v>
      </c>
      <c r="F2" s="6">
        <v>253</v>
      </c>
      <c r="G2" s="6">
        <v>240</v>
      </c>
      <c r="H2" s="6">
        <v>352</v>
      </c>
      <c r="I2" s="6">
        <v>329</v>
      </c>
      <c r="J2" s="6">
        <v>276</v>
      </c>
      <c r="K2" s="6">
        <v>206</v>
      </c>
      <c r="L2" s="6">
        <v>83</v>
      </c>
      <c r="M2" s="7">
        <v>0</v>
      </c>
      <c r="N2" s="46">
        <f>SUM(B2:M2)</f>
        <v>2808</v>
      </c>
    </row>
    <row r="3" spans="1:14" x14ac:dyDescent="0.25">
      <c r="A3" s="8" t="s">
        <v>14</v>
      </c>
      <c r="B3" s="9">
        <v>116</v>
      </c>
      <c r="C3" s="9">
        <v>122</v>
      </c>
      <c r="D3" s="9">
        <v>112</v>
      </c>
      <c r="E3" s="9">
        <v>127</v>
      </c>
      <c r="F3" s="9">
        <v>129</v>
      </c>
      <c r="G3" s="9">
        <v>117</v>
      </c>
      <c r="H3" s="9">
        <v>111</v>
      </c>
      <c r="I3" s="9">
        <v>108</v>
      </c>
      <c r="J3" s="9">
        <v>106</v>
      </c>
      <c r="K3" s="9">
        <v>128</v>
      </c>
      <c r="L3" s="9">
        <v>157</v>
      </c>
      <c r="M3" s="10">
        <v>146</v>
      </c>
      <c r="N3" s="30">
        <f>SUM(B3:M3)</f>
        <v>1479</v>
      </c>
    </row>
    <row r="4" spans="1:14" ht="15.75" x14ac:dyDescent="0.25">
      <c r="A4" s="11" t="s">
        <v>15</v>
      </c>
      <c r="B4" s="16">
        <v>32</v>
      </c>
      <c r="C4" s="16">
        <v>32</v>
      </c>
      <c r="D4" s="16">
        <v>34</v>
      </c>
      <c r="E4" s="16">
        <v>59</v>
      </c>
      <c r="F4" s="16">
        <v>29</v>
      </c>
      <c r="G4" s="16">
        <v>40</v>
      </c>
      <c r="H4" s="16">
        <v>46</v>
      </c>
      <c r="I4" s="16">
        <v>39</v>
      </c>
      <c r="J4" s="16">
        <v>50</v>
      </c>
      <c r="K4" s="16">
        <v>72</v>
      </c>
      <c r="L4" s="16">
        <v>8</v>
      </c>
      <c r="M4" s="17">
        <v>0</v>
      </c>
      <c r="N4" s="47">
        <f>SUM(B4:M4)</f>
        <v>441</v>
      </c>
    </row>
    <row r="5" spans="1:14" x14ac:dyDescent="0.25">
      <c r="A5" s="13" t="s">
        <v>24</v>
      </c>
      <c r="B5" s="14">
        <f t="shared" ref="B5:L5" si="0">B4/B2</f>
        <v>0.15609756097560976</v>
      </c>
      <c r="C5" s="14">
        <f t="shared" si="0"/>
        <v>0.10666666666666667</v>
      </c>
      <c r="D5" s="14">
        <f t="shared" si="0"/>
        <v>0.13600000000000001</v>
      </c>
      <c r="E5" s="14">
        <f t="shared" si="0"/>
        <v>0.18789808917197454</v>
      </c>
      <c r="F5" s="14">
        <f t="shared" si="0"/>
        <v>0.11462450592885376</v>
      </c>
      <c r="G5" s="14">
        <f t="shared" si="0"/>
        <v>0.16666666666666666</v>
      </c>
      <c r="H5" s="14">
        <f t="shared" si="0"/>
        <v>0.13068181818181818</v>
      </c>
      <c r="I5" s="14">
        <f t="shared" si="0"/>
        <v>0.11854103343465046</v>
      </c>
      <c r="J5" s="14">
        <f t="shared" si="0"/>
        <v>0.18115942028985507</v>
      </c>
      <c r="K5" s="14">
        <f t="shared" si="0"/>
        <v>0.34951456310679613</v>
      </c>
      <c r="L5" s="14">
        <f t="shared" si="0"/>
        <v>9.6385542168674704E-2</v>
      </c>
      <c r="M5" s="14">
        <v>0</v>
      </c>
      <c r="N5" s="31">
        <f>N4/N2</f>
        <v>0.15705128205128205</v>
      </c>
    </row>
    <row r="6" spans="1:14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7"/>
    </row>
    <row r="17" spans="2:2" x14ac:dyDescent="0.25">
      <c r="B17" s="1" t="s">
        <v>30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sqref="A1:N6"/>
    </sheetView>
  </sheetViews>
  <sheetFormatPr defaultRowHeight="15" x14ac:dyDescent="0.25"/>
  <cols>
    <col min="1" max="1" width="14.5703125" bestFit="1" customWidth="1"/>
    <col min="2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4" x14ac:dyDescent="0.25">
      <c r="A1" s="2" t="s">
        <v>17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34</v>
      </c>
      <c r="B2" s="6">
        <v>0</v>
      </c>
      <c r="C2" s="6">
        <v>14</v>
      </c>
      <c r="D2" s="6">
        <v>13</v>
      </c>
      <c r="E2" s="6">
        <v>23</v>
      </c>
      <c r="F2" s="6">
        <v>27</v>
      </c>
      <c r="G2" s="6">
        <v>13</v>
      </c>
      <c r="H2" s="6">
        <v>11</v>
      </c>
      <c r="I2" s="6">
        <v>21</v>
      </c>
      <c r="J2" s="43">
        <v>21</v>
      </c>
      <c r="K2" s="6">
        <v>22</v>
      </c>
      <c r="L2" s="6">
        <v>14</v>
      </c>
      <c r="M2" s="7">
        <v>10</v>
      </c>
      <c r="N2" s="18">
        <f>SUM(B2:M2)</f>
        <v>189</v>
      </c>
    </row>
    <row r="3" spans="1:14" x14ac:dyDescent="0.25">
      <c r="A3" s="8" t="s">
        <v>14</v>
      </c>
      <c r="B3" s="9">
        <v>78</v>
      </c>
      <c r="C3" s="9">
        <v>87</v>
      </c>
      <c r="D3" s="9">
        <v>93</v>
      </c>
      <c r="E3" s="9">
        <v>87</v>
      </c>
      <c r="F3" s="9">
        <v>80</v>
      </c>
      <c r="G3" s="9">
        <v>66</v>
      </c>
      <c r="H3" s="9">
        <v>94</v>
      </c>
      <c r="I3" s="9">
        <v>79</v>
      </c>
      <c r="J3" s="44">
        <v>66</v>
      </c>
      <c r="K3" s="9">
        <v>76</v>
      </c>
      <c r="L3" s="9">
        <v>74</v>
      </c>
      <c r="M3" s="10">
        <v>104</v>
      </c>
      <c r="N3" s="18">
        <f>SUM(B3:M3)</f>
        <v>984</v>
      </c>
    </row>
    <row r="4" spans="1:14" ht="15.75" x14ac:dyDescent="0.25">
      <c r="A4" s="11" t="s">
        <v>15</v>
      </c>
      <c r="B4" s="16">
        <v>0</v>
      </c>
      <c r="C4" s="16">
        <v>3</v>
      </c>
      <c r="D4" s="16">
        <v>2</v>
      </c>
      <c r="E4" s="16">
        <v>5</v>
      </c>
      <c r="F4" s="16">
        <v>6</v>
      </c>
      <c r="G4" s="16">
        <v>1</v>
      </c>
      <c r="H4" s="16">
        <v>1</v>
      </c>
      <c r="I4" s="16">
        <v>2</v>
      </c>
      <c r="J4" s="45">
        <v>5</v>
      </c>
      <c r="K4" s="16">
        <v>8</v>
      </c>
      <c r="L4" s="16">
        <v>6</v>
      </c>
      <c r="M4" s="17">
        <v>2</v>
      </c>
      <c r="N4" s="18">
        <f>SUM(B4:M4)</f>
        <v>41</v>
      </c>
    </row>
    <row r="5" spans="1:14" x14ac:dyDescent="0.25">
      <c r="A5" s="13" t="s">
        <v>26</v>
      </c>
      <c r="B5" s="14">
        <v>0</v>
      </c>
      <c r="C5" s="14">
        <f t="shared" ref="C5:N5" si="0">(C4/C2)</f>
        <v>0.21428571428571427</v>
      </c>
      <c r="D5" s="14">
        <f t="shared" si="0"/>
        <v>0.15384615384615385</v>
      </c>
      <c r="E5" s="14">
        <f t="shared" si="0"/>
        <v>0.21739130434782608</v>
      </c>
      <c r="F5" s="14">
        <f t="shared" si="0"/>
        <v>0.22222222222222221</v>
      </c>
      <c r="G5" s="14">
        <f t="shared" si="0"/>
        <v>7.6923076923076927E-2</v>
      </c>
      <c r="H5" s="14">
        <f t="shared" si="0"/>
        <v>9.0909090909090912E-2</v>
      </c>
      <c r="I5" s="14">
        <f t="shared" si="0"/>
        <v>9.5238095238095233E-2</v>
      </c>
      <c r="J5" s="14">
        <f t="shared" si="0"/>
        <v>0.23809523809523808</v>
      </c>
      <c r="K5" s="14">
        <f t="shared" si="0"/>
        <v>0.36363636363636365</v>
      </c>
      <c r="L5" s="14">
        <f t="shared" si="0"/>
        <v>0.42857142857142855</v>
      </c>
      <c r="M5" s="14">
        <f t="shared" si="0"/>
        <v>0.2</v>
      </c>
      <c r="N5" s="31">
        <f t="shared" si="0"/>
        <v>0.21693121693121692</v>
      </c>
    </row>
    <row r="6" spans="1:14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9"/>
    </row>
    <row r="8" spans="1:14" x14ac:dyDescent="0.25">
      <c r="C8" t="s"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sqref="A1:N5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style="34" bestFit="1" customWidth="1"/>
    <col min="14" max="14" width="9.85546875" bestFit="1" customWidth="1"/>
  </cols>
  <sheetData>
    <row r="1" spans="1:14" x14ac:dyDescent="0.25">
      <c r="A1" s="2" t="s">
        <v>18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5" t="s">
        <v>12</v>
      </c>
      <c r="N1" s="3" t="s">
        <v>16</v>
      </c>
    </row>
    <row r="2" spans="1:14" x14ac:dyDescent="0.25">
      <c r="A2" s="5" t="s">
        <v>13</v>
      </c>
      <c r="B2" s="6">
        <v>52</v>
      </c>
      <c r="C2" s="6">
        <v>96</v>
      </c>
      <c r="D2" s="6">
        <v>90</v>
      </c>
      <c r="E2" s="6">
        <v>104</v>
      </c>
      <c r="F2" s="6">
        <v>124</v>
      </c>
      <c r="G2" s="6">
        <v>55</v>
      </c>
      <c r="H2" s="6">
        <v>68</v>
      </c>
      <c r="I2" s="6">
        <v>44</v>
      </c>
      <c r="J2" s="6">
        <v>91</v>
      </c>
      <c r="K2" s="6">
        <v>81</v>
      </c>
      <c r="L2" s="6">
        <v>63</v>
      </c>
      <c r="M2" s="48">
        <v>57</v>
      </c>
      <c r="N2" s="18">
        <f>SUM(B2:M2)</f>
        <v>925</v>
      </c>
    </row>
    <row r="3" spans="1:14" ht="15.75" x14ac:dyDescent="0.25">
      <c r="A3" s="11" t="s">
        <v>15</v>
      </c>
      <c r="B3" s="16">
        <v>1</v>
      </c>
      <c r="C3" s="16">
        <v>7</v>
      </c>
      <c r="D3" s="16">
        <v>8</v>
      </c>
      <c r="E3" s="16">
        <v>7</v>
      </c>
      <c r="F3" s="16">
        <v>7</v>
      </c>
      <c r="G3" s="16">
        <v>9</v>
      </c>
      <c r="H3" s="16">
        <v>9</v>
      </c>
      <c r="I3" s="16">
        <v>8</v>
      </c>
      <c r="J3" s="16">
        <v>3</v>
      </c>
      <c r="K3" s="16">
        <v>27</v>
      </c>
      <c r="L3" s="16">
        <v>7</v>
      </c>
      <c r="M3" s="49">
        <v>4</v>
      </c>
      <c r="N3" s="18">
        <f>SUM(B3:M3)</f>
        <v>97</v>
      </c>
    </row>
    <row r="4" spans="1:14" x14ac:dyDescent="0.25">
      <c r="A4" s="13" t="s">
        <v>24</v>
      </c>
      <c r="B4" s="14">
        <f t="shared" ref="B4:N4" si="0">(B3/B2)</f>
        <v>1.9230769230769232E-2</v>
      </c>
      <c r="C4" s="14">
        <f t="shared" si="0"/>
        <v>7.2916666666666671E-2</v>
      </c>
      <c r="D4" s="14">
        <f t="shared" si="0"/>
        <v>8.8888888888888892E-2</v>
      </c>
      <c r="E4" s="14">
        <f t="shared" si="0"/>
        <v>6.7307692307692304E-2</v>
      </c>
      <c r="F4" s="14">
        <f t="shared" si="0"/>
        <v>5.6451612903225805E-2</v>
      </c>
      <c r="G4" s="14">
        <f t="shared" si="0"/>
        <v>0.16363636363636364</v>
      </c>
      <c r="H4" s="14">
        <f t="shared" si="0"/>
        <v>0.13235294117647059</v>
      </c>
      <c r="I4" s="14">
        <f t="shared" si="0"/>
        <v>0.18181818181818182</v>
      </c>
      <c r="J4" s="14">
        <f t="shared" si="0"/>
        <v>3.2967032967032968E-2</v>
      </c>
      <c r="K4" s="14">
        <f t="shared" si="0"/>
        <v>0.33333333333333331</v>
      </c>
      <c r="L4" s="14">
        <f t="shared" si="0"/>
        <v>0.1111111111111111</v>
      </c>
      <c r="M4" s="50">
        <f t="shared" si="0"/>
        <v>7.0175438596491224E-2</v>
      </c>
      <c r="N4" s="31">
        <f t="shared" si="0"/>
        <v>0.10486486486486486</v>
      </c>
    </row>
    <row r="5" spans="1:14" x14ac:dyDescent="0.25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33"/>
      <c r="N5" s="29"/>
    </row>
    <row r="8" spans="1:14" x14ac:dyDescent="0.25">
      <c r="C8" t="s">
        <v>27</v>
      </c>
    </row>
  </sheetData>
  <pageMargins left="0.511811024" right="0.511811024" top="0.78740157499999996" bottom="0.78740157499999996" header="0.31496062000000002" footer="0.31496062000000002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N6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6" max="6" width="8.710937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5" x14ac:dyDescent="0.25">
      <c r="A1" s="2" t="s">
        <v>23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5" x14ac:dyDescent="0.25">
      <c r="A2" s="51" t="s">
        <v>33</v>
      </c>
      <c r="B2" s="6">
        <v>103</v>
      </c>
      <c r="C2" s="6">
        <v>119</v>
      </c>
      <c r="D2" s="6">
        <v>77</v>
      </c>
      <c r="E2" s="6">
        <v>151</v>
      </c>
      <c r="F2" s="6">
        <v>185</v>
      </c>
      <c r="G2" s="6">
        <v>168</v>
      </c>
      <c r="H2" s="6">
        <v>167</v>
      </c>
      <c r="I2" s="6">
        <v>179</v>
      </c>
      <c r="J2" s="6">
        <v>179</v>
      </c>
      <c r="K2" s="6">
        <v>146</v>
      </c>
      <c r="L2" s="6">
        <v>104</v>
      </c>
      <c r="M2" s="7">
        <v>137</v>
      </c>
      <c r="N2" s="6">
        <f>SUM(B2:M2)</f>
        <v>1715</v>
      </c>
    </row>
    <row r="3" spans="1:15" ht="15.75" x14ac:dyDescent="0.25">
      <c r="A3" s="11" t="s">
        <v>14</v>
      </c>
      <c r="B3" s="24">
        <v>369</v>
      </c>
      <c r="C3" s="24">
        <v>339</v>
      </c>
      <c r="D3" s="24">
        <v>369</v>
      </c>
      <c r="E3" s="24">
        <v>308</v>
      </c>
      <c r="F3" s="24">
        <v>298</v>
      </c>
      <c r="G3" s="24">
        <v>320</v>
      </c>
      <c r="H3" s="24">
        <v>338</v>
      </c>
      <c r="I3" s="24">
        <v>341</v>
      </c>
      <c r="J3" s="24">
        <v>322</v>
      </c>
      <c r="K3" s="24">
        <v>342</v>
      </c>
      <c r="L3" s="24">
        <v>187</v>
      </c>
      <c r="M3" s="25">
        <v>260</v>
      </c>
      <c r="N3" s="6">
        <f>SUM(B3:M3)</f>
        <v>3793</v>
      </c>
    </row>
    <row r="4" spans="1:15" x14ac:dyDescent="0.25">
      <c r="A4" s="13" t="s">
        <v>15</v>
      </c>
      <c r="B4" s="22">
        <v>17</v>
      </c>
      <c r="C4" s="22">
        <v>23</v>
      </c>
      <c r="D4" s="22">
        <v>20</v>
      </c>
      <c r="E4" s="22">
        <v>30</v>
      </c>
      <c r="F4" s="22">
        <v>28</v>
      </c>
      <c r="G4" s="22">
        <v>11</v>
      </c>
      <c r="H4" s="22">
        <v>23</v>
      </c>
      <c r="I4" s="22">
        <v>31</v>
      </c>
      <c r="J4" s="22">
        <v>22</v>
      </c>
      <c r="K4" s="22">
        <v>27</v>
      </c>
      <c r="L4" s="22">
        <v>24</v>
      </c>
      <c r="M4" s="23">
        <v>17</v>
      </c>
      <c r="N4" s="6">
        <f>SUM(B4:M4)</f>
        <v>273</v>
      </c>
    </row>
    <row r="5" spans="1:15" x14ac:dyDescent="0.25">
      <c r="A5" s="19" t="s">
        <v>24</v>
      </c>
      <c r="B5" s="20">
        <f t="shared" ref="B5:N5" si="0">B4/SUM(B4,B2)</f>
        <v>0.14166666666666666</v>
      </c>
      <c r="C5" s="20">
        <f t="shared" si="0"/>
        <v>0.1619718309859155</v>
      </c>
      <c r="D5" s="20">
        <f t="shared" si="0"/>
        <v>0.20618556701030927</v>
      </c>
      <c r="E5" s="20">
        <f t="shared" si="0"/>
        <v>0.16574585635359115</v>
      </c>
      <c r="F5" s="20">
        <f t="shared" si="0"/>
        <v>0.13145539906103287</v>
      </c>
      <c r="G5" s="20">
        <f t="shared" si="0"/>
        <v>6.1452513966480445E-2</v>
      </c>
      <c r="H5" s="20">
        <f t="shared" si="0"/>
        <v>0.12105263157894737</v>
      </c>
      <c r="I5" s="20">
        <f t="shared" si="0"/>
        <v>0.14761904761904762</v>
      </c>
      <c r="J5" s="20">
        <f t="shared" si="0"/>
        <v>0.10945273631840796</v>
      </c>
      <c r="K5" s="20">
        <f t="shared" si="0"/>
        <v>0.15606936416184972</v>
      </c>
      <c r="L5" s="20">
        <f t="shared" si="0"/>
        <v>0.1875</v>
      </c>
      <c r="M5" s="20">
        <f t="shared" si="0"/>
        <v>0.11038961038961038</v>
      </c>
      <c r="N5" s="32">
        <f t="shared" si="0"/>
        <v>0.13732394366197184</v>
      </c>
    </row>
    <row r="6" spans="1:15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9"/>
      <c r="O6" s="21"/>
    </row>
    <row r="15" spans="1:15" x14ac:dyDescent="0.25">
      <c r="B15" s="1" t="s">
        <v>31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1" workbookViewId="0">
      <selection sqref="A1:N5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4" x14ac:dyDescent="0.25">
      <c r="A1" s="2" t="s">
        <v>19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13</v>
      </c>
      <c r="B2" s="6">
        <v>204</v>
      </c>
      <c r="C2" s="6">
        <v>187</v>
      </c>
      <c r="D2" s="6">
        <v>228</v>
      </c>
      <c r="E2" s="6">
        <v>223</v>
      </c>
      <c r="F2" s="6">
        <v>209</v>
      </c>
      <c r="G2" s="6">
        <v>163</v>
      </c>
      <c r="H2" s="6">
        <v>241</v>
      </c>
      <c r="I2" s="6">
        <v>184</v>
      </c>
      <c r="J2" s="6">
        <v>189</v>
      </c>
      <c r="K2" s="6">
        <v>176</v>
      </c>
      <c r="L2" s="6">
        <v>163</v>
      </c>
      <c r="M2" s="7">
        <v>157</v>
      </c>
      <c r="N2" s="18">
        <f>SUM(B2:M2)</f>
        <v>2324</v>
      </c>
    </row>
    <row r="3" spans="1:14" ht="15.75" x14ac:dyDescent="0.25">
      <c r="A3" s="11" t="s">
        <v>15</v>
      </c>
      <c r="B3" s="16">
        <v>16</v>
      </c>
      <c r="C3" s="16">
        <v>19</v>
      </c>
      <c r="D3" s="16">
        <v>16</v>
      </c>
      <c r="E3" s="16">
        <v>31</v>
      </c>
      <c r="F3" s="16">
        <v>28</v>
      </c>
      <c r="G3" s="16">
        <v>17</v>
      </c>
      <c r="H3" s="16">
        <v>26</v>
      </c>
      <c r="I3" s="16">
        <v>23</v>
      </c>
      <c r="J3" s="16">
        <v>25</v>
      </c>
      <c r="K3" s="16">
        <v>29</v>
      </c>
      <c r="L3" s="16">
        <v>19</v>
      </c>
      <c r="M3" s="17">
        <v>32</v>
      </c>
      <c r="N3" s="41">
        <f>SUM(B3:M3)</f>
        <v>281</v>
      </c>
    </row>
    <row r="4" spans="1:14" x14ac:dyDescent="0.25">
      <c r="A4" s="13" t="s">
        <v>16</v>
      </c>
      <c r="B4" s="14">
        <v>252</v>
      </c>
      <c r="C4" s="14">
        <v>247</v>
      </c>
      <c r="D4" s="14">
        <v>285</v>
      </c>
      <c r="E4" s="14">
        <v>296</v>
      </c>
      <c r="F4" s="14">
        <v>260</v>
      </c>
      <c r="G4" s="14">
        <v>212</v>
      </c>
      <c r="H4" s="14">
        <v>291</v>
      </c>
      <c r="I4" s="14">
        <v>245</v>
      </c>
      <c r="J4" s="14">
        <v>247</v>
      </c>
      <c r="K4" s="14">
        <v>231</v>
      </c>
      <c r="L4" s="14">
        <v>199</v>
      </c>
      <c r="M4" s="15">
        <v>208</v>
      </c>
      <c r="N4" s="42">
        <f>SUM(B4:M4)</f>
        <v>2973</v>
      </c>
    </row>
    <row r="5" spans="1:14" x14ac:dyDescent="0.25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9"/>
      <c r="N5" s="31">
        <f>N3/N2</f>
        <v>0.12091222030981068</v>
      </c>
    </row>
    <row r="8" spans="1:14" x14ac:dyDescent="0.25">
      <c r="C8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7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4" x14ac:dyDescent="0.25">
      <c r="A1" s="2" t="s">
        <v>20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13</v>
      </c>
      <c r="B2" s="6">
        <v>141</v>
      </c>
      <c r="C2" s="6">
        <v>185</v>
      </c>
      <c r="D2" s="6">
        <v>132</v>
      </c>
      <c r="E2" s="6">
        <v>209</v>
      </c>
      <c r="F2" s="6">
        <v>216</v>
      </c>
      <c r="G2" s="6">
        <v>180</v>
      </c>
      <c r="H2" s="6">
        <v>151</v>
      </c>
      <c r="I2" s="6">
        <v>186</v>
      </c>
      <c r="J2" s="6">
        <v>248</v>
      </c>
      <c r="K2" s="6">
        <v>336</v>
      </c>
      <c r="L2" s="6">
        <v>240</v>
      </c>
      <c r="M2" s="7">
        <v>138</v>
      </c>
      <c r="N2" s="18">
        <f>SUM(B2:M2)</f>
        <v>2362</v>
      </c>
    </row>
    <row r="3" spans="1:14" x14ac:dyDescent="0.25">
      <c r="A3" s="8" t="s">
        <v>14</v>
      </c>
      <c r="B3" s="9">
        <v>75</v>
      </c>
      <c r="C3" s="9">
        <v>62</v>
      </c>
      <c r="D3" s="9">
        <v>83</v>
      </c>
      <c r="E3" s="9">
        <v>85</v>
      </c>
      <c r="F3" s="9">
        <v>75</v>
      </c>
      <c r="G3" s="9">
        <v>80</v>
      </c>
      <c r="H3" s="9">
        <v>80</v>
      </c>
      <c r="I3" s="9">
        <v>69</v>
      </c>
      <c r="J3" s="9">
        <v>59</v>
      </c>
      <c r="K3" s="9">
        <v>73</v>
      </c>
      <c r="L3" s="9">
        <v>44</v>
      </c>
      <c r="M3" s="10">
        <v>73</v>
      </c>
      <c r="N3" s="9">
        <f>SUM(B3:M3)</f>
        <v>858</v>
      </c>
    </row>
    <row r="4" spans="1:14" ht="15.75" x14ac:dyDescent="0.25">
      <c r="A4" s="11" t="s">
        <v>15</v>
      </c>
      <c r="B4" s="16">
        <v>23</v>
      </c>
      <c r="C4" s="16">
        <v>29</v>
      </c>
      <c r="D4" s="16">
        <v>104</v>
      </c>
      <c r="E4" s="16">
        <v>33</v>
      </c>
      <c r="F4" s="16">
        <v>50</v>
      </c>
      <c r="G4" s="16">
        <v>18</v>
      </c>
      <c r="H4" s="16">
        <v>20</v>
      </c>
      <c r="I4" s="16">
        <v>23</v>
      </c>
      <c r="J4" s="16">
        <v>28</v>
      </c>
      <c r="K4" s="16">
        <v>48</v>
      </c>
      <c r="L4" s="16">
        <v>54</v>
      </c>
      <c r="M4" s="17">
        <v>16</v>
      </c>
      <c r="N4" s="36">
        <f>SUM(B4:M4)</f>
        <v>446</v>
      </c>
    </row>
    <row r="5" spans="1:14" x14ac:dyDescent="0.25">
      <c r="A5" s="13" t="s">
        <v>24</v>
      </c>
      <c r="B5" s="20">
        <f t="shared" ref="B5:N5" si="0">B4/SUM(B4,B2)</f>
        <v>0.1402439024390244</v>
      </c>
      <c r="C5" s="20">
        <f t="shared" si="0"/>
        <v>0.13551401869158877</v>
      </c>
      <c r="D5" s="20">
        <f t="shared" si="0"/>
        <v>0.44067796610169491</v>
      </c>
      <c r="E5" s="20">
        <f t="shared" si="0"/>
        <v>0.13636363636363635</v>
      </c>
      <c r="F5" s="20">
        <f t="shared" si="0"/>
        <v>0.18796992481203006</v>
      </c>
      <c r="G5" s="20">
        <f t="shared" si="0"/>
        <v>9.0909090909090912E-2</v>
      </c>
      <c r="H5" s="20">
        <f t="shared" si="0"/>
        <v>0.11695906432748537</v>
      </c>
      <c r="I5" s="20">
        <f t="shared" si="0"/>
        <v>0.11004784688995216</v>
      </c>
      <c r="J5" s="20">
        <f t="shared" si="0"/>
        <v>0.10144927536231885</v>
      </c>
      <c r="K5" s="20">
        <f t="shared" si="0"/>
        <v>0.125</v>
      </c>
      <c r="L5" s="20">
        <f t="shared" si="0"/>
        <v>0.18367346938775511</v>
      </c>
      <c r="M5" s="20">
        <f t="shared" si="0"/>
        <v>0.1038961038961039</v>
      </c>
      <c r="N5" s="32">
        <f t="shared" si="0"/>
        <v>0.15883190883190884</v>
      </c>
    </row>
    <row r="6" spans="1:14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9"/>
    </row>
    <row r="9" spans="1:14" x14ac:dyDescent="0.25">
      <c r="C9" t="s">
        <v>28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sqref="A1:N6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4" x14ac:dyDescent="0.25">
      <c r="A1" s="2" t="s">
        <v>21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32</v>
      </c>
      <c r="B2" s="6">
        <v>194</v>
      </c>
      <c r="C2" s="6">
        <v>243</v>
      </c>
      <c r="D2" s="6">
        <v>186</v>
      </c>
      <c r="E2" s="6">
        <v>216</v>
      </c>
      <c r="F2" s="6">
        <v>232</v>
      </c>
      <c r="G2" s="6">
        <v>176</v>
      </c>
      <c r="H2" s="6">
        <v>204</v>
      </c>
      <c r="I2" s="6">
        <v>259</v>
      </c>
      <c r="J2" s="6">
        <v>218</v>
      </c>
      <c r="K2" s="6">
        <v>244</v>
      </c>
      <c r="L2" s="6">
        <v>177</v>
      </c>
      <c r="M2" s="7">
        <v>189</v>
      </c>
      <c r="N2" s="18">
        <f>SUM(B2:M2)</f>
        <v>2538</v>
      </c>
    </row>
    <row r="3" spans="1:14" x14ac:dyDescent="0.25">
      <c r="A3" s="8" t="s">
        <v>14</v>
      </c>
      <c r="B3" s="9">
        <v>63</v>
      </c>
      <c r="C3" s="9">
        <v>59</v>
      </c>
      <c r="D3" s="9">
        <v>85</v>
      </c>
      <c r="E3" s="9">
        <v>83</v>
      </c>
      <c r="F3" s="9">
        <v>89</v>
      </c>
      <c r="G3" s="9">
        <v>80</v>
      </c>
      <c r="H3" s="9">
        <v>87</v>
      </c>
      <c r="I3" s="9">
        <v>86</v>
      </c>
      <c r="J3" s="9">
        <v>87</v>
      </c>
      <c r="K3" s="9">
        <v>96</v>
      </c>
      <c r="L3" s="9">
        <v>86</v>
      </c>
      <c r="M3" s="10">
        <v>80</v>
      </c>
      <c r="N3" s="30">
        <f>SUM(B3:M3)</f>
        <v>981</v>
      </c>
    </row>
    <row r="4" spans="1:14" ht="15.75" x14ac:dyDescent="0.25">
      <c r="A4" s="11" t="s">
        <v>15</v>
      </c>
      <c r="B4" s="16">
        <v>33</v>
      </c>
      <c r="C4" s="16">
        <v>39</v>
      </c>
      <c r="D4" s="16">
        <v>29</v>
      </c>
      <c r="E4" s="16">
        <v>40</v>
      </c>
      <c r="F4" s="16">
        <v>53</v>
      </c>
      <c r="G4" s="16">
        <v>43</v>
      </c>
      <c r="H4" s="16">
        <v>50</v>
      </c>
      <c r="I4" s="16">
        <v>66</v>
      </c>
      <c r="J4" s="16">
        <v>48</v>
      </c>
      <c r="K4" s="16">
        <v>59</v>
      </c>
      <c r="L4" s="16">
        <v>60</v>
      </c>
      <c r="M4" s="17">
        <v>46</v>
      </c>
      <c r="N4" s="30">
        <f>SUM(B4:M4)</f>
        <v>566</v>
      </c>
    </row>
    <row r="5" spans="1:14" x14ac:dyDescent="0.25">
      <c r="A5" s="13" t="s">
        <v>24</v>
      </c>
      <c r="B5" s="14">
        <f t="shared" ref="B5:M5" si="0">B4/B2</f>
        <v>0.17010309278350516</v>
      </c>
      <c r="C5" s="14">
        <f t="shared" si="0"/>
        <v>0.16049382716049382</v>
      </c>
      <c r="D5" s="14">
        <f t="shared" si="0"/>
        <v>0.15591397849462366</v>
      </c>
      <c r="E5" s="14">
        <f t="shared" si="0"/>
        <v>0.18518518518518517</v>
      </c>
      <c r="F5" s="14">
        <f t="shared" si="0"/>
        <v>0.22844827586206898</v>
      </c>
      <c r="G5" s="14">
        <f t="shared" si="0"/>
        <v>0.24431818181818182</v>
      </c>
      <c r="H5" s="14">
        <f t="shared" si="0"/>
        <v>0.24509803921568626</v>
      </c>
      <c r="I5" s="14">
        <f t="shared" si="0"/>
        <v>0.25482625482625482</v>
      </c>
      <c r="J5" s="14">
        <f t="shared" si="0"/>
        <v>0.22018348623853212</v>
      </c>
      <c r="K5" s="14">
        <f t="shared" si="0"/>
        <v>0.24180327868852458</v>
      </c>
      <c r="L5" s="14">
        <f t="shared" si="0"/>
        <v>0.33898305084745761</v>
      </c>
      <c r="M5" s="14">
        <f t="shared" si="0"/>
        <v>0.24338624338624337</v>
      </c>
      <c r="N5" s="31">
        <f>N4/N2</f>
        <v>0.22301024428684002</v>
      </c>
    </row>
    <row r="6" spans="1:14" x14ac:dyDescent="0.25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9"/>
      <c r="N6" s="40"/>
    </row>
    <row r="9" spans="1:14" x14ac:dyDescent="0.25">
      <c r="B9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6" sqref="F16"/>
    </sheetView>
  </sheetViews>
  <sheetFormatPr defaultRowHeight="15" x14ac:dyDescent="0.25"/>
  <cols>
    <col min="1" max="2" width="12.5703125" bestFit="1" customWidth="1"/>
    <col min="3" max="3" width="15.7109375" bestFit="1" customWidth="1"/>
    <col min="4" max="4" width="11.28515625" bestFit="1" customWidth="1"/>
    <col min="5" max="5" width="9.5703125" bestFit="1" customWidth="1"/>
    <col min="7" max="7" width="10.85546875" bestFit="1" customWidth="1"/>
    <col min="8" max="8" width="10.5703125" bestFit="1" customWidth="1"/>
    <col min="9" max="9" width="12.5703125" bestFit="1" customWidth="1"/>
    <col min="10" max="10" width="15.85546875" bestFit="1" customWidth="1"/>
    <col min="11" max="11" width="14.42578125" bestFit="1" customWidth="1"/>
    <col min="12" max="12" width="16.140625" bestFit="1" customWidth="1"/>
    <col min="13" max="13" width="15.7109375" bestFit="1" customWidth="1"/>
    <col min="14" max="14" width="10.42578125" bestFit="1" customWidth="1"/>
  </cols>
  <sheetData>
    <row r="1" spans="1:14" x14ac:dyDescent="0.25">
      <c r="A1" s="2" t="s">
        <v>22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13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18"/>
    </row>
    <row r="3" spans="1:14" ht="15.75" x14ac:dyDescent="0.25">
      <c r="A3" s="11" t="s">
        <v>15</v>
      </c>
      <c r="B3" s="16">
        <v>41</v>
      </c>
      <c r="C3" s="16">
        <v>49</v>
      </c>
      <c r="D3" s="16">
        <v>50</v>
      </c>
      <c r="E3" s="16">
        <v>61</v>
      </c>
      <c r="F3" s="16">
        <v>72</v>
      </c>
      <c r="G3" s="16">
        <v>76</v>
      </c>
      <c r="H3" s="16">
        <v>59</v>
      </c>
      <c r="I3" s="16">
        <v>44</v>
      </c>
      <c r="J3" s="16">
        <v>60</v>
      </c>
      <c r="K3" s="16">
        <v>50</v>
      </c>
      <c r="L3" s="16">
        <v>61</v>
      </c>
      <c r="M3" s="17">
        <v>37</v>
      </c>
      <c r="N3" s="12">
        <v>660</v>
      </c>
    </row>
    <row r="4" spans="1:14" x14ac:dyDescent="0.25">
      <c r="A4" s="13" t="s">
        <v>35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  <c r="N4" s="14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zoomScale="62" zoomScaleNormal="62" workbookViewId="0">
      <selection activeCell="D24" sqref="D24:D25"/>
    </sheetView>
  </sheetViews>
  <sheetFormatPr defaultRowHeight="15" x14ac:dyDescent="0.25"/>
  <cols>
    <col min="1" max="1" width="32.85546875" bestFit="1" customWidth="1"/>
    <col min="2" max="2" width="17.42578125" bestFit="1" customWidth="1"/>
    <col min="3" max="3" width="20.140625" bestFit="1" customWidth="1"/>
    <col min="4" max="9" width="17.42578125" bestFit="1" customWidth="1"/>
    <col min="10" max="10" width="20.140625" bestFit="1" customWidth="1"/>
    <col min="11" max="11" width="17.85546875" bestFit="1" customWidth="1"/>
    <col min="12" max="12" width="20.7109375" bestFit="1" customWidth="1"/>
    <col min="13" max="13" width="20.42578125" bestFit="1" customWidth="1"/>
    <col min="14" max="14" width="17.42578125" bestFit="1" customWidth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3" t="s">
        <v>16</v>
      </c>
    </row>
    <row r="2" spans="1:14" x14ac:dyDescent="0.25">
      <c r="A2" s="5" t="s">
        <v>32</v>
      </c>
      <c r="B2" s="6">
        <v>205</v>
      </c>
      <c r="C2" s="6">
        <v>300</v>
      </c>
      <c r="D2" s="6">
        <v>250</v>
      </c>
      <c r="E2" s="6">
        <v>314</v>
      </c>
      <c r="F2" s="6">
        <v>253</v>
      </c>
      <c r="G2" s="6">
        <v>240</v>
      </c>
      <c r="H2" s="6">
        <v>352</v>
      </c>
      <c r="I2" s="6">
        <v>329</v>
      </c>
      <c r="J2" s="6">
        <v>276</v>
      </c>
      <c r="K2" s="6">
        <v>206</v>
      </c>
      <c r="L2" s="6">
        <v>83</v>
      </c>
      <c r="M2" s="7">
        <v>0</v>
      </c>
      <c r="N2" s="46">
        <f>SUM(B2:M2)</f>
        <v>2808</v>
      </c>
    </row>
    <row r="3" spans="1:14" x14ac:dyDescent="0.25">
      <c r="A3" s="8" t="s">
        <v>14</v>
      </c>
      <c r="B3" s="9">
        <v>116</v>
      </c>
      <c r="C3" s="9">
        <v>122</v>
      </c>
      <c r="D3" s="9">
        <v>112</v>
      </c>
      <c r="E3" s="9">
        <v>127</v>
      </c>
      <c r="F3" s="9">
        <v>129</v>
      </c>
      <c r="G3" s="9">
        <v>117</v>
      </c>
      <c r="H3" s="9">
        <v>111</v>
      </c>
      <c r="I3" s="9">
        <v>108</v>
      </c>
      <c r="J3" s="9">
        <v>106</v>
      </c>
      <c r="K3" s="9">
        <v>128</v>
      </c>
      <c r="L3" s="9">
        <v>157</v>
      </c>
      <c r="M3" s="10">
        <v>146</v>
      </c>
      <c r="N3" s="30">
        <f>SUM(B3:M3)</f>
        <v>1479</v>
      </c>
    </row>
    <row r="4" spans="1:14" ht="15.75" x14ac:dyDescent="0.25">
      <c r="A4" s="11" t="s">
        <v>15</v>
      </c>
      <c r="B4" s="16">
        <v>32</v>
      </c>
      <c r="C4" s="16">
        <v>32</v>
      </c>
      <c r="D4" s="16">
        <v>34</v>
      </c>
      <c r="E4" s="16">
        <v>59</v>
      </c>
      <c r="F4" s="16">
        <v>29</v>
      </c>
      <c r="G4" s="16">
        <v>40</v>
      </c>
      <c r="H4" s="16">
        <v>46</v>
      </c>
      <c r="I4" s="16">
        <v>39</v>
      </c>
      <c r="J4" s="16">
        <v>50</v>
      </c>
      <c r="K4" s="16">
        <v>72</v>
      </c>
      <c r="L4" s="16">
        <v>8</v>
      </c>
      <c r="M4" s="17">
        <v>0</v>
      </c>
      <c r="N4" s="47">
        <f>SUM(B4:M4)</f>
        <v>441</v>
      </c>
    </row>
    <row r="5" spans="1:14" x14ac:dyDescent="0.25">
      <c r="A5" s="13" t="s">
        <v>24</v>
      </c>
      <c r="B5" s="14">
        <f t="shared" ref="B5:L5" si="0">B4/B2</f>
        <v>0.15609756097560976</v>
      </c>
      <c r="C5" s="14">
        <f t="shared" si="0"/>
        <v>0.10666666666666667</v>
      </c>
      <c r="D5" s="14">
        <f t="shared" si="0"/>
        <v>0.13600000000000001</v>
      </c>
      <c r="E5" s="14">
        <f t="shared" si="0"/>
        <v>0.18789808917197454</v>
      </c>
      <c r="F5" s="14">
        <f t="shared" si="0"/>
        <v>0.11462450592885376</v>
      </c>
      <c r="G5" s="14">
        <f t="shared" si="0"/>
        <v>0.16666666666666666</v>
      </c>
      <c r="H5" s="14">
        <f t="shared" si="0"/>
        <v>0.13068181818181818</v>
      </c>
      <c r="I5" s="14">
        <f t="shared" si="0"/>
        <v>0.11854103343465046</v>
      </c>
      <c r="J5" s="14">
        <f t="shared" si="0"/>
        <v>0.18115942028985507</v>
      </c>
      <c r="K5" s="14">
        <f t="shared" si="0"/>
        <v>0.34951456310679613</v>
      </c>
      <c r="L5" s="14">
        <f t="shared" si="0"/>
        <v>9.6385542168674704E-2</v>
      </c>
      <c r="M5" s="14">
        <v>0</v>
      </c>
      <c r="N5" s="31">
        <f>N4/N2</f>
        <v>0.15705128205128205</v>
      </c>
    </row>
    <row r="6" spans="1:14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27"/>
    </row>
    <row r="10" spans="1:14" x14ac:dyDescent="0.25">
      <c r="A10" s="2" t="s">
        <v>17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3" t="s">
        <v>7</v>
      </c>
      <c r="I10" s="3" t="s">
        <v>8</v>
      </c>
      <c r="J10" s="3" t="s">
        <v>9</v>
      </c>
      <c r="K10" s="3" t="s">
        <v>10</v>
      </c>
      <c r="L10" s="3" t="s">
        <v>11</v>
      </c>
      <c r="M10" s="4" t="s">
        <v>12</v>
      </c>
      <c r="N10" s="3" t="s">
        <v>16</v>
      </c>
    </row>
    <row r="11" spans="1:14" x14ac:dyDescent="0.25">
      <c r="A11" s="5" t="s">
        <v>34</v>
      </c>
      <c r="B11" s="6">
        <v>0</v>
      </c>
      <c r="C11" s="6">
        <v>14</v>
      </c>
      <c r="D11" s="6">
        <v>13</v>
      </c>
      <c r="E11" s="6">
        <v>23</v>
      </c>
      <c r="F11" s="6">
        <v>27</v>
      </c>
      <c r="G11" s="6">
        <v>13</v>
      </c>
      <c r="H11" s="6">
        <v>11</v>
      </c>
      <c r="I11" s="6">
        <v>21</v>
      </c>
      <c r="J11" s="43">
        <v>21</v>
      </c>
      <c r="K11" s="6">
        <v>22</v>
      </c>
      <c r="L11" s="6">
        <v>14</v>
      </c>
      <c r="M11" s="7">
        <v>10</v>
      </c>
      <c r="N11" s="18">
        <f>SUM(B11:M11)</f>
        <v>189</v>
      </c>
    </row>
    <row r="12" spans="1:14" x14ac:dyDescent="0.25">
      <c r="A12" s="8" t="s">
        <v>14</v>
      </c>
      <c r="B12" s="9">
        <v>78</v>
      </c>
      <c r="C12" s="9">
        <v>87</v>
      </c>
      <c r="D12" s="9">
        <v>93</v>
      </c>
      <c r="E12" s="9">
        <v>87</v>
      </c>
      <c r="F12" s="9">
        <v>80</v>
      </c>
      <c r="G12" s="9">
        <v>66</v>
      </c>
      <c r="H12" s="9">
        <v>94</v>
      </c>
      <c r="I12" s="9">
        <v>79</v>
      </c>
      <c r="J12" s="44">
        <v>66</v>
      </c>
      <c r="K12" s="9">
        <v>76</v>
      </c>
      <c r="L12" s="9">
        <v>74</v>
      </c>
      <c r="M12" s="10">
        <v>104</v>
      </c>
      <c r="N12" s="18">
        <f>SUM(B12:M12)</f>
        <v>984</v>
      </c>
    </row>
    <row r="13" spans="1:14" ht="15.75" x14ac:dyDescent="0.25">
      <c r="A13" s="11" t="s">
        <v>15</v>
      </c>
      <c r="B13" s="16">
        <v>0</v>
      </c>
      <c r="C13" s="16">
        <v>3</v>
      </c>
      <c r="D13" s="16">
        <v>2</v>
      </c>
      <c r="E13" s="16">
        <v>5</v>
      </c>
      <c r="F13" s="16">
        <v>6</v>
      </c>
      <c r="G13" s="16">
        <v>1</v>
      </c>
      <c r="H13" s="16">
        <v>1</v>
      </c>
      <c r="I13" s="16">
        <v>2</v>
      </c>
      <c r="J13" s="45">
        <v>5</v>
      </c>
      <c r="K13" s="16">
        <v>8</v>
      </c>
      <c r="L13" s="16">
        <v>6</v>
      </c>
      <c r="M13" s="17">
        <v>2</v>
      </c>
      <c r="N13" s="18">
        <f>SUM(B13:M13)</f>
        <v>41</v>
      </c>
    </row>
    <row r="14" spans="1:14" x14ac:dyDescent="0.25">
      <c r="A14" s="13" t="s">
        <v>26</v>
      </c>
      <c r="B14" s="14">
        <v>0</v>
      </c>
      <c r="C14" s="14">
        <f t="shared" ref="C14:N14" si="1">(C13/C11)</f>
        <v>0.21428571428571427</v>
      </c>
      <c r="D14" s="14">
        <f t="shared" si="1"/>
        <v>0.15384615384615385</v>
      </c>
      <c r="E14" s="14">
        <f t="shared" si="1"/>
        <v>0.21739130434782608</v>
      </c>
      <c r="F14" s="14">
        <f t="shared" si="1"/>
        <v>0.22222222222222221</v>
      </c>
      <c r="G14" s="14">
        <f t="shared" si="1"/>
        <v>7.6923076923076927E-2</v>
      </c>
      <c r="H14" s="14">
        <f t="shared" si="1"/>
        <v>9.0909090909090912E-2</v>
      </c>
      <c r="I14" s="14">
        <f t="shared" si="1"/>
        <v>9.5238095238095233E-2</v>
      </c>
      <c r="J14" s="14">
        <f t="shared" si="1"/>
        <v>0.23809523809523808</v>
      </c>
      <c r="K14" s="14">
        <f t="shared" si="1"/>
        <v>0.36363636363636365</v>
      </c>
      <c r="L14" s="14">
        <f t="shared" si="1"/>
        <v>0.42857142857142855</v>
      </c>
      <c r="M14" s="14">
        <f t="shared" si="1"/>
        <v>0.2</v>
      </c>
      <c r="N14" s="31">
        <f t="shared" si="1"/>
        <v>0.21693121693121692</v>
      </c>
    </row>
    <row r="15" spans="1:14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29"/>
    </row>
    <row r="20" spans="1:14" x14ac:dyDescent="0.25">
      <c r="A20" s="2" t="s">
        <v>18</v>
      </c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35" t="s">
        <v>12</v>
      </c>
      <c r="N20" s="3" t="s">
        <v>16</v>
      </c>
    </row>
    <row r="21" spans="1:14" x14ac:dyDescent="0.25">
      <c r="A21" s="5" t="s">
        <v>13</v>
      </c>
      <c r="B21" s="6">
        <v>52</v>
      </c>
      <c r="C21" s="6">
        <v>96</v>
      </c>
      <c r="D21" s="6">
        <v>90</v>
      </c>
      <c r="E21" s="6">
        <v>104</v>
      </c>
      <c r="F21" s="6">
        <v>124</v>
      </c>
      <c r="G21" s="6">
        <v>55</v>
      </c>
      <c r="H21" s="6">
        <v>68</v>
      </c>
      <c r="I21" s="6">
        <v>44</v>
      </c>
      <c r="J21" s="6">
        <v>91</v>
      </c>
      <c r="K21" s="6">
        <v>81</v>
      </c>
      <c r="L21" s="6">
        <v>63</v>
      </c>
      <c r="M21" s="48">
        <v>57</v>
      </c>
      <c r="N21" s="18">
        <f>SUM(B21:M21)</f>
        <v>925</v>
      </c>
    </row>
    <row r="22" spans="1:14" ht="15.75" x14ac:dyDescent="0.25">
      <c r="A22" s="11" t="s">
        <v>15</v>
      </c>
      <c r="B22" s="16">
        <v>1</v>
      </c>
      <c r="C22" s="16">
        <v>7</v>
      </c>
      <c r="D22" s="16">
        <v>8</v>
      </c>
      <c r="E22" s="16">
        <v>7</v>
      </c>
      <c r="F22" s="16">
        <v>7</v>
      </c>
      <c r="G22" s="16">
        <v>9</v>
      </c>
      <c r="H22" s="16">
        <v>9</v>
      </c>
      <c r="I22" s="16">
        <v>8</v>
      </c>
      <c r="J22" s="16">
        <v>3</v>
      </c>
      <c r="K22" s="16">
        <v>27</v>
      </c>
      <c r="L22" s="16">
        <v>7</v>
      </c>
      <c r="M22" s="49">
        <v>4</v>
      </c>
      <c r="N22" s="18">
        <f>SUM(B22:M22)</f>
        <v>97</v>
      </c>
    </row>
    <row r="23" spans="1:14" x14ac:dyDescent="0.25">
      <c r="A23" s="13" t="s">
        <v>24</v>
      </c>
      <c r="B23" s="14">
        <f t="shared" ref="B23:N23" si="2">(B22/B21)</f>
        <v>1.9230769230769232E-2</v>
      </c>
      <c r="C23" s="14">
        <f t="shared" si="2"/>
        <v>7.2916666666666671E-2</v>
      </c>
      <c r="D23" s="14">
        <f t="shared" si="2"/>
        <v>8.8888888888888892E-2</v>
      </c>
      <c r="E23" s="14">
        <f t="shared" si="2"/>
        <v>6.7307692307692304E-2</v>
      </c>
      <c r="F23" s="14">
        <f t="shared" si="2"/>
        <v>5.6451612903225805E-2</v>
      </c>
      <c r="G23" s="14">
        <f t="shared" si="2"/>
        <v>0.16363636363636364</v>
      </c>
      <c r="H23" s="14">
        <f t="shared" si="2"/>
        <v>0.13235294117647059</v>
      </c>
      <c r="I23" s="14">
        <f t="shared" si="2"/>
        <v>0.18181818181818182</v>
      </c>
      <c r="J23" s="14">
        <f t="shared" si="2"/>
        <v>3.2967032967032968E-2</v>
      </c>
      <c r="K23" s="14">
        <f t="shared" si="2"/>
        <v>0.33333333333333331</v>
      </c>
      <c r="L23" s="14">
        <f t="shared" si="2"/>
        <v>0.1111111111111111</v>
      </c>
      <c r="M23" s="50">
        <f t="shared" si="2"/>
        <v>7.0175438596491224E-2</v>
      </c>
      <c r="N23" s="31">
        <f t="shared" si="2"/>
        <v>0.10486486486486486</v>
      </c>
    </row>
    <row r="24" spans="1:14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33"/>
      <c r="N24" s="29"/>
    </row>
    <row r="29" spans="1:14" x14ac:dyDescent="0.25">
      <c r="A29" s="2" t="s">
        <v>23</v>
      </c>
      <c r="B29" s="3" t="s">
        <v>1</v>
      </c>
      <c r="C29" s="3" t="s">
        <v>2</v>
      </c>
      <c r="D29" s="3" t="s">
        <v>3</v>
      </c>
      <c r="E29" s="3" t="s">
        <v>4</v>
      </c>
      <c r="F29" s="3" t="s">
        <v>5</v>
      </c>
      <c r="G29" s="3" t="s">
        <v>6</v>
      </c>
      <c r="H29" s="3" t="s">
        <v>7</v>
      </c>
      <c r="I29" s="3" t="s">
        <v>8</v>
      </c>
      <c r="J29" s="3" t="s">
        <v>9</v>
      </c>
      <c r="K29" s="3" t="s">
        <v>10</v>
      </c>
      <c r="L29" s="3" t="s">
        <v>11</v>
      </c>
      <c r="M29" s="4" t="s">
        <v>12</v>
      </c>
      <c r="N29" s="3" t="s">
        <v>16</v>
      </c>
    </row>
    <row r="30" spans="1:14" x14ac:dyDescent="0.25">
      <c r="A30" s="51" t="s">
        <v>33</v>
      </c>
      <c r="B30" s="6">
        <v>103</v>
      </c>
      <c r="C30" s="6">
        <v>119</v>
      </c>
      <c r="D30" s="6">
        <v>77</v>
      </c>
      <c r="E30" s="6">
        <v>151</v>
      </c>
      <c r="F30" s="6">
        <v>185</v>
      </c>
      <c r="G30" s="6">
        <v>168</v>
      </c>
      <c r="H30" s="6">
        <v>167</v>
      </c>
      <c r="I30" s="6">
        <v>179</v>
      </c>
      <c r="J30" s="6">
        <v>179</v>
      </c>
      <c r="K30" s="6">
        <v>146</v>
      </c>
      <c r="L30" s="6">
        <v>104</v>
      </c>
      <c r="M30" s="7">
        <v>137</v>
      </c>
      <c r="N30" s="6">
        <f>SUM(B30:M30)</f>
        <v>1715</v>
      </c>
    </row>
    <row r="31" spans="1:14" ht="15.75" x14ac:dyDescent="0.25">
      <c r="A31" s="11" t="s">
        <v>14</v>
      </c>
      <c r="B31" s="24">
        <v>369</v>
      </c>
      <c r="C31" s="24">
        <v>339</v>
      </c>
      <c r="D31" s="24">
        <v>369</v>
      </c>
      <c r="E31" s="24">
        <v>308</v>
      </c>
      <c r="F31" s="24">
        <v>298</v>
      </c>
      <c r="G31" s="24">
        <v>320</v>
      </c>
      <c r="H31" s="24">
        <v>338</v>
      </c>
      <c r="I31" s="24">
        <v>341</v>
      </c>
      <c r="J31" s="24">
        <v>322</v>
      </c>
      <c r="K31" s="24">
        <v>342</v>
      </c>
      <c r="L31" s="24">
        <v>187</v>
      </c>
      <c r="M31" s="25">
        <v>260</v>
      </c>
      <c r="N31" s="6">
        <f>SUM(B31:M31)</f>
        <v>3793</v>
      </c>
    </row>
    <row r="32" spans="1:14" x14ac:dyDescent="0.25">
      <c r="A32" s="13" t="s">
        <v>15</v>
      </c>
      <c r="B32" s="22">
        <v>17</v>
      </c>
      <c r="C32" s="22">
        <v>23</v>
      </c>
      <c r="D32" s="22">
        <v>20</v>
      </c>
      <c r="E32" s="22">
        <v>30</v>
      </c>
      <c r="F32" s="22">
        <v>28</v>
      </c>
      <c r="G32" s="22">
        <v>11</v>
      </c>
      <c r="H32" s="22">
        <v>23</v>
      </c>
      <c r="I32" s="22">
        <v>31</v>
      </c>
      <c r="J32" s="22">
        <v>22</v>
      </c>
      <c r="K32" s="22">
        <v>27</v>
      </c>
      <c r="L32" s="22">
        <v>24</v>
      </c>
      <c r="M32" s="23">
        <v>17</v>
      </c>
      <c r="N32" s="6">
        <f>SUM(B32:M32)</f>
        <v>273</v>
      </c>
    </row>
    <row r="33" spans="1:14" x14ac:dyDescent="0.25">
      <c r="A33" s="19" t="s">
        <v>24</v>
      </c>
      <c r="B33" s="20">
        <f t="shared" ref="B33:N33" si="3">B32/SUM(B32,B30)</f>
        <v>0.14166666666666666</v>
      </c>
      <c r="C33" s="20">
        <f t="shared" si="3"/>
        <v>0.1619718309859155</v>
      </c>
      <c r="D33" s="20">
        <f t="shared" si="3"/>
        <v>0.20618556701030927</v>
      </c>
      <c r="E33" s="20">
        <f t="shared" si="3"/>
        <v>0.16574585635359115</v>
      </c>
      <c r="F33" s="20">
        <f t="shared" si="3"/>
        <v>0.13145539906103287</v>
      </c>
      <c r="G33" s="20">
        <f t="shared" si="3"/>
        <v>6.1452513966480445E-2</v>
      </c>
      <c r="H33" s="20">
        <f t="shared" si="3"/>
        <v>0.12105263157894737</v>
      </c>
      <c r="I33" s="20">
        <f t="shared" si="3"/>
        <v>0.14761904761904762</v>
      </c>
      <c r="J33" s="20">
        <f t="shared" si="3"/>
        <v>0.10945273631840796</v>
      </c>
      <c r="K33" s="20">
        <f t="shared" si="3"/>
        <v>0.15606936416184972</v>
      </c>
      <c r="L33" s="20">
        <f t="shared" si="3"/>
        <v>0.1875</v>
      </c>
      <c r="M33" s="20">
        <f t="shared" si="3"/>
        <v>0.11038961038961038</v>
      </c>
      <c r="N33" s="32">
        <f t="shared" si="3"/>
        <v>0.13732394366197184</v>
      </c>
    </row>
    <row r="34" spans="1:14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8"/>
      <c r="N34" s="29"/>
    </row>
    <row r="37" spans="1:14" x14ac:dyDescent="0.25">
      <c r="A37" s="2" t="s">
        <v>19</v>
      </c>
      <c r="B37" s="3" t="s">
        <v>1</v>
      </c>
      <c r="C37" s="3" t="s">
        <v>2</v>
      </c>
      <c r="D37" s="3" t="s">
        <v>3</v>
      </c>
      <c r="E37" s="3" t="s">
        <v>4</v>
      </c>
      <c r="F37" s="3" t="s">
        <v>5</v>
      </c>
      <c r="G37" s="3" t="s">
        <v>6</v>
      </c>
      <c r="H37" s="3" t="s">
        <v>7</v>
      </c>
      <c r="I37" s="3" t="s">
        <v>8</v>
      </c>
      <c r="J37" s="3" t="s">
        <v>9</v>
      </c>
      <c r="K37" s="3" t="s">
        <v>10</v>
      </c>
      <c r="L37" s="3" t="s">
        <v>11</v>
      </c>
      <c r="M37" s="4" t="s">
        <v>12</v>
      </c>
      <c r="N37" s="3" t="s">
        <v>16</v>
      </c>
    </row>
    <row r="38" spans="1:14" x14ac:dyDescent="0.25">
      <c r="A38" s="5" t="s">
        <v>13</v>
      </c>
      <c r="B38" s="6">
        <v>204</v>
      </c>
      <c r="C38" s="6">
        <v>187</v>
      </c>
      <c r="D38" s="6">
        <v>228</v>
      </c>
      <c r="E38" s="6">
        <v>223</v>
      </c>
      <c r="F38" s="6">
        <v>209</v>
      </c>
      <c r="G38" s="6">
        <v>163</v>
      </c>
      <c r="H38" s="6">
        <v>241</v>
      </c>
      <c r="I38" s="6">
        <v>184</v>
      </c>
      <c r="J38" s="6">
        <v>189</v>
      </c>
      <c r="K38" s="6">
        <v>176</v>
      </c>
      <c r="L38" s="6">
        <v>163</v>
      </c>
      <c r="M38" s="7">
        <v>157</v>
      </c>
      <c r="N38" s="18">
        <f>SUM(B38:M38)</f>
        <v>2324</v>
      </c>
    </row>
    <row r="39" spans="1:14" ht="15.75" x14ac:dyDescent="0.25">
      <c r="A39" s="11" t="s">
        <v>15</v>
      </c>
      <c r="B39" s="16">
        <v>16</v>
      </c>
      <c r="C39" s="16">
        <v>19</v>
      </c>
      <c r="D39" s="16">
        <v>16</v>
      </c>
      <c r="E39" s="16">
        <v>31</v>
      </c>
      <c r="F39" s="16">
        <v>28</v>
      </c>
      <c r="G39" s="16">
        <v>17</v>
      </c>
      <c r="H39" s="16">
        <v>26</v>
      </c>
      <c r="I39" s="16">
        <v>23</v>
      </c>
      <c r="J39" s="16">
        <v>25</v>
      </c>
      <c r="K39" s="16">
        <v>29</v>
      </c>
      <c r="L39" s="16">
        <v>19</v>
      </c>
      <c r="M39" s="17">
        <v>32</v>
      </c>
      <c r="N39" s="41">
        <f>SUM(B39:M39)</f>
        <v>281</v>
      </c>
    </row>
    <row r="40" spans="1:14" x14ac:dyDescent="0.25">
      <c r="A40" s="13" t="s">
        <v>16</v>
      </c>
      <c r="B40" s="14">
        <v>252</v>
      </c>
      <c r="C40" s="14">
        <v>247</v>
      </c>
      <c r="D40" s="14">
        <v>285</v>
      </c>
      <c r="E40" s="14">
        <v>296</v>
      </c>
      <c r="F40" s="14">
        <v>260</v>
      </c>
      <c r="G40" s="14">
        <v>212</v>
      </c>
      <c r="H40" s="14">
        <v>291</v>
      </c>
      <c r="I40" s="14">
        <v>245</v>
      </c>
      <c r="J40" s="14">
        <v>247</v>
      </c>
      <c r="K40" s="14">
        <v>231</v>
      </c>
      <c r="L40" s="14">
        <v>199</v>
      </c>
      <c r="M40" s="15">
        <v>208</v>
      </c>
      <c r="N40" s="42">
        <f>SUM(B40:M40)</f>
        <v>2973</v>
      </c>
    </row>
    <row r="41" spans="1:14" x14ac:dyDescent="0.25">
      <c r="A41" s="38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9"/>
      <c r="N41" s="31">
        <f>N39/N38</f>
        <v>0.12091222030981068</v>
      </c>
    </row>
    <row r="44" spans="1:14" x14ac:dyDescent="0.25">
      <c r="A44" s="2" t="s">
        <v>20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5</v>
      </c>
      <c r="G44" s="3" t="s">
        <v>6</v>
      </c>
      <c r="H44" s="3" t="s">
        <v>7</v>
      </c>
      <c r="I44" s="3" t="s">
        <v>8</v>
      </c>
      <c r="J44" s="3" t="s">
        <v>9</v>
      </c>
      <c r="K44" s="3" t="s">
        <v>10</v>
      </c>
      <c r="L44" s="3" t="s">
        <v>11</v>
      </c>
      <c r="M44" s="4" t="s">
        <v>12</v>
      </c>
      <c r="N44" s="3" t="s">
        <v>16</v>
      </c>
    </row>
    <row r="45" spans="1:14" x14ac:dyDescent="0.25">
      <c r="A45" s="5" t="s">
        <v>13</v>
      </c>
      <c r="B45" s="6">
        <v>141</v>
      </c>
      <c r="C45" s="6">
        <v>185</v>
      </c>
      <c r="D45" s="6">
        <v>132</v>
      </c>
      <c r="E45" s="6">
        <v>209</v>
      </c>
      <c r="F45" s="6">
        <v>216</v>
      </c>
      <c r="G45" s="6">
        <v>180</v>
      </c>
      <c r="H45" s="6">
        <v>151</v>
      </c>
      <c r="I45" s="6">
        <v>186</v>
      </c>
      <c r="J45" s="6">
        <v>248</v>
      </c>
      <c r="K45" s="6">
        <v>336</v>
      </c>
      <c r="L45" s="6">
        <v>240</v>
      </c>
      <c r="M45" s="7">
        <v>138</v>
      </c>
      <c r="N45" s="18">
        <f>SUM(B45:M45)</f>
        <v>2362</v>
      </c>
    </row>
    <row r="46" spans="1:14" x14ac:dyDescent="0.25">
      <c r="A46" s="8" t="s">
        <v>14</v>
      </c>
      <c r="B46" s="9">
        <v>75</v>
      </c>
      <c r="C46" s="9">
        <v>62</v>
      </c>
      <c r="D46" s="9">
        <v>83</v>
      </c>
      <c r="E46" s="9">
        <v>85</v>
      </c>
      <c r="F46" s="9">
        <v>75</v>
      </c>
      <c r="G46" s="9">
        <v>80</v>
      </c>
      <c r="H46" s="9">
        <v>80</v>
      </c>
      <c r="I46" s="9">
        <v>69</v>
      </c>
      <c r="J46" s="9">
        <v>59</v>
      </c>
      <c r="K46" s="9">
        <v>73</v>
      </c>
      <c r="L46" s="9">
        <v>44</v>
      </c>
      <c r="M46" s="10">
        <v>73</v>
      </c>
      <c r="N46" s="9">
        <f>SUM(B46:M46)</f>
        <v>858</v>
      </c>
    </row>
    <row r="47" spans="1:14" ht="15.75" x14ac:dyDescent="0.25">
      <c r="A47" s="11" t="s">
        <v>15</v>
      </c>
      <c r="B47" s="16">
        <v>23</v>
      </c>
      <c r="C47" s="16">
        <v>29</v>
      </c>
      <c r="D47" s="16">
        <v>104</v>
      </c>
      <c r="E47" s="16">
        <v>33</v>
      </c>
      <c r="F47" s="16">
        <v>50</v>
      </c>
      <c r="G47" s="16">
        <v>18</v>
      </c>
      <c r="H47" s="16">
        <v>20</v>
      </c>
      <c r="I47" s="16">
        <v>23</v>
      </c>
      <c r="J47" s="16">
        <v>28</v>
      </c>
      <c r="K47" s="16">
        <v>48</v>
      </c>
      <c r="L47" s="16">
        <v>54</v>
      </c>
      <c r="M47" s="17">
        <v>16</v>
      </c>
      <c r="N47" s="36">
        <f>SUM(B47:M47)</f>
        <v>446</v>
      </c>
    </row>
    <row r="48" spans="1:14" x14ac:dyDescent="0.25">
      <c r="A48" s="13" t="s">
        <v>24</v>
      </c>
      <c r="B48" s="20">
        <f t="shared" ref="B48:N48" si="4">B47/SUM(B47,B45)</f>
        <v>0.1402439024390244</v>
      </c>
      <c r="C48" s="20">
        <f t="shared" si="4"/>
        <v>0.13551401869158877</v>
      </c>
      <c r="D48" s="20">
        <f t="shared" si="4"/>
        <v>0.44067796610169491</v>
      </c>
      <c r="E48" s="20">
        <f t="shared" si="4"/>
        <v>0.13636363636363635</v>
      </c>
      <c r="F48" s="20">
        <f t="shared" si="4"/>
        <v>0.18796992481203006</v>
      </c>
      <c r="G48" s="20">
        <f t="shared" si="4"/>
        <v>9.0909090909090912E-2</v>
      </c>
      <c r="H48" s="20">
        <f t="shared" si="4"/>
        <v>0.11695906432748537</v>
      </c>
      <c r="I48" s="20">
        <f t="shared" si="4"/>
        <v>0.11004784688995216</v>
      </c>
      <c r="J48" s="20">
        <f t="shared" si="4"/>
        <v>0.10144927536231885</v>
      </c>
      <c r="K48" s="20">
        <f t="shared" si="4"/>
        <v>0.125</v>
      </c>
      <c r="L48" s="20">
        <f t="shared" si="4"/>
        <v>0.18367346938775511</v>
      </c>
      <c r="M48" s="20">
        <f t="shared" si="4"/>
        <v>0.1038961038961039</v>
      </c>
      <c r="N48" s="32">
        <f t="shared" si="4"/>
        <v>0.15883190883190884</v>
      </c>
    </row>
    <row r="49" spans="1:14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8"/>
      <c r="N49" s="29"/>
    </row>
    <row r="53" spans="1:14" x14ac:dyDescent="0.25">
      <c r="A53" s="2" t="s">
        <v>21</v>
      </c>
      <c r="B53" s="3" t="s">
        <v>1</v>
      </c>
      <c r="C53" s="3" t="s">
        <v>2</v>
      </c>
      <c r="D53" s="3" t="s">
        <v>3</v>
      </c>
      <c r="E53" s="3" t="s">
        <v>4</v>
      </c>
      <c r="F53" s="3" t="s">
        <v>5</v>
      </c>
      <c r="G53" s="3" t="s">
        <v>6</v>
      </c>
      <c r="H53" s="3" t="s">
        <v>7</v>
      </c>
      <c r="I53" s="3" t="s">
        <v>8</v>
      </c>
      <c r="J53" s="3" t="s">
        <v>9</v>
      </c>
      <c r="K53" s="3" t="s">
        <v>10</v>
      </c>
      <c r="L53" s="3" t="s">
        <v>11</v>
      </c>
      <c r="M53" s="4" t="s">
        <v>12</v>
      </c>
      <c r="N53" s="3" t="s">
        <v>16</v>
      </c>
    </row>
    <row r="54" spans="1:14" x14ac:dyDescent="0.25">
      <c r="A54" s="5" t="s">
        <v>32</v>
      </c>
      <c r="B54" s="6">
        <v>194</v>
      </c>
      <c r="C54" s="6">
        <v>243</v>
      </c>
      <c r="D54" s="6">
        <v>186</v>
      </c>
      <c r="E54" s="6">
        <v>216</v>
      </c>
      <c r="F54" s="6">
        <v>232</v>
      </c>
      <c r="G54" s="6">
        <v>176</v>
      </c>
      <c r="H54" s="6">
        <v>204</v>
      </c>
      <c r="I54" s="6">
        <v>259</v>
      </c>
      <c r="J54" s="6">
        <v>218</v>
      </c>
      <c r="K54" s="6">
        <v>244</v>
      </c>
      <c r="L54" s="6">
        <v>177</v>
      </c>
      <c r="M54" s="7">
        <v>189</v>
      </c>
      <c r="N54" s="18">
        <f>SUM(B54:M54)</f>
        <v>2538</v>
      </c>
    </row>
    <row r="55" spans="1:14" x14ac:dyDescent="0.25">
      <c r="A55" s="8" t="s">
        <v>14</v>
      </c>
      <c r="B55" s="9">
        <v>63</v>
      </c>
      <c r="C55" s="9">
        <v>59</v>
      </c>
      <c r="D55" s="9">
        <v>85</v>
      </c>
      <c r="E55" s="9">
        <v>83</v>
      </c>
      <c r="F55" s="9">
        <v>89</v>
      </c>
      <c r="G55" s="9">
        <v>80</v>
      </c>
      <c r="H55" s="9">
        <v>87</v>
      </c>
      <c r="I55" s="9">
        <v>86</v>
      </c>
      <c r="J55" s="9">
        <v>87</v>
      </c>
      <c r="K55" s="9">
        <v>96</v>
      </c>
      <c r="L55" s="9">
        <v>86</v>
      </c>
      <c r="M55" s="10">
        <v>80</v>
      </c>
      <c r="N55" s="30">
        <f>SUM(B55:M55)</f>
        <v>981</v>
      </c>
    </row>
    <row r="56" spans="1:14" ht="15.75" x14ac:dyDescent="0.25">
      <c r="A56" s="11" t="s">
        <v>15</v>
      </c>
      <c r="B56" s="16">
        <v>33</v>
      </c>
      <c r="C56" s="16">
        <v>39</v>
      </c>
      <c r="D56" s="16">
        <v>29</v>
      </c>
      <c r="E56" s="16">
        <v>40</v>
      </c>
      <c r="F56" s="16">
        <v>53</v>
      </c>
      <c r="G56" s="16">
        <v>43</v>
      </c>
      <c r="H56" s="16">
        <v>50</v>
      </c>
      <c r="I56" s="16">
        <v>66</v>
      </c>
      <c r="J56" s="16">
        <v>48</v>
      </c>
      <c r="K56" s="16">
        <v>59</v>
      </c>
      <c r="L56" s="16">
        <v>60</v>
      </c>
      <c r="M56" s="17">
        <v>46</v>
      </c>
      <c r="N56" s="30">
        <f>SUM(B56:M56)</f>
        <v>566</v>
      </c>
    </row>
    <row r="57" spans="1:14" x14ac:dyDescent="0.25">
      <c r="A57" s="13" t="s">
        <v>24</v>
      </c>
      <c r="B57" s="14">
        <f t="shared" ref="B57:M57" si="5">B56/B54</f>
        <v>0.17010309278350516</v>
      </c>
      <c r="C57" s="14">
        <f t="shared" si="5"/>
        <v>0.16049382716049382</v>
      </c>
      <c r="D57" s="14">
        <f t="shared" si="5"/>
        <v>0.15591397849462366</v>
      </c>
      <c r="E57" s="14">
        <f t="shared" si="5"/>
        <v>0.18518518518518517</v>
      </c>
      <c r="F57" s="14">
        <f t="shared" si="5"/>
        <v>0.22844827586206898</v>
      </c>
      <c r="G57" s="14">
        <f t="shared" si="5"/>
        <v>0.24431818181818182</v>
      </c>
      <c r="H57" s="14">
        <f t="shared" si="5"/>
        <v>0.24509803921568626</v>
      </c>
      <c r="I57" s="14">
        <f t="shared" si="5"/>
        <v>0.25482625482625482</v>
      </c>
      <c r="J57" s="14">
        <f t="shared" si="5"/>
        <v>0.22018348623853212</v>
      </c>
      <c r="K57" s="14">
        <f t="shared" si="5"/>
        <v>0.24180327868852458</v>
      </c>
      <c r="L57" s="14">
        <f t="shared" si="5"/>
        <v>0.33898305084745761</v>
      </c>
      <c r="M57" s="14">
        <f t="shared" si="5"/>
        <v>0.24338624338624337</v>
      </c>
      <c r="N57" s="31">
        <f>N56/N54</f>
        <v>0.22301024428684002</v>
      </c>
    </row>
    <row r="58" spans="1:14" x14ac:dyDescent="0.25">
      <c r="A58" s="38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9"/>
      <c r="N58" s="40"/>
    </row>
  </sheetData>
  <pageMargins left="0.511811024" right="0.511811024" top="0.78740157499999996" bottom="0.78740157499999996" header="0.31496062000000002" footer="0.31496062000000002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HRAN</vt:lpstr>
      <vt:lpstr>HRBZ</vt:lpstr>
      <vt:lpstr>HRC</vt:lpstr>
      <vt:lpstr>HRG</vt:lpstr>
      <vt:lpstr>HRL</vt:lpstr>
      <vt:lpstr>HRSAM</vt:lpstr>
      <vt:lpstr>HRS</vt:lpstr>
      <vt:lpstr>HRT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Natalice</dc:creator>
  <cp:lastModifiedBy>Natalice</cp:lastModifiedBy>
  <dcterms:created xsi:type="dcterms:W3CDTF">2020-10-09T02:44:16Z</dcterms:created>
  <dcterms:modified xsi:type="dcterms:W3CDTF">2020-11-15T22:38:24Z</dcterms:modified>
</cp:coreProperties>
</file>