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опр\lab3\"/>
    </mc:Choice>
  </mc:AlternateContent>
  <xr:revisionPtr revIDLastSave="0" documentId="13_ncr:1_{6A94EF43-9816-4CB9-A24B-DE5FCE0461B8}" xr6:coauthVersionLast="47" xr6:coauthVersionMax="47" xr10:uidLastSave="{00000000-0000-0000-0000-000000000000}"/>
  <bookViews>
    <workbookView xWindow="-105" yWindow="0" windowWidth="14610" windowHeight="15585" xr2:uid="{D14578BF-C9D3-4813-8AEA-9584CFA83A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C77" i="1" s="1"/>
  <c r="B63" i="1" l="1"/>
  <c r="B62" i="1"/>
  <c r="C38" i="1"/>
  <c r="B38" i="1"/>
  <c r="A38" i="1"/>
  <c r="A40" i="1" s="1"/>
  <c r="B71" i="1" l="1"/>
  <c r="A41" i="1"/>
  <c r="A61" i="1" s="1"/>
  <c r="B40" i="1"/>
  <c r="C71" i="1" l="1"/>
  <c r="C40" i="1"/>
  <c r="B41" i="1"/>
  <c r="B61" i="1" l="1"/>
  <c r="D40" i="1"/>
  <c r="C41" i="1"/>
  <c r="E40" i="1" l="1"/>
  <c r="D41" i="1"/>
  <c r="C61" i="1"/>
  <c r="D61" i="1" l="1"/>
  <c r="F40" i="1"/>
  <c r="E41" i="1"/>
  <c r="G40" i="1" l="1"/>
  <c r="F41" i="1"/>
  <c r="E61" i="1"/>
  <c r="F61" i="1" l="1"/>
  <c r="H40" i="1"/>
  <c r="G41" i="1"/>
  <c r="I40" i="1" l="1"/>
  <c r="H41" i="1"/>
  <c r="G61" i="1"/>
  <c r="H61" i="1" l="1"/>
  <c r="J40" i="1"/>
  <c r="I41" i="1"/>
  <c r="K40" i="1" l="1"/>
  <c r="J41" i="1"/>
  <c r="I61" i="1"/>
  <c r="J61" i="1" l="1"/>
  <c r="L40" i="1"/>
  <c r="K41" i="1"/>
  <c r="M40" i="1" l="1"/>
  <c r="L41" i="1"/>
  <c r="K61" i="1"/>
  <c r="L61" i="1" l="1"/>
  <c r="N40" i="1"/>
  <c r="M41" i="1"/>
  <c r="O40" i="1" l="1"/>
  <c r="N41" i="1"/>
  <c r="M61" i="1"/>
  <c r="N61" i="1" l="1"/>
  <c r="O41" i="1"/>
  <c r="P40" i="1"/>
  <c r="Q40" i="1" l="1"/>
  <c r="P41" i="1"/>
  <c r="O61" i="1"/>
  <c r="P61" i="1" l="1"/>
  <c r="R40" i="1"/>
  <c r="Q41" i="1"/>
  <c r="S40" i="1" l="1"/>
  <c r="R41" i="1"/>
  <c r="Q61" i="1"/>
  <c r="R61" i="1" l="1"/>
  <c r="T40" i="1"/>
  <c r="S41" i="1"/>
  <c r="U40" i="1" l="1"/>
  <c r="T41" i="1"/>
  <c r="S61" i="1"/>
  <c r="T61" i="1" l="1"/>
  <c r="V40" i="1"/>
  <c r="U41" i="1"/>
  <c r="W40" i="1" l="1"/>
  <c r="V41" i="1"/>
  <c r="U61" i="1"/>
  <c r="V61" i="1" l="1"/>
  <c r="X40" i="1"/>
  <c r="W41" i="1"/>
  <c r="Y40" i="1" l="1"/>
  <c r="Y41" i="1" s="1"/>
  <c r="X41" i="1"/>
  <c r="W61" i="1"/>
  <c r="X61" i="1" l="1"/>
  <c r="Y61" i="1" s="1"/>
  <c r="Y64" i="1"/>
  <c r="Z64" i="1" l="1"/>
  <c r="B64" i="1"/>
  <c r="B65" i="1" s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B72" i="1" l="1"/>
  <c r="C72" i="1"/>
  <c r="C65" i="1"/>
  <c r="D65" i="1" l="1"/>
  <c r="C74" i="1"/>
  <c r="B74" i="1"/>
  <c r="E65" i="1" l="1"/>
  <c r="C76" i="1"/>
  <c r="B76" i="1"/>
  <c r="F65" i="1" l="1"/>
  <c r="C78" i="1"/>
  <c r="B78" i="1"/>
  <c r="G65" i="1" l="1"/>
  <c r="C80" i="1"/>
  <c r="B80" i="1"/>
  <c r="H65" i="1" l="1"/>
  <c r="B82" i="1"/>
  <c r="C82" i="1"/>
  <c r="I65" i="1" l="1"/>
  <c r="C84" i="1"/>
  <c r="B84" i="1"/>
  <c r="J65" i="1" l="1"/>
  <c r="C86" i="1"/>
  <c r="B86" i="1"/>
  <c r="K65" i="1" l="1"/>
  <c r="B88" i="1"/>
  <c r="C88" i="1"/>
  <c r="L65" i="1" l="1"/>
  <c r="C90" i="1"/>
  <c r="B90" i="1"/>
  <c r="M65" i="1" l="1"/>
  <c r="C92" i="1"/>
  <c r="B92" i="1"/>
  <c r="N65" i="1" l="1"/>
  <c r="B94" i="1"/>
  <c r="C94" i="1" s="1"/>
  <c r="O65" i="1" l="1"/>
  <c r="B96" i="1"/>
  <c r="C96" i="1" s="1"/>
  <c r="P65" i="1" l="1"/>
  <c r="B98" i="1"/>
  <c r="C98" i="1" s="1"/>
  <c r="Q65" i="1" l="1"/>
  <c r="B100" i="1"/>
  <c r="C100" i="1" s="1"/>
  <c r="R65" i="1" l="1"/>
  <c r="B102" i="1"/>
  <c r="C102" i="1" s="1"/>
  <c r="S65" i="1" l="1"/>
  <c r="B104" i="1"/>
  <c r="C104" i="1" s="1"/>
  <c r="T65" i="1" l="1"/>
  <c r="B106" i="1"/>
  <c r="C106" i="1" s="1"/>
  <c r="U65" i="1" l="1"/>
  <c r="B108" i="1"/>
  <c r="C108" i="1" s="1"/>
  <c r="V65" i="1" l="1"/>
  <c r="B110" i="1"/>
  <c r="C110" i="1" s="1"/>
  <c r="W65" i="1" l="1"/>
  <c r="B112" i="1"/>
  <c r="C112" i="1" s="1"/>
  <c r="X65" i="1" l="1"/>
  <c r="B114" i="1"/>
  <c r="C114" i="1" s="1"/>
  <c r="Y65" i="1" l="1"/>
  <c r="B116" i="1"/>
  <c r="C116" i="1" s="1"/>
  <c r="Z65" i="1" l="1"/>
  <c r="B120" i="1" s="1"/>
  <c r="C120" i="1" s="1"/>
  <c r="B118" i="1"/>
  <c r="C118" i="1" s="1"/>
</calcChain>
</file>

<file path=xl/sharedStrings.xml><?xml version="1.0" encoding="utf-8"?>
<sst xmlns="http://schemas.openxmlformats.org/spreadsheetml/2006/main" count="14" uniqueCount="14">
  <si>
    <t>Мин.</t>
  </si>
  <si>
    <t>Макс.</t>
  </si>
  <si>
    <t>Объем</t>
  </si>
  <si>
    <t>Вариант</t>
  </si>
  <si>
    <t>Частота</t>
  </si>
  <si>
    <t>Кум ч</t>
  </si>
  <si>
    <t>Дисп:</t>
  </si>
  <si>
    <t>МатОжид</t>
  </si>
  <si>
    <t>Част/V</t>
  </si>
  <si>
    <t>Сумма</t>
  </si>
  <si>
    <t>Матвеев Евгений ИСиТ-221</t>
  </si>
  <si>
    <t>Законы распределения случайных величин.</t>
  </si>
  <si>
    <t>Лабораторная работа 3</t>
  </si>
  <si>
    <r>
      <rPr>
        <b/>
        <sz val="16"/>
        <color theme="1"/>
        <rFont val="Calibri"/>
        <family val="2"/>
        <charset val="204"/>
        <scheme val="minor"/>
      </rPr>
      <t>Цель работы:</t>
    </r>
    <r>
      <rPr>
        <sz val="16"/>
        <color theme="1"/>
        <rFont val="Calibri"/>
        <family val="2"/>
        <charset val="204"/>
        <scheme val="minor"/>
      </rPr>
      <t xml:space="preserve"> изучение этапов статистической обработки данных эксперимента и установления закона распределения случайной величины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</si>
</sst>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</cellXfs>
  <cellStyles count="2">
    <cellStyle name="Обычный" xfId="0" builtinId="0"/>
    <cellStyle name="Обычный 2" xfId="1" xr:uid="{5F45C857-50CD-4816-A1D7-F4A773B627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Лист1!$A$40:$Y$40</c:f>
              <c:numCache>
                <c:formatCode>General</c:formatCode>
                <c:ptCount val="25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</c:numCache>
            </c:numRef>
          </c:cat>
          <c:val>
            <c:numRef>
              <c:f>Лист1!$A$41:$Y$41</c:f>
              <c:numCache>
                <c:formatCode>General</c:formatCode>
                <c:ptCount val="25"/>
                <c:pt idx="0">
                  <c:v>14</c:v>
                </c:pt>
                <c:pt idx="1">
                  <c:v>10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7</c:v>
                </c:pt>
                <c:pt idx="6">
                  <c:v>16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15</c:v>
                </c:pt>
                <c:pt idx="15">
                  <c:v>16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15</c:v>
                </c:pt>
                <c:pt idx="20">
                  <c:v>12</c:v>
                </c:pt>
                <c:pt idx="21">
                  <c:v>9</c:v>
                </c:pt>
                <c:pt idx="22">
                  <c:v>12</c:v>
                </c:pt>
                <c:pt idx="23">
                  <c:v>13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7-4893-A8F2-74FFE2CB7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368784"/>
        <c:axId val="1400859456"/>
      </c:lineChart>
      <c:catAx>
        <c:axId val="12703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859456"/>
        <c:crosses val="autoZero"/>
        <c:auto val="1"/>
        <c:lblAlgn val="ctr"/>
        <c:lblOffset val="100"/>
        <c:noMultiLvlLbl val="0"/>
      </c:catAx>
      <c:valAx>
        <c:axId val="14008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0368784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Лист1!$B$69:$C$69</c:f>
              <c:numCache>
                <c:formatCode>General</c:formatCode>
                <c:ptCount val="2"/>
                <c:pt idx="0">
                  <c:v>45</c:v>
                </c:pt>
                <c:pt idx="1">
                  <c:v>51</c:v>
                </c:pt>
              </c:numCache>
            </c:numRef>
          </c:xVal>
          <c:yVal>
            <c:numRef>
              <c:f>Лист1!$B$70:$C$70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0-445D-8469-794142B4B800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Лист1!$B$71:$C$71</c:f>
              <c:numCache>
                <c:formatCode>General</c:formatCode>
                <c:ptCount val="2"/>
                <c:pt idx="0">
                  <c:v>51</c:v>
                </c:pt>
                <c:pt idx="1">
                  <c:v>52</c:v>
                </c:pt>
              </c:numCache>
            </c:numRef>
          </c:xVal>
          <c:yVal>
            <c:numRef>
              <c:f>Лист1!$B$72:$C$72</c:f>
              <c:numCache>
                <c:formatCode>General</c:formatCode>
                <c:ptCount val="2"/>
                <c:pt idx="0">
                  <c:v>4.6666666666666669E-2</c:v>
                </c:pt>
                <c:pt idx="1">
                  <c:v>4.6666666666666669E-2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0-445D-8469-794142B4B800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Лист1!$B$73:$C$73</c:f>
              <c:numCache>
                <c:formatCode>General</c:formatCode>
                <c:ptCount val="2"/>
                <c:pt idx="0">
                  <c:v>52</c:v>
                </c:pt>
                <c:pt idx="1">
                  <c:v>53</c:v>
                </c:pt>
              </c:numCache>
            </c:numRef>
          </c:xVal>
          <c:yVal>
            <c:numRef>
              <c:f>Лист1!$B$74:$C$74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0-445D-8469-794142B4B800}"/>
            </c:ext>
          </c:extLst>
        </c:ser>
        <c:ser>
          <c:idx val="3"/>
          <c:order val="3"/>
          <c:tx>
            <c:strRef>
              <c:f>Лист1!$B$75:$C$75</c:f>
              <c:strCache>
                <c:ptCount val="2"/>
                <c:pt idx="0">
                  <c:v>53</c:v>
                </c:pt>
                <c:pt idx="1">
                  <c:v>54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Лист1!$B$75:$C$75</c:f>
              <c:numCache>
                <c:formatCode>General</c:formatCode>
                <c:ptCount val="2"/>
                <c:pt idx="0">
                  <c:v>53</c:v>
                </c:pt>
                <c:pt idx="1">
                  <c:v>54</c:v>
                </c:pt>
              </c:numCache>
            </c:numRef>
          </c:xVal>
          <c:yVal>
            <c:numRef>
              <c:f>Лист1!$B$76:$C$76</c:f>
              <c:numCache>
                <c:formatCode>General</c:formatCode>
                <c:ptCount val="2"/>
                <c:pt idx="0">
                  <c:v>0.12666666666666668</c:v>
                </c:pt>
                <c:pt idx="1">
                  <c:v>0.12666666666666668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F0-445D-8469-794142B4B800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Лист1!$B$77:$C$77</c:f>
              <c:numCache>
                <c:formatCode>General</c:formatCode>
                <c:ptCount val="2"/>
                <c:pt idx="0">
                  <c:v>54</c:v>
                </c:pt>
                <c:pt idx="1">
                  <c:v>55</c:v>
                </c:pt>
              </c:numCache>
            </c:numRef>
          </c:xVal>
          <c:yVal>
            <c:numRef>
              <c:f>Лист1!$B$78:$C$78</c:f>
              <c:numCache>
                <c:formatCode>General</c:formatCode>
                <c:ptCount val="2"/>
                <c:pt idx="0">
                  <c:v>0.16666666666666669</c:v>
                </c:pt>
                <c:pt idx="1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F0-445D-8469-794142B4B800}"/>
            </c:ext>
          </c:extLst>
        </c:ser>
        <c:ser>
          <c:idx val="5"/>
          <c:order val="5"/>
          <c:tx>
            <c:strRef>
              <c:f>Лист1!$B$79:$C$79</c:f>
              <c:strCache>
                <c:ptCount val="2"/>
                <c:pt idx="0">
                  <c:v>55</c:v>
                </c:pt>
                <c:pt idx="1">
                  <c:v>56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Лист1!$B$79:$C$79</c:f>
              <c:numCache>
                <c:formatCode>General</c:formatCode>
                <c:ptCount val="2"/>
                <c:pt idx="0">
                  <c:v>55</c:v>
                </c:pt>
                <c:pt idx="1">
                  <c:v>56</c:v>
                </c:pt>
              </c:numCache>
            </c:numRef>
          </c:xVal>
          <c:yVal>
            <c:numRef>
              <c:f>Лист1!$B$80:$C$80</c:f>
              <c:numCache>
                <c:formatCode>General</c:formatCode>
                <c:ptCount val="2"/>
                <c:pt idx="0">
                  <c:v>0.21333333333333335</c:v>
                </c:pt>
                <c:pt idx="1">
                  <c:v>0.21333333333333335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F0-445D-8469-794142B4B800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Лист1!$B$81:$C$81</c:f>
              <c:numCache>
                <c:formatCode>General</c:formatCode>
                <c:ptCount val="2"/>
                <c:pt idx="0">
                  <c:v>56</c:v>
                </c:pt>
                <c:pt idx="1">
                  <c:v>57</c:v>
                </c:pt>
              </c:numCache>
            </c:numRef>
          </c:xVal>
          <c:yVal>
            <c:numRef>
              <c:f>Лист1!$B$82:$C$82</c:f>
              <c:numCache>
                <c:formatCode>General</c:formatCode>
                <c:ptCount val="2"/>
                <c:pt idx="0">
                  <c:v>0.23666666666666669</c:v>
                </c:pt>
                <c:pt idx="1">
                  <c:v>0.23666666666666669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F0-445D-8469-794142B4B800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Лист1!$B$83:$C$83</c:f>
              <c:numCache>
                <c:formatCode>General</c:formatCode>
                <c:ptCount val="2"/>
                <c:pt idx="0">
                  <c:v>57</c:v>
                </c:pt>
                <c:pt idx="1">
                  <c:v>58</c:v>
                </c:pt>
              </c:numCache>
            </c:numRef>
          </c:xVal>
          <c:yVal>
            <c:numRef>
              <c:f>Лист1!$B$84:$C$84</c:f>
              <c:numCache>
                <c:formatCode>General</c:formatCode>
                <c:ptCount val="2"/>
                <c:pt idx="0">
                  <c:v>0.29000000000000004</c:v>
                </c:pt>
                <c:pt idx="1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F0-445D-8469-794142B4B800}"/>
            </c:ext>
          </c:extLst>
        </c:ser>
        <c:ser>
          <c:idx val="8"/>
          <c:order val="8"/>
          <c:tx>
            <c:strRef>
              <c:f>Лист1!$B$85:$C$85</c:f>
              <c:strCache>
                <c:ptCount val="2"/>
                <c:pt idx="0">
                  <c:v>58</c:v>
                </c:pt>
                <c:pt idx="1">
                  <c:v>59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Лист1!$B$85:$C$85</c:f>
              <c:numCache>
                <c:formatCode>General</c:formatCode>
                <c:ptCount val="2"/>
                <c:pt idx="0">
                  <c:v>58</c:v>
                </c:pt>
                <c:pt idx="1">
                  <c:v>59</c:v>
                </c:pt>
              </c:numCache>
            </c:numRef>
          </c:xVal>
          <c:yVal>
            <c:numRef>
              <c:f>Лист1!$B$86:$C$86</c:f>
              <c:numCache>
                <c:formatCode>General</c:formatCode>
                <c:ptCount val="2"/>
                <c:pt idx="0">
                  <c:v>0.32666666666666672</c:v>
                </c:pt>
                <c:pt idx="1">
                  <c:v>0.32666666666666672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DF0-445D-8469-794142B4B800}"/>
            </c:ext>
          </c:extLst>
        </c:ser>
        <c:ser>
          <c:idx val="9"/>
          <c:order val="9"/>
          <c:tx>
            <c:strRef>
              <c:f>Лист1!$B$87:$C$87</c:f>
              <c:strCache>
                <c:ptCount val="2"/>
                <c:pt idx="0">
                  <c:v>59</c:v>
                </c:pt>
                <c:pt idx="1">
                  <c:v>60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Лист1!$B$87:$C$87</c:f>
              <c:numCache>
                <c:formatCode>General</c:formatCode>
                <c:ptCount val="2"/>
                <c:pt idx="0">
                  <c:v>59</c:v>
                </c:pt>
                <c:pt idx="1">
                  <c:v>60</c:v>
                </c:pt>
              </c:numCache>
            </c:numRef>
          </c:xVal>
          <c:yVal>
            <c:numRef>
              <c:f>Лист1!$B$88:$C$88</c:f>
              <c:numCache>
                <c:formatCode>General</c:formatCode>
                <c:ptCount val="2"/>
                <c:pt idx="0">
                  <c:v>0.3666666666666667</c:v>
                </c:pt>
                <c:pt idx="1">
                  <c:v>0.3666666666666667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DF0-445D-8469-794142B4B800}"/>
            </c:ext>
          </c:extLst>
        </c:ser>
        <c:ser>
          <c:idx val="10"/>
          <c:order val="10"/>
          <c:tx>
            <c:strRef>
              <c:f>Лист1!$B$89:$C$89</c:f>
              <c:strCache>
                <c:ptCount val="2"/>
                <c:pt idx="0">
                  <c:v>60</c:v>
                </c:pt>
                <c:pt idx="1">
                  <c:v>61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Лист1!$B$89:$C$89</c:f>
              <c:numCache>
                <c:formatCode>General</c:formatCode>
                <c:ptCount val="2"/>
                <c:pt idx="0">
                  <c:v>60</c:v>
                </c:pt>
                <c:pt idx="1">
                  <c:v>61</c:v>
                </c:pt>
              </c:numCache>
            </c:numRef>
          </c:xVal>
          <c:yVal>
            <c:numRef>
              <c:f>Лист1!$B$90:$C$90</c:f>
              <c:numCache>
                <c:formatCode>General</c:formatCode>
                <c:ptCount val="2"/>
                <c:pt idx="0">
                  <c:v>0.40666666666666668</c:v>
                </c:pt>
                <c:pt idx="1">
                  <c:v>0.40666666666666668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DF0-445D-8469-794142B4B800}"/>
            </c:ext>
          </c:extLst>
        </c:ser>
        <c:ser>
          <c:idx val="11"/>
          <c:order val="11"/>
          <c:tx>
            <c:strRef>
              <c:f>Лист1!$B$91:$C$91</c:f>
              <c:strCache>
                <c:ptCount val="2"/>
                <c:pt idx="0">
                  <c:v>61</c:v>
                </c:pt>
                <c:pt idx="1">
                  <c:v>62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69875" cap="rnd">
                <a:solidFill>
                  <a:schemeClr val="tx1"/>
                </a:solidFill>
                <a:round/>
                <a:headEnd type="oval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1D-BDF0-445D-8469-794142B4B800}"/>
              </c:ext>
            </c:extLst>
          </c:dPt>
          <c:xVal>
            <c:numRef>
              <c:f>Лист1!$B$91:$C$91</c:f>
              <c:numCache>
                <c:formatCode>General</c:formatCode>
                <c:ptCount val="2"/>
                <c:pt idx="0">
                  <c:v>61</c:v>
                </c:pt>
                <c:pt idx="1">
                  <c:v>62</c:v>
                </c:pt>
              </c:numCache>
            </c:numRef>
          </c:xVal>
          <c:yVal>
            <c:numRef>
              <c:f>Лист1!$B$92:$C$92</c:f>
              <c:numCache>
                <c:formatCode>General</c:formatCode>
                <c:ptCount val="2"/>
                <c:pt idx="0">
                  <c:v>0.44</c:v>
                </c:pt>
                <c:pt idx="1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DF0-445D-8469-794142B4B800}"/>
            </c:ext>
          </c:extLst>
        </c:ser>
        <c:ser>
          <c:idx val="12"/>
          <c:order val="12"/>
          <c:tx>
            <c:strRef>
              <c:f>Лист1!$B$93:$C$93</c:f>
              <c:strCache>
                <c:ptCount val="2"/>
                <c:pt idx="0">
                  <c:v>62</c:v>
                </c:pt>
                <c:pt idx="1">
                  <c:v>63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Лист1!$B$93:$C$93</c:f>
              <c:numCache>
                <c:formatCode>General</c:formatCode>
                <c:ptCount val="2"/>
                <c:pt idx="0">
                  <c:v>62</c:v>
                </c:pt>
                <c:pt idx="1">
                  <c:v>63</c:v>
                </c:pt>
              </c:numCache>
            </c:numRef>
          </c:xVal>
          <c:yVal>
            <c:numRef>
              <c:f>Лист1!$B$94:$C$94</c:f>
              <c:numCache>
                <c:formatCode>General</c:formatCode>
                <c:ptCount val="2"/>
                <c:pt idx="0">
                  <c:v>0.47</c:v>
                </c:pt>
                <c:pt idx="1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DF0-445D-8469-794142B4B800}"/>
            </c:ext>
          </c:extLst>
        </c:ser>
        <c:ser>
          <c:idx val="13"/>
          <c:order val="13"/>
          <c:tx>
            <c:strRef>
              <c:f>Лист1!$B$95:$C$95</c:f>
              <c:strCache>
                <c:ptCount val="2"/>
                <c:pt idx="0">
                  <c:v>63</c:v>
                </c:pt>
                <c:pt idx="1">
                  <c:v>64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Лист1!$B$95:$C$95</c:f>
              <c:numCache>
                <c:formatCode>General</c:formatCode>
                <c:ptCount val="2"/>
                <c:pt idx="0">
                  <c:v>63</c:v>
                </c:pt>
                <c:pt idx="1">
                  <c:v>64</c:v>
                </c:pt>
              </c:numCache>
            </c:numRef>
          </c:xVal>
          <c:yVal>
            <c:numRef>
              <c:f>Лист1!$B$96:$C$96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DF0-445D-8469-794142B4B800}"/>
            </c:ext>
          </c:extLst>
        </c:ser>
        <c:ser>
          <c:idx val="14"/>
          <c:order val="14"/>
          <c:tx>
            <c:strRef>
              <c:f>Лист1!$B$97:$C$97</c:f>
              <c:strCache>
                <c:ptCount val="2"/>
                <c:pt idx="0">
                  <c:v>64</c:v>
                </c:pt>
                <c:pt idx="1">
                  <c:v>65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Лист1!$B$97:$C$97</c:f>
              <c:numCache>
                <c:formatCode>General</c:formatCode>
                <c:ptCount val="2"/>
                <c:pt idx="0">
                  <c:v>64</c:v>
                </c:pt>
                <c:pt idx="1">
                  <c:v>65</c:v>
                </c:pt>
              </c:numCache>
            </c:numRef>
          </c:xVal>
          <c:yVal>
            <c:numRef>
              <c:f>Лист1!$B$98:$C$98</c:f>
              <c:numCache>
                <c:formatCode>General</c:formatCode>
                <c:ptCount val="2"/>
                <c:pt idx="0">
                  <c:v>0.53666666666666663</c:v>
                </c:pt>
                <c:pt idx="1">
                  <c:v>0.53666666666666663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DF0-445D-8469-794142B4B800}"/>
            </c:ext>
          </c:extLst>
        </c:ser>
        <c:ser>
          <c:idx val="15"/>
          <c:order val="15"/>
          <c:tx>
            <c:strRef>
              <c:f>Лист1!$B$99:$C$99</c:f>
              <c:strCache>
                <c:ptCount val="2"/>
                <c:pt idx="0">
                  <c:v>65</c:v>
                </c:pt>
                <c:pt idx="1">
                  <c:v>66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Лист1!$B$99:$C$99</c:f>
              <c:numCache>
                <c:formatCode>General</c:formatCode>
                <c:ptCount val="2"/>
                <c:pt idx="0">
                  <c:v>65</c:v>
                </c:pt>
                <c:pt idx="1">
                  <c:v>66</c:v>
                </c:pt>
              </c:numCache>
            </c:numRef>
          </c:xVal>
          <c:yVal>
            <c:numRef>
              <c:f>Лист1!$B$100:$C$100</c:f>
              <c:numCache>
                <c:formatCode>General</c:formatCode>
                <c:ptCount val="2"/>
                <c:pt idx="0">
                  <c:v>0.58666666666666667</c:v>
                </c:pt>
                <c:pt idx="1">
                  <c:v>0.58666666666666667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DF0-445D-8469-794142B4B800}"/>
            </c:ext>
          </c:extLst>
        </c:ser>
        <c:ser>
          <c:idx val="16"/>
          <c:order val="16"/>
          <c:tx>
            <c:strRef>
              <c:f>Лист1!$B$101:$C$101</c:f>
              <c:strCache>
                <c:ptCount val="2"/>
                <c:pt idx="0">
                  <c:v>66</c:v>
                </c:pt>
                <c:pt idx="1">
                  <c:v>67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Лист1!$B$101:$C$101</c:f>
              <c:numCache>
                <c:formatCode>General</c:formatCode>
                <c:ptCount val="2"/>
                <c:pt idx="0">
                  <c:v>66</c:v>
                </c:pt>
                <c:pt idx="1">
                  <c:v>67</c:v>
                </c:pt>
              </c:numCache>
            </c:numRef>
          </c:xVal>
          <c:yVal>
            <c:numRef>
              <c:f>Лист1!$B$102:$C$102</c:f>
              <c:numCache>
                <c:formatCode>General</c:formatCode>
                <c:ptCount val="2"/>
                <c:pt idx="0">
                  <c:v>0.64</c:v>
                </c:pt>
                <c:pt idx="1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DF0-445D-8469-794142B4B800}"/>
            </c:ext>
          </c:extLst>
        </c:ser>
        <c:ser>
          <c:idx val="17"/>
          <c:order val="17"/>
          <c:tx>
            <c:strRef>
              <c:f>Лист1!$B$103:$C$103</c:f>
              <c:strCache>
                <c:ptCount val="2"/>
                <c:pt idx="0">
                  <c:v>67</c:v>
                </c:pt>
                <c:pt idx="1">
                  <c:v>68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Лист1!$B$103:$C$103</c:f>
              <c:numCache>
                <c:formatCode>General</c:formatCode>
                <c:ptCount val="2"/>
                <c:pt idx="0">
                  <c:v>67</c:v>
                </c:pt>
                <c:pt idx="1">
                  <c:v>68</c:v>
                </c:pt>
              </c:numCache>
            </c:numRef>
          </c:xVal>
          <c:yVal>
            <c:numRef>
              <c:f>Лист1!$B$104:$C$104</c:f>
              <c:numCache>
                <c:formatCode>General</c:formatCode>
                <c:ptCount val="2"/>
                <c:pt idx="0">
                  <c:v>0.68333333333333335</c:v>
                </c:pt>
                <c:pt idx="1">
                  <c:v>0.68333333333333335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DF0-445D-8469-794142B4B800}"/>
            </c:ext>
          </c:extLst>
        </c:ser>
        <c:ser>
          <c:idx val="18"/>
          <c:order val="18"/>
          <c:tx>
            <c:strRef>
              <c:f>Лист1!$B$105:$C$105</c:f>
              <c:strCache>
                <c:ptCount val="2"/>
                <c:pt idx="0">
                  <c:v>68</c:v>
                </c:pt>
                <c:pt idx="1">
                  <c:v>69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Лист1!$B$105:$C$105</c:f>
              <c:numCache>
                <c:formatCode>General</c:formatCode>
                <c:ptCount val="2"/>
                <c:pt idx="0">
                  <c:v>68</c:v>
                </c:pt>
                <c:pt idx="1">
                  <c:v>69</c:v>
                </c:pt>
              </c:numCache>
            </c:numRef>
          </c:xVal>
          <c:yVal>
            <c:numRef>
              <c:f>Лист1!$B$106:$C$106</c:f>
              <c:numCache>
                <c:formatCode>General</c:formatCode>
                <c:ptCount val="2"/>
                <c:pt idx="0">
                  <c:v>0.72666666666666668</c:v>
                </c:pt>
                <c:pt idx="1">
                  <c:v>0.72666666666666668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DF0-445D-8469-794142B4B800}"/>
            </c:ext>
          </c:extLst>
        </c:ser>
        <c:ser>
          <c:idx val="19"/>
          <c:order val="19"/>
          <c:tx>
            <c:strRef>
              <c:f>Лист1!$B$107:$C$107</c:f>
              <c:strCache>
                <c:ptCount val="2"/>
                <c:pt idx="0">
                  <c:v>69</c:v>
                </c:pt>
                <c:pt idx="1">
                  <c:v>70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Лист1!$B$107:$C$107</c:f>
              <c:numCache>
                <c:formatCode>General</c:formatCode>
                <c:ptCount val="2"/>
                <c:pt idx="0">
                  <c:v>69</c:v>
                </c:pt>
                <c:pt idx="1">
                  <c:v>70</c:v>
                </c:pt>
              </c:numCache>
            </c:numRef>
          </c:xVal>
          <c:yVal>
            <c:numRef>
              <c:f>Лист1!$B$108:$C$108</c:f>
              <c:numCache>
                <c:formatCode>General</c:formatCode>
                <c:ptCount val="2"/>
                <c:pt idx="0">
                  <c:v>0.77666666666666673</c:v>
                </c:pt>
                <c:pt idx="1">
                  <c:v>0.77666666666666673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DF0-445D-8469-794142B4B800}"/>
            </c:ext>
          </c:extLst>
        </c:ser>
        <c:ser>
          <c:idx val="20"/>
          <c:order val="20"/>
          <c:tx>
            <c:strRef>
              <c:f>Лист1!$B$109:$C$109</c:f>
              <c:strCache>
                <c:ptCount val="2"/>
                <c:pt idx="0">
                  <c:v>70</c:v>
                </c:pt>
                <c:pt idx="1">
                  <c:v>71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Лист1!$B$109:$C$109</c:f>
              <c:numCache>
                <c:formatCode>General</c:formatCode>
                <c:ptCount val="2"/>
                <c:pt idx="0">
                  <c:v>70</c:v>
                </c:pt>
                <c:pt idx="1">
                  <c:v>71</c:v>
                </c:pt>
              </c:numCache>
            </c:numRef>
          </c:xVal>
          <c:yVal>
            <c:numRef>
              <c:f>Лист1!$B$110:$C$110</c:f>
              <c:numCache>
                <c:formatCode>General</c:formatCode>
                <c:ptCount val="2"/>
                <c:pt idx="0">
                  <c:v>0.82666666666666677</c:v>
                </c:pt>
                <c:pt idx="1">
                  <c:v>0.82666666666666677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DF0-445D-8469-794142B4B800}"/>
            </c:ext>
          </c:extLst>
        </c:ser>
        <c:ser>
          <c:idx val="21"/>
          <c:order val="21"/>
          <c:tx>
            <c:strRef>
              <c:f>Лист1!$B$111:$C$111</c:f>
              <c:strCache>
                <c:ptCount val="2"/>
                <c:pt idx="0">
                  <c:v>71</c:v>
                </c:pt>
                <c:pt idx="1">
                  <c:v>72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Лист1!$B$111:$C$111</c:f>
              <c:numCache>
                <c:formatCode>General</c:formatCode>
                <c:ptCount val="2"/>
                <c:pt idx="0">
                  <c:v>71</c:v>
                </c:pt>
                <c:pt idx="1">
                  <c:v>72</c:v>
                </c:pt>
              </c:numCache>
            </c:numRef>
          </c:xVal>
          <c:yVal>
            <c:numRef>
              <c:f>Лист1!$B$112:$C$112</c:f>
              <c:numCache>
                <c:formatCode>General</c:formatCode>
                <c:ptCount val="2"/>
                <c:pt idx="0">
                  <c:v>0.86666666666666681</c:v>
                </c:pt>
                <c:pt idx="1">
                  <c:v>0.86666666666666681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DF0-445D-8469-794142B4B800}"/>
            </c:ext>
          </c:extLst>
        </c:ser>
        <c:ser>
          <c:idx val="22"/>
          <c:order val="22"/>
          <c:tx>
            <c:strRef>
              <c:f>Лист1!$B$113:$C$113</c:f>
              <c:strCache>
                <c:ptCount val="2"/>
                <c:pt idx="0">
                  <c:v>72</c:v>
                </c:pt>
                <c:pt idx="1">
                  <c:v>73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Лист1!$B$113:$C$113</c:f>
              <c:numCache>
                <c:formatCode>General</c:formatCode>
                <c:ptCount val="2"/>
                <c:pt idx="0">
                  <c:v>72</c:v>
                </c:pt>
                <c:pt idx="1">
                  <c:v>73</c:v>
                </c:pt>
              </c:numCache>
            </c:numRef>
          </c:xVal>
          <c:yVal>
            <c:numRef>
              <c:f>Лист1!$B$114:$C$114</c:f>
              <c:numCache>
                <c:formatCode>General</c:formatCode>
                <c:ptCount val="2"/>
                <c:pt idx="0">
                  <c:v>0.89666666666666683</c:v>
                </c:pt>
                <c:pt idx="1">
                  <c:v>0.89666666666666683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DF0-445D-8469-794142B4B800}"/>
            </c:ext>
          </c:extLst>
        </c:ser>
        <c:ser>
          <c:idx val="23"/>
          <c:order val="23"/>
          <c:tx>
            <c:strRef>
              <c:f>Лист1!$B$115:$C$115</c:f>
              <c:strCache>
                <c:ptCount val="2"/>
                <c:pt idx="0">
                  <c:v>73</c:v>
                </c:pt>
                <c:pt idx="1">
                  <c:v>74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Лист1!$B$115:$C$115</c:f>
              <c:numCache>
                <c:formatCode>General</c:formatCode>
                <c:ptCount val="2"/>
                <c:pt idx="0">
                  <c:v>73</c:v>
                </c:pt>
                <c:pt idx="1">
                  <c:v>74</c:v>
                </c:pt>
              </c:numCache>
            </c:numRef>
          </c:xVal>
          <c:yVal>
            <c:numRef>
              <c:f>Лист1!$B$116:$C$116</c:f>
              <c:numCache>
                <c:formatCode>General</c:formatCode>
                <c:ptCount val="2"/>
                <c:pt idx="0">
                  <c:v>0.93666666666666687</c:v>
                </c:pt>
                <c:pt idx="1">
                  <c:v>0.93666666666666687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DF0-445D-8469-794142B4B800}"/>
            </c:ext>
          </c:extLst>
        </c:ser>
        <c:ser>
          <c:idx val="24"/>
          <c:order val="24"/>
          <c:tx>
            <c:strRef>
              <c:f>Лист1!$B$117:$C$117</c:f>
              <c:strCache>
                <c:ptCount val="2"/>
                <c:pt idx="0">
                  <c:v>74</c:v>
                </c:pt>
                <c:pt idx="1">
                  <c:v>75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Лист1!$B$117:$C$117</c:f>
              <c:numCache>
                <c:formatCode>General</c:formatCode>
                <c:ptCount val="2"/>
                <c:pt idx="0">
                  <c:v>74</c:v>
                </c:pt>
                <c:pt idx="1">
                  <c:v>75</c:v>
                </c:pt>
              </c:numCache>
            </c:numRef>
          </c:xVal>
          <c:yVal>
            <c:numRef>
              <c:f>Лист1!$B$118:$C$118</c:f>
              <c:numCache>
                <c:formatCode>General</c:formatCode>
                <c:ptCount val="2"/>
                <c:pt idx="0">
                  <c:v>0.9800000000000002</c:v>
                </c:pt>
                <c:pt idx="1">
                  <c:v>0.9800000000000002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DF0-445D-8469-794142B4B800}"/>
            </c:ext>
          </c:extLst>
        </c:ser>
        <c:ser>
          <c:idx val="25"/>
          <c:order val="25"/>
          <c:tx>
            <c:strRef>
              <c:f>Лист1!$B$119:$C$119</c:f>
              <c:strCache>
                <c:ptCount val="2"/>
                <c:pt idx="0">
                  <c:v>75</c:v>
                </c:pt>
                <c:pt idx="1">
                  <c:v>80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Лист1!$B$119:$C$119</c:f>
              <c:numCache>
                <c:formatCode>General</c:formatCode>
                <c:ptCount val="2"/>
                <c:pt idx="0">
                  <c:v>75</c:v>
                </c:pt>
                <c:pt idx="1">
                  <c:v>80</c:v>
                </c:pt>
              </c:numCache>
            </c:numRef>
          </c:xVal>
          <c:yVal>
            <c:numRef>
              <c:f>Лист1!$B$120:$C$120</c:f>
              <c:numCache>
                <c:formatCode>General</c:formatCode>
                <c:ptCount val="2"/>
                <c:pt idx="0">
                  <c:v>1.0000000000000002</c:v>
                </c:pt>
                <c:pt idx="1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DF0-445D-8469-794142B4B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82208"/>
        <c:axId val="168873008"/>
      </c:scatterChart>
      <c:valAx>
        <c:axId val="884682208"/>
        <c:scaling>
          <c:orientation val="minMax"/>
          <c:max val="80"/>
          <c:min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73008"/>
        <c:crosses val="autoZero"/>
        <c:crossBetween val="midCat"/>
      </c:valAx>
      <c:valAx>
        <c:axId val="1688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4682208"/>
        <c:crosses val="autoZero"/>
        <c:crossBetween val="midCat"/>
      </c:valAx>
      <c:spPr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49529</xdr:rowOff>
    </xdr:from>
    <xdr:to>
      <xdr:col>10</xdr:col>
      <xdr:colOff>82826</xdr:colOff>
      <xdr:row>58</xdr:row>
      <xdr:rowOff>55217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A9A5E3-5FBB-431C-B097-B1AE6B212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280890</xdr:colOff>
      <xdr:row>67</xdr:row>
      <xdr:rowOff>160494</xdr:rowOff>
    </xdr:from>
    <xdr:to>
      <xdr:col>16</xdr:col>
      <xdr:colOff>472675</xdr:colOff>
      <xdr:row>97</xdr:row>
      <xdr:rowOff>82494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47C84BF-0A48-425A-A0C1-3E6BD6C4A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9857-0F47-48FA-81CA-085C2D8CD376}">
  <dimension ref="A1:Z120"/>
  <sheetViews>
    <sheetView tabSelected="1" topLeftCell="A26" zoomScale="69" zoomScaleNormal="55" workbookViewId="0">
      <selection activeCell="M52" sqref="M52"/>
    </sheetView>
  </sheetViews>
  <sheetFormatPr defaultRowHeight="15" x14ac:dyDescent="0.25"/>
  <sheetData>
    <row r="1" spans="1:16" ht="23.25" x14ac:dyDescent="0.35">
      <c r="A1" s="6" t="s">
        <v>10</v>
      </c>
      <c r="B1" s="6"/>
      <c r="C1" s="6"/>
      <c r="D1" s="6"/>
      <c r="E1" s="6"/>
    </row>
    <row r="2" spans="1:16" ht="23.25" x14ac:dyDescent="0.35">
      <c r="B2" s="5"/>
      <c r="C2" s="9" t="s">
        <v>12</v>
      </c>
      <c r="D2" s="5"/>
      <c r="E2" s="5"/>
      <c r="F2" s="5"/>
      <c r="G2" s="5"/>
    </row>
    <row r="3" spans="1:16" ht="21" x14ac:dyDescent="0.35">
      <c r="A3" s="8" t="s">
        <v>11</v>
      </c>
    </row>
    <row r="4" spans="1:16" ht="21" x14ac:dyDescent="0.35">
      <c r="A4" s="7" t="s">
        <v>13</v>
      </c>
    </row>
    <row r="15" spans="1:16" ht="18.75" x14ac:dyDescent="0.25">
      <c r="A15" s="1">
        <v>17</v>
      </c>
      <c r="B15" s="2">
        <v>74</v>
      </c>
      <c r="C15" s="2">
        <v>56</v>
      </c>
      <c r="D15" s="2">
        <v>65</v>
      </c>
      <c r="E15" s="2">
        <v>58</v>
      </c>
      <c r="F15" s="2">
        <v>75</v>
      </c>
      <c r="G15" s="2">
        <v>65</v>
      </c>
      <c r="H15" s="2">
        <v>55</v>
      </c>
      <c r="I15" s="2">
        <v>61</v>
      </c>
      <c r="J15" s="2">
        <v>66</v>
      </c>
      <c r="K15" s="2">
        <v>54</v>
      </c>
      <c r="L15" s="2">
        <v>56</v>
      </c>
      <c r="M15" s="2">
        <v>56</v>
      </c>
      <c r="N15" s="2">
        <v>71</v>
      </c>
      <c r="O15" s="2">
        <v>55</v>
      </c>
      <c r="P15" s="2">
        <v>58</v>
      </c>
    </row>
    <row r="16" spans="1:16" ht="18.75" x14ac:dyDescent="0.25">
      <c r="A16" s="1">
        <v>18</v>
      </c>
      <c r="B16" s="2">
        <v>57</v>
      </c>
      <c r="C16" s="2">
        <v>65</v>
      </c>
      <c r="D16" s="2">
        <v>53</v>
      </c>
      <c r="E16" s="2">
        <v>64</v>
      </c>
      <c r="F16" s="2">
        <v>68</v>
      </c>
      <c r="G16" s="2">
        <v>67</v>
      </c>
      <c r="H16" s="2">
        <v>67</v>
      </c>
      <c r="I16" s="2">
        <v>52</v>
      </c>
      <c r="J16" s="2">
        <v>55</v>
      </c>
      <c r="K16" s="2">
        <v>66</v>
      </c>
      <c r="L16" s="2">
        <v>72</v>
      </c>
      <c r="M16" s="2">
        <v>54</v>
      </c>
      <c r="N16" s="2">
        <v>65</v>
      </c>
      <c r="O16" s="2">
        <v>54</v>
      </c>
      <c r="P16" s="2">
        <v>63</v>
      </c>
    </row>
    <row r="17" spans="1:16" ht="18.75" x14ac:dyDescent="0.25">
      <c r="A17" s="1">
        <v>19</v>
      </c>
      <c r="B17" s="2">
        <v>64</v>
      </c>
      <c r="C17" s="2">
        <v>52</v>
      </c>
      <c r="D17" s="2">
        <v>68</v>
      </c>
      <c r="E17" s="2">
        <v>53</v>
      </c>
      <c r="F17" s="2">
        <v>60</v>
      </c>
      <c r="G17" s="2">
        <v>68</v>
      </c>
      <c r="H17" s="2">
        <v>68</v>
      </c>
      <c r="I17" s="2">
        <v>65</v>
      </c>
      <c r="J17" s="2">
        <v>53</v>
      </c>
      <c r="K17" s="2">
        <v>59</v>
      </c>
      <c r="L17" s="2">
        <v>68</v>
      </c>
      <c r="M17" s="2">
        <v>59</v>
      </c>
      <c r="N17" s="2">
        <v>64</v>
      </c>
      <c r="O17" s="2">
        <v>64</v>
      </c>
      <c r="P17" s="2">
        <v>63</v>
      </c>
    </row>
    <row r="18" spans="1:16" ht="18.75" x14ac:dyDescent="0.25">
      <c r="A18" s="1">
        <v>20</v>
      </c>
      <c r="B18" s="2">
        <v>72</v>
      </c>
      <c r="C18" s="2">
        <v>71</v>
      </c>
      <c r="D18" s="2">
        <v>53</v>
      </c>
      <c r="E18" s="2">
        <v>74</v>
      </c>
      <c r="F18" s="2">
        <v>60</v>
      </c>
      <c r="G18" s="2">
        <v>70</v>
      </c>
      <c r="H18" s="2">
        <v>66</v>
      </c>
      <c r="I18" s="2">
        <v>52</v>
      </c>
      <c r="J18" s="2">
        <v>72</v>
      </c>
      <c r="K18" s="2">
        <v>70</v>
      </c>
      <c r="L18" s="2">
        <v>67</v>
      </c>
      <c r="M18" s="2">
        <v>68</v>
      </c>
      <c r="N18" s="2">
        <v>74</v>
      </c>
      <c r="O18" s="2">
        <v>56</v>
      </c>
      <c r="P18" s="2">
        <v>71</v>
      </c>
    </row>
    <row r="19" spans="1:16" ht="18.75" x14ac:dyDescent="0.25">
      <c r="A19" s="1">
        <v>21</v>
      </c>
      <c r="B19" s="2">
        <v>61</v>
      </c>
      <c r="C19" s="2">
        <v>70</v>
      </c>
      <c r="D19" s="2">
        <v>73</v>
      </c>
      <c r="E19" s="2">
        <v>54</v>
      </c>
      <c r="F19" s="2">
        <v>73</v>
      </c>
      <c r="G19" s="2">
        <v>58</v>
      </c>
      <c r="H19" s="2">
        <v>71</v>
      </c>
      <c r="I19" s="2">
        <v>65</v>
      </c>
      <c r="J19" s="2">
        <v>72</v>
      </c>
      <c r="K19" s="2">
        <v>74</v>
      </c>
      <c r="L19" s="2">
        <v>73</v>
      </c>
      <c r="M19" s="2">
        <v>65</v>
      </c>
      <c r="N19" s="2">
        <v>57</v>
      </c>
      <c r="O19" s="2">
        <v>62</v>
      </c>
      <c r="P19" s="2">
        <v>53</v>
      </c>
    </row>
    <row r="20" spans="1:16" ht="18.75" x14ac:dyDescent="0.25">
      <c r="A20" s="1">
        <v>22</v>
      </c>
      <c r="B20" s="2">
        <v>70</v>
      </c>
      <c r="C20" s="2">
        <v>59</v>
      </c>
      <c r="D20" s="2">
        <v>74</v>
      </c>
      <c r="E20" s="2">
        <v>73</v>
      </c>
      <c r="F20" s="2">
        <v>58</v>
      </c>
      <c r="G20" s="2">
        <v>58</v>
      </c>
      <c r="H20" s="2">
        <v>68</v>
      </c>
      <c r="I20" s="2">
        <v>73</v>
      </c>
      <c r="J20" s="2">
        <v>60</v>
      </c>
      <c r="K20" s="2">
        <v>64</v>
      </c>
      <c r="L20" s="2">
        <v>67</v>
      </c>
      <c r="M20" s="2">
        <v>51</v>
      </c>
      <c r="N20" s="2">
        <v>56</v>
      </c>
      <c r="O20" s="2">
        <v>66</v>
      </c>
      <c r="P20" s="2">
        <v>57</v>
      </c>
    </row>
    <row r="21" spans="1:16" ht="18.75" x14ac:dyDescent="0.25">
      <c r="A21" s="1">
        <v>23</v>
      </c>
      <c r="B21" s="2">
        <v>52</v>
      </c>
      <c r="C21" s="2">
        <v>51</v>
      </c>
      <c r="D21" s="2">
        <v>51</v>
      </c>
      <c r="E21" s="2">
        <v>75</v>
      </c>
      <c r="F21" s="2">
        <v>54</v>
      </c>
      <c r="G21" s="2">
        <v>73</v>
      </c>
      <c r="H21" s="2">
        <v>57</v>
      </c>
      <c r="I21" s="2">
        <v>75</v>
      </c>
      <c r="J21" s="2">
        <v>63</v>
      </c>
      <c r="K21" s="2">
        <v>53</v>
      </c>
      <c r="L21" s="2">
        <v>73</v>
      </c>
      <c r="M21" s="2">
        <v>61</v>
      </c>
      <c r="N21" s="2">
        <v>67</v>
      </c>
      <c r="O21" s="2">
        <v>55</v>
      </c>
      <c r="P21" s="2">
        <v>72</v>
      </c>
    </row>
    <row r="22" spans="1:16" ht="18.75" x14ac:dyDescent="0.25">
      <c r="A22" s="1">
        <v>24</v>
      </c>
      <c r="B22" s="2">
        <v>70</v>
      </c>
      <c r="C22" s="2">
        <v>74</v>
      </c>
      <c r="D22" s="2">
        <v>55</v>
      </c>
      <c r="E22" s="2">
        <v>69</v>
      </c>
      <c r="F22" s="2">
        <v>71</v>
      </c>
      <c r="G22" s="2">
        <v>62</v>
      </c>
      <c r="H22" s="2">
        <v>52</v>
      </c>
      <c r="I22" s="2">
        <v>63</v>
      </c>
      <c r="J22" s="2">
        <v>60</v>
      </c>
      <c r="K22" s="2">
        <v>61</v>
      </c>
      <c r="L22" s="2">
        <v>52</v>
      </c>
      <c r="M22" s="2">
        <v>51</v>
      </c>
      <c r="N22" s="2">
        <v>61</v>
      </c>
      <c r="O22" s="2">
        <v>57</v>
      </c>
      <c r="P22" s="2">
        <v>67</v>
      </c>
    </row>
    <row r="23" spans="1:16" ht="18.75" x14ac:dyDescent="0.25">
      <c r="A23" s="1">
        <v>25</v>
      </c>
      <c r="B23" s="2">
        <v>67</v>
      </c>
      <c r="C23" s="2">
        <v>59</v>
      </c>
      <c r="D23" s="2">
        <v>67</v>
      </c>
      <c r="E23" s="2">
        <v>68</v>
      </c>
      <c r="F23" s="2">
        <v>59</v>
      </c>
      <c r="G23" s="2">
        <v>71</v>
      </c>
      <c r="H23" s="2">
        <v>66</v>
      </c>
      <c r="I23" s="2">
        <v>66</v>
      </c>
      <c r="J23" s="2">
        <v>70</v>
      </c>
      <c r="K23" s="2">
        <v>53</v>
      </c>
      <c r="L23" s="2">
        <v>69</v>
      </c>
      <c r="M23" s="2">
        <v>68</v>
      </c>
      <c r="N23" s="2">
        <v>63</v>
      </c>
      <c r="O23" s="2">
        <v>60</v>
      </c>
      <c r="P23" s="2">
        <v>72</v>
      </c>
    </row>
    <row r="24" spans="1:16" ht="18.75" x14ac:dyDescent="0.25">
      <c r="A24" s="1">
        <v>26</v>
      </c>
      <c r="B24" s="2">
        <v>60</v>
      </c>
      <c r="C24" s="2">
        <v>55</v>
      </c>
      <c r="D24" s="2">
        <v>71</v>
      </c>
      <c r="E24" s="2">
        <v>65</v>
      </c>
      <c r="F24" s="2">
        <v>73</v>
      </c>
      <c r="G24" s="2">
        <v>66</v>
      </c>
      <c r="H24" s="2">
        <v>51</v>
      </c>
      <c r="I24" s="2">
        <v>74</v>
      </c>
      <c r="J24" s="2">
        <v>54</v>
      </c>
      <c r="K24" s="2">
        <v>61</v>
      </c>
      <c r="L24" s="2">
        <v>59</v>
      </c>
      <c r="M24" s="2">
        <v>55</v>
      </c>
      <c r="N24" s="2">
        <v>61</v>
      </c>
      <c r="O24" s="2">
        <v>70</v>
      </c>
      <c r="P24" s="2">
        <v>62</v>
      </c>
    </row>
    <row r="25" spans="1:16" ht="18.75" x14ac:dyDescent="0.25">
      <c r="A25" s="1">
        <v>27</v>
      </c>
      <c r="B25" s="2">
        <v>53</v>
      </c>
      <c r="C25" s="2">
        <v>62</v>
      </c>
      <c r="D25" s="2">
        <v>71</v>
      </c>
      <c r="E25" s="2">
        <v>69</v>
      </c>
      <c r="F25" s="2">
        <v>54</v>
      </c>
      <c r="G25" s="2">
        <v>54</v>
      </c>
      <c r="H25" s="2">
        <v>65</v>
      </c>
      <c r="I25" s="2">
        <v>69</v>
      </c>
      <c r="J25" s="2">
        <v>70</v>
      </c>
      <c r="K25" s="2">
        <v>60</v>
      </c>
      <c r="L25" s="2">
        <v>72</v>
      </c>
      <c r="M25" s="2">
        <v>63</v>
      </c>
      <c r="N25" s="2">
        <v>53</v>
      </c>
      <c r="O25" s="2">
        <v>60</v>
      </c>
      <c r="P25" s="2">
        <v>73</v>
      </c>
    </row>
    <row r="26" spans="1:16" ht="18.75" x14ac:dyDescent="0.25">
      <c r="A26" s="1">
        <v>28</v>
      </c>
      <c r="B26" s="2">
        <v>74</v>
      </c>
      <c r="C26" s="2">
        <v>69</v>
      </c>
      <c r="D26" s="2">
        <v>52</v>
      </c>
      <c r="E26" s="2">
        <v>70</v>
      </c>
      <c r="F26" s="2">
        <v>58</v>
      </c>
      <c r="G26" s="2">
        <v>75</v>
      </c>
      <c r="H26" s="2">
        <v>61</v>
      </c>
      <c r="I26" s="2">
        <v>59</v>
      </c>
      <c r="J26" s="2">
        <v>73</v>
      </c>
      <c r="K26" s="2">
        <v>64</v>
      </c>
      <c r="L26" s="2">
        <v>69</v>
      </c>
      <c r="M26" s="2">
        <v>57</v>
      </c>
      <c r="N26" s="2">
        <v>69</v>
      </c>
      <c r="O26" s="2">
        <v>55</v>
      </c>
      <c r="P26" s="2">
        <v>52</v>
      </c>
    </row>
    <row r="27" spans="1:16" ht="18.75" x14ac:dyDescent="0.25">
      <c r="A27" s="1">
        <v>29</v>
      </c>
      <c r="B27" s="2">
        <v>56</v>
      </c>
      <c r="C27" s="2">
        <v>57</v>
      </c>
      <c r="D27" s="2">
        <v>63</v>
      </c>
      <c r="E27" s="2">
        <v>51</v>
      </c>
      <c r="F27" s="2">
        <v>51</v>
      </c>
      <c r="G27" s="2">
        <v>67</v>
      </c>
      <c r="H27" s="2">
        <v>55</v>
      </c>
      <c r="I27" s="2">
        <v>65</v>
      </c>
      <c r="J27" s="2">
        <v>61</v>
      </c>
      <c r="K27" s="2">
        <v>74</v>
      </c>
      <c r="L27" s="2">
        <v>75</v>
      </c>
      <c r="M27" s="2">
        <v>57</v>
      </c>
      <c r="N27" s="2">
        <v>61</v>
      </c>
      <c r="O27" s="2">
        <v>52</v>
      </c>
      <c r="P27" s="2">
        <v>66</v>
      </c>
    </row>
    <row r="28" spans="1:16" ht="18.75" x14ac:dyDescent="0.25">
      <c r="A28" s="1">
        <v>30</v>
      </c>
      <c r="B28" s="2">
        <v>58</v>
      </c>
      <c r="C28" s="2">
        <v>51</v>
      </c>
      <c r="D28" s="2">
        <v>59</v>
      </c>
      <c r="E28" s="2">
        <v>60</v>
      </c>
      <c r="F28" s="2">
        <v>70</v>
      </c>
      <c r="G28" s="2">
        <v>67</v>
      </c>
      <c r="H28" s="2">
        <v>59</v>
      </c>
      <c r="I28" s="2">
        <v>56</v>
      </c>
      <c r="J28" s="2">
        <v>75</v>
      </c>
      <c r="K28" s="2">
        <v>57</v>
      </c>
      <c r="L28" s="2">
        <v>69</v>
      </c>
      <c r="M28" s="2">
        <v>68</v>
      </c>
      <c r="N28" s="2">
        <v>64</v>
      </c>
      <c r="O28" s="2">
        <v>63</v>
      </c>
      <c r="P28" s="2">
        <v>73</v>
      </c>
    </row>
    <row r="29" spans="1:16" ht="18.75" x14ac:dyDescent="0.25">
      <c r="A29" s="1">
        <v>31</v>
      </c>
      <c r="B29" s="2">
        <v>65</v>
      </c>
      <c r="C29" s="2">
        <v>68</v>
      </c>
      <c r="D29" s="2">
        <v>54</v>
      </c>
      <c r="E29" s="2">
        <v>53</v>
      </c>
      <c r="F29" s="2">
        <v>69</v>
      </c>
      <c r="G29" s="2">
        <v>55</v>
      </c>
      <c r="H29" s="2">
        <v>69</v>
      </c>
      <c r="I29" s="2">
        <v>74</v>
      </c>
      <c r="J29" s="2">
        <v>70</v>
      </c>
      <c r="K29" s="2">
        <v>54</v>
      </c>
      <c r="L29" s="2">
        <v>72</v>
      </c>
      <c r="M29" s="2">
        <v>69</v>
      </c>
      <c r="N29" s="2">
        <v>60</v>
      </c>
      <c r="O29" s="2">
        <v>58</v>
      </c>
      <c r="P29" s="2">
        <v>71</v>
      </c>
    </row>
    <row r="30" spans="1:16" ht="18.75" x14ac:dyDescent="0.25">
      <c r="A30" s="1">
        <v>32</v>
      </c>
      <c r="B30" s="2">
        <v>51</v>
      </c>
      <c r="C30" s="2">
        <v>66</v>
      </c>
      <c r="D30" s="2">
        <v>71</v>
      </c>
      <c r="E30" s="2">
        <v>60</v>
      </c>
      <c r="F30" s="2">
        <v>51</v>
      </c>
      <c r="G30" s="2">
        <v>66</v>
      </c>
      <c r="H30" s="2">
        <v>51</v>
      </c>
      <c r="I30" s="2">
        <v>60</v>
      </c>
      <c r="J30" s="2">
        <v>71</v>
      </c>
      <c r="K30" s="2">
        <v>51</v>
      </c>
      <c r="L30" s="2">
        <v>67</v>
      </c>
      <c r="M30" s="2">
        <v>65</v>
      </c>
      <c r="N30" s="2">
        <v>69</v>
      </c>
      <c r="O30" s="2">
        <v>55</v>
      </c>
      <c r="P30" s="2">
        <v>53</v>
      </c>
    </row>
    <row r="31" spans="1:16" ht="18.75" x14ac:dyDescent="0.25">
      <c r="A31" s="1">
        <v>33</v>
      </c>
      <c r="B31" s="2">
        <v>66</v>
      </c>
      <c r="C31" s="2">
        <v>70</v>
      </c>
      <c r="D31" s="2">
        <v>70</v>
      </c>
      <c r="E31" s="2">
        <v>70</v>
      </c>
      <c r="F31" s="2">
        <v>72</v>
      </c>
      <c r="G31" s="2">
        <v>64</v>
      </c>
      <c r="H31" s="2">
        <v>74</v>
      </c>
      <c r="I31" s="2">
        <v>66</v>
      </c>
      <c r="J31" s="2">
        <v>62</v>
      </c>
      <c r="K31" s="2">
        <v>68</v>
      </c>
      <c r="L31" s="2">
        <v>69</v>
      </c>
      <c r="M31" s="2">
        <v>58</v>
      </c>
      <c r="N31" s="2">
        <v>62</v>
      </c>
      <c r="O31" s="2">
        <v>54</v>
      </c>
      <c r="P31" s="2">
        <v>66</v>
      </c>
    </row>
    <row r="32" spans="1:16" ht="18.75" x14ac:dyDescent="0.25">
      <c r="A32" s="1">
        <v>34</v>
      </c>
      <c r="B32" s="2">
        <v>58</v>
      </c>
      <c r="C32" s="2">
        <v>54</v>
      </c>
      <c r="D32" s="2">
        <v>57</v>
      </c>
      <c r="E32" s="2">
        <v>53</v>
      </c>
      <c r="F32" s="2">
        <v>64</v>
      </c>
      <c r="G32" s="2">
        <v>57</v>
      </c>
      <c r="H32" s="2">
        <v>69</v>
      </c>
      <c r="I32" s="2">
        <v>64</v>
      </c>
      <c r="J32" s="2">
        <v>66</v>
      </c>
      <c r="K32" s="2">
        <v>65</v>
      </c>
      <c r="L32" s="2">
        <v>64</v>
      </c>
      <c r="M32" s="2">
        <v>57</v>
      </c>
      <c r="N32" s="2">
        <v>55</v>
      </c>
      <c r="O32" s="2">
        <v>57</v>
      </c>
      <c r="P32" s="2">
        <v>62</v>
      </c>
    </row>
    <row r="33" spans="1:26" ht="18.75" x14ac:dyDescent="0.25">
      <c r="A33" s="1">
        <v>35</v>
      </c>
      <c r="B33" s="2">
        <v>57</v>
      </c>
      <c r="C33" s="2">
        <v>73</v>
      </c>
      <c r="D33" s="2">
        <v>57</v>
      </c>
      <c r="E33" s="2">
        <v>51</v>
      </c>
      <c r="F33" s="2">
        <v>67</v>
      </c>
      <c r="G33" s="2">
        <v>53</v>
      </c>
      <c r="H33" s="2">
        <v>65</v>
      </c>
      <c r="I33" s="2">
        <v>66</v>
      </c>
      <c r="J33" s="2">
        <v>68</v>
      </c>
      <c r="K33" s="2">
        <v>51</v>
      </c>
      <c r="L33" s="2">
        <v>58</v>
      </c>
      <c r="M33" s="2">
        <v>62</v>
      </c>
      <c r="N33" s="2">
        <v>59</v>
      </c>
      <c r="O33" s="2">
        <v>70</v>
      </c>
      <c r="P33" s="2">
        <v>65</v>
      </c>
    </row>
    <row r="34" spans="1:26" ht="18.75" x14ac:dyDescent="0.25">
      <c r="A34" s="1">
        <v>36</v>
      </c>
      <c r="B34" s="2">
        <v>74</v>
      </c>
      <c r="C34" s="2">
        <v>52</v>
      </c>
      <c r="D34" s="2">
        <v>69</v>
      </c>
      <c r="E34" s="2">
        <v>55</v>
      </c>
      <c r="F34" s="2">
        <v>55</v>
      </c>
      <c r="G34" s="2">
        <v>57</v>
      </c>
      <c r="H34" s="2">
        <v>62</v>
      </c>
      <c r="I34" s="2">
        <v>74</v>
      </c>
      <c r="J34" s="2">
        <v>71</v>
      </c>
      <c r="K34" s="2">
        <v>53</v>
      </c>
      <c r="L34" s="2">
        <v>63</v>
      </c>
      <c r="M34" s="2">
        <v>59</v>
      </c>
      <c r="N34" s="2">
        <v>59</v>
      </c>
      <c r="O34" s="2">
        <v>67</v>
      </c>
      <c r="P34" s="2">
        <v>66</v>
      </c>
    </row>
    <row r="37" spans="1:26" x14ac:dyDescent="0.25">
      <c r="A37" s="3" t="s">
        <v>0</v>
      </c>
      <c r="B37" s="3" t="s">
        <v>1</v>
      </c>
      <c r="C37" s="3" t="s">
        <v>2</v>
      </c>
    </row>
    <row r="38" spans="1:26" x14ac:dyDescent="0.25">
      <c r="A38" s="3">
        <f>MIN(B15:P34)</f>
        <v>51</v>
      </c>
      <c r="B38" s="3">
        <f>MAX(B15:P34)</f>
        <v>75</v>
      </c>
      <c r="C38" s="3">
        <f>COUNTA(B15:P34)</f>
        <v>300</v>
      </c>
    </row>
    <row r="40" spans="1:26" x14ac:dyDescent="0.25">
      <c r="A40" s="3">
        <f>A38</f>
        <v>51</v>
      </c>
      <c r="B40" s="3">
        <f>A40+1</f>
        <v>52</v>
      </c>
      <c r="C40" s="3">
        <f>B40+1</f>
        <v>53</v>
      </c>
      <c r="D40" s="3">
        <f>C40+1</f>
        <v>54</v>
      </c>
      <c r="E40" s="3">
        <f>D40+1</f>
        <v>55</v>
      </c>
      <c r="F40" s="3">
        <f>E40+1</f>
        <v>56</v>
      </c>
      <c r="G40" s="3">
        <f>F40+1</f>
        <v>57</v>
      </c>
      <c r="H40" s="3">
        <f>G40+1</f>
        <v>58</v>
      </c>
      <c r="I40" s="3">
        <f>H40+1</f>
        <v>59</v>
      </c>
      <c r="J40" s="3">
        <f>I40+1</f>
        <v>60</v>
      </c>
      <c r="K40" s="3">
        <f>J40+1</f>
        <v>61</v>
      </c>
      <c r="L40" s="3">
        <f>K40+1</f>
        <v>62</v>
      </c>
      <c r="M40" s="3">
        <f>L40+1</f>
        <v>63</v>
      </c>
      <c r="N40" s="3">
        <f>M40+1</f>
        <v>64</v>
      </c>
      <c r="O40" s="3">
        <f>N40+1</f>
        <v>65</v>
      </c>
      <c r="P40" s="3">
        <f>O40+1</f>
        <v>66</v>
      </c>
      <c r="Q40" s="3">
        <f>P40+1</f>
        <v>67</v>
      </c>
      <c r="R40" s="3">
        <f>Q40+1</f>
        <v>68</v>
      </c>
      <c r="S40" s="3">
        <f>R40+1</f>
        <v>69</v>
      </c>
      <c r="T40" s="3">
        <f>S40+1</f>
        <v>70</v>
      </c>
      <c r="U40" s="3">
        <f>T40+1</f>
        <v>71</v>
      </c>
      <c r="V40" s="3">
        <f>U40+1</f>
        <v>72</v>
      </c>
      <c r="W40" s="3">
        <f>V40+1</f>
        <v>73</v>
      </c>
      <c r="X40" s="3">
        <f>W40+1</f>
        <v>74</v>
      </c>
      <c r="Y40" s="3">
        <f>X40+1</f>
        <v>75</v>
      </c>
      <c r="Z40" s="3" t="s">
        <v>3</v>
      </c>
    </row>
    <row r="41" spans="1:26" x14ac:dyDescent="0.25">
      <c r="A41" s="3">
        <f>COUNTIF($B$15:$P$34,A40)</f>
        <v>14</v>
      </c>
      <c r="B41" s="3">
        <f>COUNTIF($B$15:$P$34,B40)</f>
        <v>10</v>
      </c>
      <c r="C41" s="3">
        <f>COUNTIF($B$15:$P$34,C40)</f>
        <v>14</v>
      </c>
      <c r="D41" s="3">
        <f>COUNTIF($B$15:$P$34,D40)</f>
        <v>12</v>
      </c>
      <c r="E41" s="3">
        <f>COUNTIF($B$15:$P$34,E40)</f>
        <v>14</v>
      </c>
      <c r="F41" s="3">
        <f>COUNTIF($B$15:$P$34,F40)</f>
        <v>7</v>
      </c>
      <c r="G41" s="3">
        <f>COUNTIF($B$15:$P$34,G40)</f>
        <v>16</v>
      </c>
      <c r="H41" s="3">
        <f>COUNTIF($B$15:$P$34,H40)</f>
        <v>11</v>
      </c>
      <c r="I41" s="3">
        <f>COUNTIF($B$15:$P$34,I40)</f>
        <v>12</v>
      </c>
      <c r="J41" s="3">
        <f>COUNTIF($B$15:$P$34,J40)</f>
        <v>12</v>
      </c>
      <c r="K41" s="3">
        <f>COUNTIF($B$15:$P$34,K40)</f>
        <v>10</v>
      </c>
      <c r="L41" s="3">
        <f>COUNTIF($B$15:$P$34,L40)</f>
        <v>9</v>
      </c>
      <c r="M41" s="3">
        <f>COUNTIF($B$15:$P$34,M40)</f>
        <v>9</v>
      </c>
      <c r="N41" s="3">
        <f>COUNTIF($B$15:$P$34,N40)</f>
        <v>11</v>
      </c>
      <c r="O41" s="3">
        <f>COUNTIF($B$15:$P$34,O40)</f>
        <v>15</v>
      </c>
      <c r="P41" s="3">
        <f>COUNTIF($B$15:$P$34,P40)</f>
        <v>16</v>
      </c>
      <c r="Q41" s="3">
        <f>COUNTIF($B$15:$P$34,Q40)</f>
        <v>13</v>
      </c>
      <c r="R41" s="3">
        <f>COUNTIF($B$15:$P$34,R40)</f>
        <v>13</v>
      </c>
      <c r="S41" s="3">
        <f>COUNTIF($B$15:$P$34,S40)</f>
        <v>15</v>
      </c>
      <c r="T41" s="3">
        <f>COUNTIF($B$15:$P$34,T40)</f>
        <v>15</v>
      </c>
      <c r="U41" s="3">
        <f>COUNTIF($B$15:$P$34,U40)</f>
        <v>12</v>
      </c>
      <c r="V41" s="3">
        <f>COUNTIF($B$15:$P$34,V40)</f>
        <v>9</v>
      </c>
      <c r="W41" s="3">
        <f>COUNTIF($B$15:$P$34,W40)</f>
        <v>12</v>
      </c>
      <c r="X41" s="3">
        <f>COUNTIF($B$15:$P$34,X40)</f>
        <v>13</v>
      </c>
      <c r="Y41" s="3">
        <f>COUNTIF($B$15:$P$34,Y40)</f>
        <v>6</v>
      </c>
      <c r="Z41" s="3" t="s">
        <v>4</v>
      </c>
    </row>
    <row r="61" spans="1:26" x14ac:dyDescent="0.25">
      <c r="A61" s="3">
        <f>A41</f>
        <v>14</v>
      </c>
      <c r="B61" s="3">
        <f>A61+B41</f>
        <v>24</v>
      </c>
      <c r="C61" s="3">
        <f>B61+C41</f>
        <v>38</v>
      </c>
      <c r="D61" s="3">
        <f>C61+D41</f>
        <v>50</v>
      </c>
      <c r="E61" s="3">
        <f>D61+E41</f>
        <v>64</v>
      </c>
      <c r="F61" s="3">
        <f>E61+F41</f>
        <v>71</v>
      </c>
      <c r="G61" s="3">
        <f>F61+G41</f>
        <v>87</v>
      </c>
      <c r="H61" s="3">
        <f>G61+H41</f>
        <v>98</v>
      </c>
      <c r="I61" s="3">
        <f>H61+I41</f>
        <v>110</v>
      </c>
      <c r="J61" s="3">
        <f>I61+J41</f>
        <v>122</v>
      </c>
      <c r="K61" s="3">
        <f>J61+K41</f>
        <v>132</v>
      </c>
      <c r="L61" s="3">
        <f>K61+L41</f>
        <v>141</v>
      </c>
      <c r="M61" s="3">
        <f>L61+M41</f>
        <v>150</v>
      </c>
      <c r="N61" s="3">
        <f>M61+N41</f>
        <v>161</v>
      </c>
      <c r="O61" s="3">
        <f>N61+O41</f>
        <v>176</v>
      </c>
      <c r="P61" s="3">
        <f>O61+P41</f>
        <v>192</v>
      </c>
      <c r="Q61" s="3">
        <f>P61+Q41</f>
        <v>205</v>
      </c>
      <c r="R61" s="3">
        <f>Q61+R41</f>
        <v>218</v>
      </c>
      <c r="S61" s="3">
        <f>R61+S41</f>
        <v>233</v>
      </c>
      <c r="T61" s="3">
        <f>S61+T41</f>
        <v>248</v>
      </c>
      <c r="U61" s="3">
        <f>T61+U41</f>
        <v>260</v>
      </c>
      <c r="V61" s="3">
        <f>U61+V41</f>
        <v>269</v>
      </c>
      <c r="W61" s="3">
        <f>V61+W41</f>
        <v>281</v>
      </c>
      <c r="X61" s="3">
        <f>W61+X41</f>
        <v>294</v>
      </c>
      <c r="Y61" s="3">
        <f>X61+Y41</f>
        <v>300</v>
      </c>
      <c r="Z61" s="3" t="s">
        <v>5</v>
      </c>
    </row>
    <row r="62" spans="1:26" x14ac:dyDescent="0.25">
      <c r="A62" s="3" t="s">
        <v>6</v>
      </c>
      <c r="B62" s="3">
        <f>_xlfn.VAR.S(B15:P34)</f>
        <v>50.799955406912254</v>
      </c>
    </row>
    <row r="63" spans="1:26" x14ac:dyDescent="0.25">
      <c r="A63" s="4" t="s">
        <v>7</v>
      </c>
      <c r="B63" s="4">
        <f>AVERAGE(B15:P34)</f>
        <v>62.873333333333335</v>
      </c>
    </row>
    <row r="64" spans="1:26" x14ac:dyDescent="0.25">
      <c r="A64" s="3" t="s">
        <v>8</v>
      </c>
      <c r="B64" s="3">
        <f>A41/$Y$61</f>
        <v>4.6666666666666669E-2</v>
      </c>
      <c r="C64" s="3">
        <f>B41/$Y$61</f>
        <v>3.3333333333333333E-2</v>
      </c>
      <c r="D64" s="3">
        <f>C41/$Y$61</f>
        <v>4.6666666666666669E-2</v>
      </c>
      <c r="E64" s="3">
        <f>D41/$Y$61</f>
        <v>0.04</v>
      </c>
      <c r="F64" s="3">
        <f>E41/$Y$61</f>
        <v>4.6666666666666669E-2</v>
      </c>
      <c r="G64" s="3">
        <f>F41/$Y$61</f>
        <v>2.3333333333333334E-2</v>
      </c>
      <c r="H64" s="3">
        <f>G41/$Y$61</f>
        <v>5.3333333333333337E-2</v>
      </c>
      <c r="I64" s="3">
        <f>H41/$Y$61</f>
        <v>3.6666666666666667E-2</v>
      </c>
      <c r="J64" s="3">
        <f>I41/$Y$61</f>
        <v>0.04</v>
      </c>
      <c r="K64" s="3">
        <f>J41/$Y$61</f>
        <v>0.04</v>
      </c>
      <c r="L64" s="3">
        <f>K41/$Y$61</f>
        <v>3.3333333333333333E-2</v>
      </c>
      <c r="M64" s="3">
        <f>L41/$Y$61</f>
        <v>0.03</v>
      </c>
      <c r="N64" s="3">
        <f>M41/$Y$61</f>
        <v>0.03</v>
      </c>
      <c r="O64" s="3">
        <f>N41/$Y$61</f>
        <v>3.6666666666666667E-2</v>
      </c>
      <c r="P64" s="3">
        <f>O41/$Y$61</f>
        <v>0.05</v>
      </c>
      <c r="Q64" s="3">
        <f>P41/$Y$61</f>
        <v>5.3333333333333337E-2</v>
      </c>
      <c r="R64" s="3">
        <f>Q41/$Y$61</f>
        <v>4.3333333333333335E-2</v>
      </c>
      <c r="S64" s="3">
        <f>R41/$Y$61</f>
        <v>4.3333333333333335E-2</v>
      </c>
      <c r="T64" s="3">
        <f>S41/$Y$61</f>
        <v>0.05</v>
      </c>
      <c r="U64" s="3">
        <f>T41/$Y$61</f>
        <v>0.05</v>
      </c>
      <c r="V64" s="3">
        <f>U41/$Y$61</f>
        <v>0.04</v>
      </c>
      <c r="W64" s="3">
        <f>V41/$Y$61</f>
        <v>0.03</v>
      </c>
      <c r="X64" s="3">
        <f>W41/$Y$61</f>
        <v>0.04</v>
      </c>
      <c r="Y64" s="3">
        <f>X41/$Y$61</f>
        <v>4.3333333333333335E-2</v>
      </c>
      <c r="Z64" s="3">
        <f>Y41/$Y$61</f>
        <v>0.02</v>
      </c>
    </row>
    <row r="65" spans="1:26" x14ac:dyDescent="0.25">
      <c r="A65" s="3" t="s">
        <v>9</v>
      </c>
      <c r="B65" s="3">
        <f>B64</f>
        <v>4.6666666666666669E-2</v>
      </c>
      <c r="C65" s="3">
        <f>B65+C64</f>
        <v>0.08</v>
      </c>
      <c r="D65" s="3">
        <f>C65+D64</f>
        <v>0.12666666666666668</v>
      </c>
      <c r="E65" s="3">
        <f>D65+E64</f>
        <v>0.16666666666666669</v>
      </c>
      <c r="F65" s="3">
        <f>E65+F64</f>
        <v>0.21333333333333335</v>
      </c>
      <c r="G65" s="3">
        <f>F65+G64</f>
        <v>0.23666666666666669</v>
      </c>
      <c r="H65" s="3">
        <f>G65+H64</f>
        <v>0.29000000000000004</v>
      </c>
      <c r="I65" s="3">
        <f>H65+I64</f>
        <v>0.32666666666666672</v>
      </c>
      <c r="J65" s="3">
        <f>I65+J64</f>
        <v>0.3666666666666667</v>
      </c>
      <c r="K65" s="3">
        <f>J65+K64</f>
        <v>0.40666666666666668</v>
      </c>
      <c r="L65" s="3">
        <f>K65+L64</f>
        <v>0.44</v>
      </c>
      <c r="M65" s="3">
        <f>L65+M64</f>
        <v>0.47</v>
      </c>
      <c r="N65" s="3">
        <f>M65+N64</f>
        <v>0.5</v>
      </c>
      <c r="O65" s="3">
        <f>N65+O64</f>
        <v>0.53666666666666663</v>
      </c>
      <c r="P65" s="3">
        <f>O65+P64</f>
        <v>0.58666666666666667</v>
      </c>
      <c r="Q65" s="3">
        <f>P65+Q64</f>
        <v>0.64</v>
      </c>
      <c r="R65" s="3">
        <f>Q65+R64</f>
        <v>0.68333333333333335</v>
      </c>
      <c r="S65" s="3">
        <f>R65+S64</f>
        <v>0.72666666666666668</v>
      </c>
      <c r="T65" s="3">
        <f>S65+T64</f>
        <v>0.77666666666666673</v>
      </c>
      <c r="U65" s="3">
        <f>T65+U64</f>
        <v>0.82666666666666677</v>
      </c>
      <c r="V65" s="3">
        <f>U65+V64</f>
        <v>0.86666666666666681</v>
      </c>
      <c r="W65" s="3">
        <f>V65+W64</f>
        <v>0.89666666666666683</v>
      </c>
      <c r="X65" s="3">
        <f>W65+X64</f>
        <v>0.93666666666666687</v>
      </c>
      <c r="Y65" s="3">
        <f>X65+Y64</f>
        <v>0.9800000000000002</v>
      </c>
      <c r="Z65" s="3">
        <f t="shared" ref="Z65" si="0">Y65+Z64</f>
        <v>1.0000000000000002</v>
      </c>
    </row>
    <row r="69" spans="1:26" x14ac:dyDescent="0.25">
      <c r="B69" s="3">
        <v>45</v>
      </c>
      <c r="C69" s="3">
        <v>51</v>
      </c>
    </row>
    <row r="70" spans="1:26" x14ac:dyDescent="0.25">
      <c r="B70" s="3">
        <v>0</v>
      </c>
      <c r="C70" s="3">
        <v>0</v>
      </c>
    </row>
    <row r="71" spans="1:26" x14ac:dyDescent="0.25">
      <c r="B71" s="3">
        <f>A40</f>
        <v>51</v>
      </c>
      <c r="C71" s="3">
        <f>B40</f>
        <v>52</v>
      </c>
    </row>
    <row r="72" spans="1:26" x14ac:dyDescent="0.25">
      <c r="B72" s="3">
        <f>B65</f>
        <v>4.6666666666666669E-2</v>
      </c>
      <c r="C72" s="3">
        <f>B65</f>
        <v>4.6666666666666669E-2</v>
      </c>
    </row>
    <row r="73" spans="1:26" x14ac:dyDescent="0.25">
      <c r="B73" s="3">
        <v>52</v>
      </c>
      <c r="C73" s="3">
        <v>53</v>
      </c>
    </row>
    <row r="74" spans="1:26" x14ac:dyDescent="0.25">
      <c r="B74" s="3">
        <f>C65</f>
        <v>0.08</v>
      </c>
      <c r="C74" s="3">
        <f>C65</f>
        <v>0.08</v>
      </c>
    </row>
    <row r="75" spans="1:26" x14ac:dyDescent="0.25">
      <c r="B75" s="3">
        <v>53</v>
      </c>
      <c r="C75" s="3">
        <v>54</v>
      </c>
    </row>
    <row r="76" spans="1:26" x14ac:dyDescent="0.25">
      <c r="B76" s="3">
        <f>D65</f>
        <v>0.12666666666666668</v>
      </c>
      <c r="C76" s="3">
        <f>D65</f>
        <v>0.12666666666666668</v>
      </c>
    </row>
    <row r="77" spans="1:26" x14ac:dyDescent="0.25">
      <c r="B77" s="3">
        <f>C75</f>
        <v>54</v>
      </c>
      <c r="C77" s="3">
        <f>B77+1</f>
        <v>55</v>
      </c>
    </row>
    <row r="78" spans="1:26" x14ac:dyDescent="0.25">
      <c r="B78" s="3">
        <f>E65</f>
        <v>0.16666666666666669</v>
      </c>
      <c r="C78" s="3">
        <f>E65</f>
        <v>0.16666666666666669</v>
      </c>
    </row>
    <row r="79" spans="1:26" x14ac:dyDescent="0.25">
      <c r="B79" s="3">
        <v>55</v>
      </c>
      <c r="C79" s="3">
        <v>56</v>
      </c>
    </row>
    <row r="80" spans="1:26" x14ac:dyDescent="0.25">
      <c r="B80" s="3">
        <f>F65</f>
        <v>0.21333333333333335</v>
      </c>
      <c r="C80" s="3">
        <f>F65</f>
        <v>0.21333333333333335</v>
      </c>
    </row>
    <row r="81" spans="2:3" x14ac:dyDescent="0.25">
      <c r="B81" s="3">
        <v>56</v>
      </c>
      <c r="C81" s="3">
        <v>57</v>
      </c>
    </row>
    <row r="82" spans="2:3" x14ac:dyDescent="0.25">
      <c r="B82" s="3">
        <f>G65</f>
        <v>0.23666666666666669</v>
      </c>
      <c r="C82" s="3">
        <f>G65</f>
        <v>0.23666666666666669</v>
      </c>
    </row>
    <row r="83" spans="2:3" x14ac:dyDescent="0.25">
      <c r="B83" s="3">
        <v>57</v>
      </c>
      <c r="C83" s="3">
        <v>58</v>
      </c>
    </row>
    <row r="84" spans="2:3" x14ac:dyDescent="0.25">
      <c r="B84" s="3">
        <f>H65</f>
        <v>0.29000000000000004</v>
      </c>
      <c r="C84" s="3">
        <f>H65</f>
        <v>0.29000000000000004</v>
      </c>
    </row>
    <row r="85" spans="2:3" x14ac:dyDescent="0.25">
      <c r="B85" s="3">
        <v>58</v>
      </c>
      <c r="C85" s="3">
        <v>59</v>
      </c>
    </row>
    <row r="86" spans="2:3" x14ac:dyDescent="0.25">
      <c r="B86" s="3">
        <f>I65</f>
        <v>0.32666666666666672</v>
      </c>
      <c r="C86" s="3">
        <f>I65</f>
        <v>0.32666666666666672</v>
      </c>
    </row>
    <row r="87" spans="2:3" x14ac:dyDescent="0.25">
      <c r="B87" s="3">
        <v>59</v>
      </c>
      <c r="C87" s="3">
        <v>60</v>
      </c>
    </row>
    <row r="88" spans="2:3" x14ac:dyDescent="0.25">
      <c r="B88" s="3">
        <f>J65</f>
        <v>0.3666666666666667</v>
      </c>
      <c r="C88" s="3">
        <f>J65</f>
        <v>0.3666666666666667</v>
      </c>
    </row>
    <row r="89" spans="2:3" x14ac:dyDescent="0.25">
      <c r="B89" s="3">
        <v>60</v>
      </c>
      <c r="C89" s="3">
        <v>61</v>
      </c>
    </row>
    <row r="90" spans="2:3" x14ac:dyDescent="0.25">
      <c r="B90" s="3">
        <f>K65</f>
        <v>0.40666666666666668</v>
      </c>
      <c r="C90" s="3">
        <f>K65</f>
        <v>0.40666666666666668</v>
      </c>
    </row>
    <row r="91" spans="2:3" x14ac:dyDescent="0.25">
      <c r="B91" s="3">
        <v>61</v>
      </c>
      <c r="C91" s="3">
        <v>62</v>
      </c>
    </row>
    <row r="92" spans="2:3" x14ac:dyDescent="0.25">
      <c r="B92" s="3">
        <f>L65</f>
        <v>0.44</v>
      </c>
      <c r="C92" s="3">
        <f>L65</f>
        <v>0.44</v>
      </c>
    </row>
    <row r="93" spans="2:3" x14ac:dyDescent="0.25">
      <c r="B93" s="3">
        <v>62</v>
      </c>
      <c r="C93" s="3">
        <v>63</v>
      </c>
    </row>
    <row r="94" spans="2:3" x14ac:dyDescent="0.25">
      <c r="B94" s="3">
        <f>M65</f>
        <v>0.47</v>
      </c>
      <c r="C94" s="3">
        <f>B94</f>
        <v>0.47</v>
      </c>
    </row>
    <row r="95" spans="2:3" x14ac:dyDescent="0.25">
      <c r="B95" s="3">
        <v>63</v>
      </c>
      <c r="C95" s="3">
        <v>64</v>
      </c>
    </row>
    <row r="96" spans="2:3" x14ac:dyDescent="0.25">
      <c r="B96" s="3">
        <f>N65</f>
        <v>0.5</v>
      </c>
      <c r="C96" s="3">
        <f>B96</f>
        <v>0.5</v>
      </c>
    </row>
    <row r="97" spans="2:3" x14ac:dyDescent="0.25">
      <c r="B97" s="3">
        <v>64</v>
      </c>
      <c r="C97" s="3">
        <v>65</v>
      </c>
    </row>
    <row r="98" spans="2:3" x14ac:dyDescent="0.25">
      <c r="B98" s="3">
        <f>O65</f>
        <v>0.53666666666666663</v>
      </c>
      <c r="C98" s="3">
        <f>B98</f>
        <v>0.53666666666666663</v>
      </c>
    </row>
    <row r="99" spans="2:3" x14ac:dyDescent="0.25">
      <c r="B99" s="3">
        <v>65</v>
      </c>
      <c r="C99" s="3">
        <v>66</v>
      </c>
    </row>
    <row r="100" spans="2:3" x14ac:dyDescent="0.25">
      <c r="B100" s="3">
        <f>P65</f>
        <v>0.58666666666666667</v>
      </c>
      <c r="C100" s="3">
        <f>B100</f>
        <v>0.58666666666666667</v>
      </c>
    </row>
    <row r="101" spans="2:3" x14ac:dyDescent="0.25">
      <c r="B101" s="3">
        <v>66</v>
      </c>
      <c r="C101" s="3">
        <v>67</v>
      </c>
    </row>
    <row r="102" spans="2:3" x14ac:dyDescent="0.25">
      <c r="B102" s="3">
        <f>Q65</f>
        <v>0.64</v>
      </c>
      <c r="C102" s="3">
        <f>B102</f>
        <v>0.64</v>
      </c>
    </row>
    <row r="103" spans="2:3" x14ac:dyDescent="0.25">
      <c r="B103" s="3">
        <v>67</v>
      </c>
      <c r="C103" s="3">
        <v>68</v>
      </c>
    </row>
    <row r="104" spans="2:3" x14ac:dyDescent="0.25">
      <c r="B104" s="3">
        <f>R65</f>
        <v>0.68333333333333335</v>
      </c>
      <c r="C104" s="3">
        <f>B104</f>
        <v>0.68333333333333335</v>
      </c>
    </row>
    <row r="105" spans="2:3" x14ac:dyDescent="0.25">
      <c r="B105" s="3">
        <v>68</v>
      </c>
      <c r="C105" s="3">
        <v>69</v>
      </c>
    </row>
    <row r="106" spans="2:3" x14ac:dyDescent="0.25">
      <c r="B106" s="3">
        <f>S65</f>
        <v>0.72666666666666668</v>
      </c>
      <c r="C106" s="3">
        <f>B106</f>
        <v>0.72666666666666668</v>
      </c>
    </row>
    <row r="107" spans="2:3" x14ac:dyDescent="0.25">
      <c r="B107" s="3">
        <v>69</v>
      </c>
      <c r="C107" s="3">
        <v>70</v>
      </c>
    </row>
    <row r="108" spans="2:3" x14ac:dyDescent="0.25">
      <c r="B108" s="3">
        <f>T65</f>
        <v>0.77666666666666673</v>
      </c>
      <c r="C108" s="3">
        <f>B108</f>
        <v>0.77666666666666673</v>
      </c>
    </row>
    <row r="109" spans="2:3" x14ac:dyDescent="0.25">
      <c r="B109" s="3">
        <v>70</v>
      </c>
      <c r="C109" s="3">
        <v>71</v>
      </c>
    </row>
    <row r="110" spans="2:3" x14ac:dyDescent="0.25">
      <c r="B110" s="3">
        <f>U65</f>
        <v>0.82666666666666677</v>
      </c>
      <c r="C110" s="3">
        <f>B110</f>
        <v>0.82666666666666677</v>
      </c>
    </row>
    <row r="111" spans="2:3" x14ac:dyDescent="0.25">
      <c r="B111" s="3">
        <v>71</v>
      </c>
      <c r="C111" s="3">
        <v>72</v>
      </c>
    </row>
    <row r="112" spans="2:3" x14ac:dyDescent="0.25">
      <c r="B112" s="3">
        <f>V65</f>
        <v>0.86666666666666681</v>
      </c>
      <c r="C112" s="3">
        <f>B112</f>
        <v>0.86666666666666681</v>
      </c>
    </row>
    <row r="113" spans="2:3" x14ac:dyDescent="0.25">
      <c r="B113" s="3">
        <v>72</v>
      </c>
      <c r="C113" s="3">
        <v>73</v>
      </c>
    </row>
    <row r="114" spans="2:3" x14ac:dyDescent="0.25">
      <c r="B114" s="3">
        <f>W65</f>
        <v>0.89666666666666683</v>
      </c>
      <c r="C114" s="3">
        <f>B114</f>
        <v>0.89666666666666683</v>
      </c>
    </row>
    <row r="115" spans="2:3" x14ac:dyDescent="0.25">
      <c r="B115" s="3">
        <v>73</v>
      </c>
      <c r="C115" s="3">
        <v>74</v>
      </c>
    </row>
    <row r="116" spans="2:3" x14ac:dyDescent="0.25">
      <c r="B116" s="3">
        <f>X65</f>
        <v>0.93666666666666687</v>
      </c>
      <c r="C116" s="3">
        <f>B116</f>
        <v>0.93666666666666687</v>
      </c>
    </row>
    <row r="117" spans="2:3" x14ac:dyDescent="0.25">
      <c r="B117" s="3">
        <v>74</v>
      </c>
      <c r="C117" s="3">
        <v>75</v>
      </c>
    </row>
    <row r="118" spans="2:3" x14ac:dyDescent="0.25">
      <c r="B118" s="3">
        <f>Y65</f>
        <v>0.9800000000000002</v>
      </c>
      <c r="C118" s="3">
        <f>B118</f>
        <v>0.9800000000000002</v>
      </c>
    </row>
    <row r="119" spans="2:3" x14ac:dyDescent="0.25">
      <c r="B119" s="3">
        <v>75</v>
      </c>
      <c r="C119" s="3">
        <v>80</v>
      </c>
    </row>
    <row r="120" spans="2:3" x14ac:dyDescent="0.25">
      <c r="B120" s="3">
        <f>Z65</f>
        <v>1.0000000000000002</v>
      </c>
      <c r="C120" s="3">
        <f>B120</f>
        <v>1.0000000000000002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Evgeni</cp:lastModifiedBy>
  <dcterms:created xsi:type="dcterms:W3CDTF">2025-03-05T09:35:49Z</dcterms:created>
  <dcterms:modified xsi:type="dcterms:W3CDTF">2025-03-10T10:32:38Z</dcterms:modified>
</cp:coreProperties>
</file>