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Pap\Dropbox\GAMES\KSP\Git\RP-0\Notes\Contracts\"/>
    </mc:Choice>
  </mc:AlternateContent>
  <xr:revisionPtr revIDLastSave="0" documentId="13_ncr:1_{833AB60D-303F-417B-9BF5-0E8473DF808C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I2" i="1" l="1"/>
  <c r="I3" i="1"/>
  <c r="I4" i="1"/>
  <c r="I5" i="1"/>
  <c r="I6" i="1"/>
  <c r="I7" i="1"/>
  <c r="I16" i="1"/>
  <c r="I11" i="1"/>
  <c r="I12" i="1"/>
  <c r="I13" i="1"/>
  <c r="I14" i="1"/>
  <c r="I17" i="1"/>
  <c r="I20" i="1"/>
  <c r="I21" i="1"/>
  <c r="I22" i="1"/>
  <c r="I23" i="1"/>
  <c r="I24" i="1"/>
  <c r="I25" i="1"/>
  <c r="I26" i="1"/>
  <c r="I18" i="1"/>
  <c r="I27" i="1"/>
  <c r="I28" i="1"/>
  <c r="I29" i="1"/>
  <c r="I30" i="1"/>
  <c r="I31" i="1"/>
  <c r="I19" i="1"/>
  <c r="I15" i="1"/>
  <c r="I9" i="1"/>
  <c r="I10" i="1"/>
  <c r="I8" i="1"/>
  <c r="E2" i="1"/>
  <c r="E3" i="1"/>
  <c r="E4" i="1"/>
  <c r="E5" i="1"/>
  <c r="E6" i="1"/>
  <c r="E7" i="1"/>
  <c r="E16" i="1"/>
  <c r="E11" i="1"/>
  <c r="E12" i="1"/>
  <c r="E13" i="1"/>
  <c r="E14" i="1"/>
  <c r="E17" i="1"/>
  <c r="E20" i="1"/>
  <c r="E21" i="1"/>
  <c r="E22" i="1"/>
  <c r="E23" i="1"/>
  <c r="E24" i="1"/>
  <c r="E25" i="1"/>
  <c r="E26" i="1"/>
  <c r="E18" i="1"/>
  <c r="E27" i="1"/>
  <c r="E28" i="1"/>
  <c r="E29" i="1"/>
  <c r="E30" i="1"/>
  <c r="E31" i="1"/>
  <c r="E19" i="1"/>
  <c r="E15" i="1"/>
  <c r="E9" i="1"/>
  <c r="E10" i="1"/>
  <c r="E8" i="1"/>
  <c r="F2" i="1"/>
  <c r="F3" i="1"/>
  <c r="F4" i="1"/>
  <c r="F5" i="1"/>
  <c r="F6" i="1"/>
  <c r="F7" i="1"/>
  <c r="F16" i="1"/>
  <c r="F11" i="1"/>
  <c r="F12" i="1"/>
  <c r="F13" i="1"/>
  <c r="F14" i="1"/>
  <c r="F17" i="1"/>
  <c r="F20" i="1"/>
  <c r="F21" i="1"/>
  <c r="F22" i="1"/>
  <c r="F23" i="1"/>
  <c r="F24" i="1"/>
  <c r="F25" i="1"/>
  <c r="F26" i="1"/>
  <c r="F18" i="1"/>
  <c r="F27" i="1"/>
  <c r="F28" i="1"/>
  <c r="F29" i="1"/>
  <c r="F30" i="1"/>
  <c r="F31" i="1"/>
  <c r="F19" i="1"/>
  <c r="F15" i="1"/>
  <c r="F9" i="1"/>
  <c r="F10" i="1"/>
  <c r="F8" i="1"/>
</calcChain>
</file>

<file path=xl/sharedStrings.xml><?xml version="1.0" encoding="utf-8"?>
<sst xmlns="http://schemas.openxmlformats.org/spreadsheetml/2006/main" count="72" uniqueCount="43">
  <si>
    <t>Global</t>
  </si>
  <si>
    <t>Mercury</t>
  </si>
  <si>
    <t>Hard</t>
  </si>
  <si>
    <t>Venus</t>
  </si>
  <si>
    <t>Avg</t>
  </si>
  <si>
    <t>Mars</t>
  </si>
  <si>
    <t>Deimos</t>
  </si>
  <si>
    <t>Phobos</t>
  </si>
  <si>
    <t>Vesta</t>
  </si>
  <si>
    <t>Ceres</t>
  </si>
  <si>
    <t>Jupiter</t>
  </si>
  <si>
    <t>Io</t>
  </si>
  <si>
    <t>Europa</t>
  </si>
  <si>
    <t>Ganymede</t>
  </si>
  <si>
    <t>Callisto</t>
  </si>
  <si>
    <t>Saturn</t>
  </si>
  <si>
    <t>Mimas</t>
  </si>
  <si>
    <t>Enceladus</t>
  </si>
  <si>
    <t>Tethys</t>
  </si>
  <si>
    <t>Dione</t>
  </si>
  <si>
    <t>Rhea</t>
  </si>
  <si>
    <t>Titan</t>
  </si>
  <si>
    <t>Iapetus</t>
  </si>
  <si>
    <t>Uranus</t>
  </si>
  <si>
    <t>Ariel</t>
  </si>
  <si>
    <t>Miranda</t>
  </si>
  <si>
    <t>Titania</t>
  </si>
  <si>
    <t>Umbriel</t>
  </si>
  <si>
    <t>Oberon</t>
  </si>
  <si>
    <t>Neptune</t>
  </si>
  <si>
    <t>Triton</t>
  </si>
  <si>
    <t>Pluto</t>
  </si>
  <si>
    <t>Charon</t>
  </si>
  <si>
    <t>Advance</t>
  </si>
  <si>
    <t>CB</t>
  </si>
  <si>
    <t>Mult</t>
  </si>
  <si>
    <t>Diff</t>
  </si>
  <si>
    <t>Reward</t>
  </si>
  <si>
    <t>Deadline</t>
  </si>
  <si>
    <t>Years</t>
  </si>
  <si>
    <t>NoLand</t>
  </si>
  <si>
    <t>Days</t>
  </si>
  <si>
    <t>NewYears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</si>
</sst>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6" fontId="0" fillId="0" borderId="0" xfId="0" applyNumberFormat="1" applyAlignment="1">
      <alignment horizontal="center" vertical="center"/>
    </xf>
  </cellXfs>
  <cellStyles count="1">
    <cellStyle name="Normal" xfId="0" builtinId="0"/>
  </cellStyles>
  <dxfs count="5">
    <dxf>
      <numFmt numFmtId="10" formatCode="&quot;$&quot;#,##0_);[Red]\(&quot;$&quot;#,##0\)"/>
      <alignment horizontal="center" vertical="center" textRotation="0" wrapText="0" indent="0" justifyLastLine="0" shrinkToFit="0" readingOrder="0"/>
    </dxf>
    <dxf>
      <numFmt numFmtId="0" formatCode="General"/>
    </dxf>
    <dxf>
      <numFmt numFmtId="10" formatCode="&quot;$&quot;#,##0_);[Red]\(&quot;$&quot;#,##0\)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9C1CB4-1BB1-49AD-B741-0054A28A8259}" name="Table1" displayName="Table1" ref="A1:I31" totalsRowShown="0">
  <autoFilter ref="A1:I31" xr:uid="{3CE537DE-06AC-4C9C-AF07-7B1C731B5463}"/>
  <sortState ref="A2:I31">
    <sortCondition ref="C1:C31"/>
  </sortState>
  <tableColumns count="9">
    <tableColumn id="1" xr3:uid="{4AA71AAB-BC24-4536-8E90-C5300C51CED1}" name="CB"/>
    <tableColumn id="2" xr3:uid="{2BF11654-909B-43DC-AD7E-9DE4254323C8}" name="Mult" dataDxfId="4"/>
    <tableColumn id="3" xr3:uid="{1F319939-5870-48A2-8770-9C578A37C5CC}" name="Diff" dataDxfId="3"/>
    <tableColumn id="4" xr3:uid="{34AE17ED-A96C-4263-A7B3-096BF4645C8E}" name="Advance" dataDxfId="0">
      <calculatedColumnFormula>B2*$R$32*$R$33*$S$33</calculatedColumnFormula>
    </tableColumn>
    <tableColumn id="5" xr3:uid="{10D7E36C-AE53-4728-940A-E999AF06D3A9}" name="Reward" dataDxfId="2">
      <calculatedColumnFormula>D2*$R$34</calculatedColumnFormula>
    </tableColumn>
    <tableColumn id="6" xr3:uid="{56FEC4F3-DF04-452C-9478-650677338738}" name="Deadline">
      <calculatedColumnFormula>365*G2</calculatedColumnFormula>
    </tableColumn>
    <tableColumn id="7" xr3:uid="{4DCFBAE3-2412-47BB-B557-F94F06AFF9C5}" name="Years"/>
    <tableColumn id="8" xr3:uid="{FCA6E4C9-9250-449E-A607-3F4F0092598E}" name="Days" dataDxfId="1">
      <calculatedColumnFormula>365*(B2/2)</calculatedColumnFormula>
    </tableColumn>
    <tableColumn id="9" xr3:uid="{2E94630A-4795-4690-8126-7D6E971EF457}" name="NewYears">
      <calculatedColumnFormula>H2/365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"/>
  <sheetViews>
    <sheetView tabSelected="1" workbookViewId="0">
      <selection activeCell="D22" sqref="D22"/>
    </sheetView>
  </sheetViews>
  <sheetFormatPr defaultRowHeight="15" x14ac:dyDescent="0.25"/>
  <cols>
    <col min="4" max="4" width="10.7109375" customWidth="1"/>
    <col min="5" max="5" width="10.85546875" bestFit="1" customWidth="1"/>
    <col min="6" max="6" width="11.140625" customWidth="1"/>
    <col min="9" max="9" width="12.140625" customWidth="1"/>
  </cols>
  <sheetData>
    <row r="1" spans="1:9" x14ac:dyDescent="0.25">
      <c r="A1" t="s">
        <v>34</v>
      </c>
      <c r="B1" t="s">
        <v>35</v>
      </c>
      <c r="C1" t="s">
        <v>36</v>
      </c>
      <c r="D1" t="s">
        <v>33</v>
      </c>
      <c r="E1" t="s">
        <v>37</v>
      </c>
      <c r="F1" t="s">
        <v>38</v>
      </c>
      <c r="G1" t="s">
        <v>39</v>
      </c>
      <c r="H1" t="s">
        <v>41</v>
      </c>
      <c r="I1" t="s">
        <v>42</v>
      </c>
    </row>
    <row r="2" spans="1:9" x14ac:dyDescent="0.25">
      <c r="A2" t="s">
        <v>3</v>
      </c>
      <c r="B2" s="1">
        <v>15</v>
      </c>
      <c r="C2" s="1" t="s">
        <v>4</v>
      </c>
      <c r="D2" s="2">
        <f t="shared" ref="D2:D31" si="0">B2*$R$32*$R$33*$S$33</f>
        <v>135000</v>
      </c>
      <c r="E2" s="2">
        <f>D2*$R$34</f>
        <v>405000</v>
      </c>
      <c r="F2">
        <f>365*G2</f>
        <v>1825</v>
      </c>
      <c r="G2">
        <v>5</v>
      </c>
      <c r="H2">
        <f t="shared" ref="H2:H31" si="1">365*(B2/2)</f>
        <v>2737.5</v>
      </c>
      <c r="I2">
        <f>H2/365</f>
        <v>7.5</v>
      </c>
    </row>
    <row r="3" spans="1:9" x14ac:dyDescent="0.25">
      <c r="A3" t="s">
        <v>5</v>
      </c>
      <c r="B3" s="1">
        <v>15</v>
      </c>
      <c r="C3" s="1" t="s">
        <v>4</v>
      </c>
      <c r="D3" s="2">
        <f t="shared" si="0"/>
        <v>135000</v>
      </c>
      <c r="E3" s="2">
        <f>D3*$R$34</f>
        <v>405000</v>
      </c>
      <c r="F3">
        <f>365*G3</f>
        <v>1825</v>
      </c>
      <c r="G3">
        <v>5</v>
      </c>
      <c r="H3">
        <f t="shared" si="1"/>
        <v>2737.5</v>
      </c>
      <c r="I3">
        <f>H3/365</f>
        <v>7.5</v>
      </c>
    </row>
    <row r="4" spans="1:9" x14ac:dyDescent="0.25">
      <c r="A4" t="s">
        <v>6</v>
      </c>
      <c r="B4" s="1">
        <v>18</v>
      </c>
      <c r="C4" s="1" t="s">
        <v>4</v>
      </c>
      <c r="D4" s="2">
        <f t="shared" si="0"/>
        <v>161999.99999999997</v>
      </c>
      <c r="E4" s="2">
        <f>D4*$R$34</f>
        <v>485999.99999999988</v>
      </c>
      <c r="F4">
        <f>365*G4</f>
        <v>1825</v>
      </c>
      <c r="G4">
        <v>5</v>
      </c>
      <c r="H4">
        <f t="shared" si="1"/>
        <v>3285</v>
      </c>
      <c r="I4">
        <f>H4/365</f>
        <v>9</v>
      </c>
    </row>
    <row r="5" spans="1:9" x14ac:dyDescent="0.25">
      <c r="A5" t="s">
        <v>7</v>
      </c>
      <c r="B5" s="1">
        <v>18</v>
      </c>
      <c r="C5" s="1" t="s">
        <v>4</v>
      </c>
      <c r="D5" s="2">
        <f t="shared" si="0"/>
        <v>161999.99999999997</v>
      </c>
      <c r="E5" s="2">
        <f>D5*$R$34</f>
        <v>485999.99999999988</v>
      </c>
      <c r="F5">
        <f>365*G5</f>
        <v>1825</v>
      </c>
      <c r="G5">
        <v>5</v>
      </c>
      <c r="H5">
        <f t="shared" si="1"/>
        <v>3285</v>
      </c>
      <c r="I5">
        <f>H5/365</f>
        <v>9</v>
      </c>
    </row>
    <row r="6" spans="1:9" x14ac:dyDescent="0.25">
      <c r="A6" t="s">
        <v>8</v>
      </c>
      <c r="B6" s="1">
        <v>20</v>
      </c>
      <c r="C6" s="1" t="s">
        <v>4</v>
      </c>
      <c r="D6" s="2">
        <f t="shared" si="0"/>
        <v>180000</v>
      </c>
      <c r="E6" s="2">
        <f>D6*$R$34</f>
        <v>540000</v>
      </c>
      <c r="F6">
        <f>365*G6</f>
        <v>1825</v>
      </c>
      <c r="G6">
        <v>5</v>
      </c>
      <c r="H6">
        <f t="shared" si="1"/>
        <v>3650</v>
      </c>
      <c r="I6">
        <f>H6/365</f>
        <v>10</v>
      </c>
    </row>
    <row r="7" spans="1:9" x14ac:dyDescent="0.25">
      <c r="A7" t="s">
        <v>9</v>
      </c>
      <c r="B7" s="1">
        <v>20</v>
      </c>
      <c r="C7" s="1" t="s">
        <v>4</v>
      </c>
      <c r="D7" s="2">
        <f t="shared" si="0"/>
        <v>180000</v>
      </c>
      <c r="E7" s="2">
        <f>D7*$R$34</f>
        <v>540000</v>
      </c>
      <c r="F7">
        <f>365*G7</f>
        <v>1825</v>
      </c>
      <c r="G7">
        <v>5</v>
      </c>
      <c r="H7">
        <f t="shared" si="1"/>
        <v>3650</v>
      </c>
      <c r="I7">
        <f>H7/365</f>
        <v>10</v>
      </c>
    </row>
    <row r="8" spans="1:9" x14ac:dyDescent="0.25">
      <c r="A8" t="s">
        <v>1</v>
      </c>
      <c r="B8" s="1">
        <v>40</v>
      </c>
      <c r="C8" s="1" t="s">
        <v>2</v>
      </c>
      <c r="D8" s="2">
        <f t="shared" si="0"/>
        <v>360000</v>
      </c>
      <c r="E8" s="2">
        <f>D8*$R$34</f>
        <v>1080000</v>
      </c>
      <c r="F8">
        <f>365*G8</f>
        <v>7300</v>
      </c>
      <c r="G8">
        <v>20</v>
      </c>
      <c r="H8">
        <f t="shared" si="1"/>
        <v>7300</v>
      </c>
      <c r="I8">
        <f>H8/365</f>
        <v>20</v>
      </c>
    </row>
    <row r="9" spans="1:9" x14ac:dyDescent="0.25">
      <c r="A9" t="s">
        <v>31</v>
      </c>
      <c r="B9" s="1">
        <v>50</v>
      </c>
      <c r="C9" s="1" t="s">
        <v>2</v>
      </c>
      <c r="D9" s="2">
        <f t="shared" si="0"/>
        <v>450000</v>
      </c>
      <c r="E9" s="2">
        <f>D9*$R$34</f>
        <v>1350000</v>
      </c>
      <c r="F9">
        <f>365*G9</f>
        <v>10950</v>
      </c>
      <c r="G9">
        <v>30</v>
      </c>
      <c r="H9">
        <f t="shared" si="1"/>
        <v>9125</v>
      </c>
      <c r="I9">
        <f>H9/365</f>
        <v>25</v>
      </c>
    </row>
    <row r="10" spans="1:9" x14ac:dyDescent="0.25">
      <c r="A10" t="s">
        <v>32</v>
      </c>
      <c r="B10" s="1">
        <v>50</v>
      </c>
      <c r="C10" s="1" t="s">
        <v>2</v>
      </c>
      <c r="D10" s="2">
        <f t="shared" si="0"/>
        <v>450000</v>
      </c>
      <c r="E10" s="2">
        <f>D10*$R$34</f>
        <v>1350000</v>
      </c>
      <c r="F10">
        <f>365*G10</f>
        <v>10950</v>
      </c>
      <c r="G10">
        <v>30</v>
      </c>
      <c r="H10">
        <f t="shared" si="1"/>
        <v>9125</v>
      </c>
      <c r="I10">
        <f>H10/365</f>
        <v>25</v>
      </c>
    </row>
    <row r="11" spans="1:9" x14ac:dyDescent="0.25">
      <c r="A11" t="s">
        <v>11</v>
      </c>
      <c r="B11" s="1">
        <v>30</v>
      </c>
      <c r="C11" s="1" t="s">
        <v>10</v>
      </c>
      <c r="D11" s="2">
        <f t="shared" si="0"/>
        <v>270000</v>
      </c>
      <c r="E11" s="2">
        <f>D11*$R$34</f>
        <v>810000</v>
      </c>
      <c r="F11">
        <f>365*G11</f>
        <v>2555</v>
      </c>
      <c r="G11">
        <v>7</v>
      </c>
      <c r="H11">
        <f t="shared" si="1"/>
        <v>5475</v>
      </c>
      <c r="I11">
        <f>H11/365</f>
        <v>15</v>
      </c>
    </row>
    <row r="12" spans="1:9" x14ac:dyDescent="0.25">
      <c r="A12" t="s">
        <v>12</v>
      </c>
      <c r="B12" s="1">
        <v>30</v>
      </c>
      <c r="C12" s="1" t="s">
        <v>10</v>
      </c>
      <c r="D12" s="2">
        <f t="shared" si="0"/>
        <v>270000</v>
      </c>
      <c r="E12" s="2">
        <f>D12*$R$34</f>
        <v>810000</v>
      </c>
      <c r="F12">
        <f>365*G12</f>
        <v>2555</v>
      </c>
      <c r="G12">
        <v>7</v>
      </c>
      <c r="H12">
        <f t="shared" si="1"/>
        <v>5475</v>
      </c>
      <c r="I12">
        <f>H12/365</f>
        <v>15</v>
      </c>
    </row>
    <row r="13" spans="1:9" x14ac:dyDescent="0.25">
      <c r="A13" t="s">
        <v>13</v>
      </c>
      <c r="B13" s="1">
        <v>30</v>
      </c>
      <c r="C13" s="1" t="s">
        <v>10</v>
      </c>
      <c r="D13" s="2">
        <f t="shared" si="0"/>
        <v>270000</v>
      </c>
      <c r="E13" s="2">
        <f>D13*$R$34</f>
        <v>810000</v>
      </c>
      <c r="F13">
        <f>365*G13</f>
        <v>2555</v>
      </c>
      <c r="G13">
        <v>7</v>
      </c>
      <c r="H13">
        <f t="shared" si="1"/>
        <v>5475</v>
      </c>
      <c r="I13">
        <f>H13/365</f>
        <v>15</v>
      </c>
    </row>
    <row r="14" spans="1:9" x14ac:dyDescent="0.25">
      <c r="A14" t="s">
        <v>14</v>
      </c>
      <c r="B14" s="1">
        <v>30</v>
      </c>
      <c r="C14" s="1" t="s">
        <v>10</v>
      </c>
      <c r="D14" s="2">
        <f t="shared" si="0"/>
        <v>270000</v>
      </c>
      <c r="E14" s="2">
        <f>D14*$R$34</f>
        <v>810000</v>
      </c>
      <c r="F14">
        <f>365*G14</f>
        <v>2555</v>
      </c>
      <c r="G14">
        <v>7</v>
      </c>
      <c r="H14">
        <f t="shared" si="1"/>
        <v>5475</v>
      </c>
      <c r="I14">
        <f>H14/365</f>
        <v>15</v>
      </c>
    </row>
    <row r="15" spans="1:9" x14ac:dyDescent="0.25">
      <c r="A15" t="s">
        <v>30</v>
      </c>
      <c r="B15" s="1">
        <v>45</v>
      </c>
      <c r="C15" s="1" t="s">
        <v>29</v>
      </c>
      <c r="D15" s="2">
        <f t="shared" si="0"/>
        <v>405000</v>
      </c>
      <c r="E15" s="2">
        <f>D15*$R$34</f>
        <v>1215000</v>
      </c>
      <c r="F15">
        <f>365*G15</f>
        <v>7300</v>
      </c>
      <c r="G15">
        <v>20</v>
      </c>
      <c r="H15">
        <f t="shared" si="1"/>
        <v>8212.5</v>
      </c>
      <c r="I15">
        <f>H15/365</f>
        <v>22.5</v>
      </c>
    </row>
    <row r="16" spans="1:9" x14ac:dyDescent="0.25">
      <c r="A16" t="s">
        <v>10</v>
      </c>
      <c r="B16" s="1">
        <v>25</v>
      </c>
      <c r="C16" s="1" t="s">
        <v>40</v>
      </c>
      <c r="D16" s="2">
        <f t="shared" si="0"/>
        <v>225000</v>
      </c>
      <c r="E16" s="2">
        <f>D16*$R$34</f>
        <v>675000</v>
      </c>
      <c r="F16">
        <f>365*G16</f>
        <v>1825</v>
      </c>
      <c r="G16">
        <v>5</v>
      </c>
      <c r="H16">
        <f t="shared" si="1"/>
        <v>4562.5</v>
      </c>
      <c r="I16">
        <f>H16/365</f>
        <v>12.5</v>
      </c>
    </row>
    <row r="17" spans="1:18" x14ac:dyDescent="0.25">
      <c r="A17" t="s">
        <v>15</v>
      </c>
      <c r="B17" s="1">
        <v>35</v>
      </c>
      <c r="C17" s="1" t="s">
        <v>40</v>
      </c>
      <c r="D17" s="2">
        <f t="shared" si="0"/>
        <v>315000</v>
      </c>
      <c r="E17" s="2">
        <f>D17*$R$34</f>
        <v>945000</v>
      </c>
      <c r="F17">
        <f>365*G17</f>
        <v>3650</v>
      </c>
      <c r="G17">
        <v>10</v>
      </c>
      <c r="H17">
        <f t="shared" si="1"/>
        <v>6387.5</v>
      </c>
      <c r="I17">
        <f>H17/365</f>
        <v>17.5</v>
      </c>
    </row>
    <row r="18" spans="1:18" x14ac:dyDescent="0.25">
      <c r="A18" t="s">
        <v>23</v>
      </c>
      <c r="B18" s="1">
        <v>40</v>
      </c>
      <c r="C18" s="1" t="s">
        <v>40</v>
      </c>
      <c r="D18" s="2">
        <f t="shared" si="0"/>
        <v>360000</v>
      </c>
      <c r="E18" s="2">
        <f>D18*$R$34</f>
        <v>1080000</v>
      </c>
      <c r="F18">
        <f>365*G18</f>
        <v>7300</v>
      </c>
      <c r="G18">
        <v>20</v>
      </c>
      <c r="H18">
        <f t="shared" si="1"/>
        <v>7300</v>
      </c>
      <c r="I18">
        <f>H18/365</f>
        <v>20</v>
      </c>
    </row>
    <row r="19" spans="1:18" x14ac:dyDescent="0.25">
      <c r="A19" t="s">
        <v>29</v>
      </c>
      <c r="B19" s="1">
        <v>40</v>
      </c>
      <c r="C19" s="1" t="s">
        <v>40</v>
      </c>
      <c r="D19" s="2">
        <f t="shared" si="0"/>
        <v>360000</v>
      </c>
      <c r="E19" s="2">
        <f>D19*$R$34</f>
        <v>1080000</v>
      </c>
      <c r="F19">
        <f>365*G19</f>
        <v>7300</v>
      </c>
      <c r="G19">
        <v>20</v>
      </c>
      <c r="H19">
        <f t="shared" si="1"/>
        <v>7300</v>
      </c>
      <c r="I19">
        <f>H19/365</f>
        <v>20</v>
      </c>
    </row>
    <row r="20" spans="1:18" x14ac:dyDescent="0.25">
      <c r="A20" t="s">
        <v>16</v>
      </c>
      <c r="B20" s="1">
        <v>38</v>
      </c>
      <c r="C20" s="1" t="s">
        <v>15</v>
      </c>
      <c r="D20" s="2">
        <f t="shared" si="0"/>
        <v>342000</v>
      </c>
      <c r="E20" s="2">
        <f>D20*$R$34</f>
        <v>1026000</v>
      </c>
      <c r="F20">
        <f>365*G20</f>
        <v>3650</v>
      </c>
      <c r="G20">
        <v>10</v>
      </c>
      <c r="H20">
        <f t="shared" si="1"/>
        <v>6935</v>
      </c>
      <c r="I20">
        <f>H20/365</f>
        <v>19</v>
      </c>
    </row>
    <row r="21" spans="1:18" x14ac:dyDescent="0.25">
      <c r="A21" t="s">
        <v>17</v>
      </c>
      <c r="B21" s="1">
        <v>38</v>
      </c>
      <c r="C21" s="1" t="s">
        <v>15</v>
      </c>
      <c r="D21" s="2">
        <f t="shared" si="0"/>
        <v>342000</v>
      </c>
      <c r="E21" s="2">
        <f>D21*$R$34</f>
        <v>1026000</v>
      </c>
      <c r="F21">
        <f>365*G21</f>
        <v>3650</v>
      </c>
      <c r="G21">
        <v>10</v>
      </c>
      <c r="H21">
        <f t="shared" si="1"/>
        <v>6935</v>
      </c>
      <c r="I21">
        <f>H21/365</f>
        <v>19</v>
      </c>
    </row>
    <row r="22" spans="1:18" x14ac:dyDescent="0.25">
      <c r="A22" t="s">
        <v>18</v>
      </c>
      <c r="B22" s="1">
        <v>38</v>
      </c>
      <c r="C22" s="1" t="s">
        <v>15</v>
      </c>
      <c r="D22" s="2">
        <f t="shared" si="0"/>
        <v>342000</v>
      </c>
      <c r="E22" s="2">
        <f>D22*$R$34</f>
        <v>1026000</v>
      </c>
      <c r="F22">
        <f>365*G22</f>
        <v>3650</v>
      </c>
      <c r="G22">
        <v>10</v>
      </c>
      <c r="H22">
        <f t="shared" si="1"/>
        <v>6935</v>
      </c>
      <c r="I22">
        <f>H22/365</f>
        <v>19</v>
      </c>
    </row>
    <row r="23" spans="1:18" x14ac:dyDescent="0.25">
      <c r="A23" t="s">
        <v>19</v>
      </c>
      <c r="B23" s="1">
        <v>38</v>
      </c>
      <c r="C23" s="1" t="s">
        <v>15</v>
      </c>
      <c r="D23" s="2">
        <f t="shared" si="0"/>
        <v>342000</v>
      </c>
      <c r="E23" s="2">
        <f>D23*$R$34</f>
        <v>1026000</v>
      </c>
      <c r="F23">
        <f>365*G23</f>
        <v>3650</v>
      </c>
      <c r="G23">
        <v>10</v>
      </c>
      <c r="H23">
        <f t="shared" si="1"/>
        <v>6935</v>
      </c>
      <c r="I23">
        <f>H23/365</f>
        <v>19</v>
      </c>
    </row>
    <row r="24" spans="1:18" x14ac:dyDescent="0.25">
      <c r="A24" t="s">
        <v>20</v>
      </c>
      <c r="B24" s="1">
        <v>38</v>
      </c>
      <c r="C24" s="1" t="s">
        <v>15</v>
      </c>
      <c r="D24" s="2">
        <f t="shared" si="0"/>
        <v>342000</v>
      </c>
      <c r="E24" s="2">
        <f>D24*$R$34</f>
        <v>1026000</v>
      </c>
      <c r="F24">
        <f>365*G24</f>
        <v>3650</v>
      </c>
      <c r="G24">
        <v>10</v>
      </c>
      <c r="H24">
        <f t="shared" si="1"/>
        <v>6935</v>
      </c>
      <c r="I24">
        <f>H24/365</f>
        <v>19</v>
      </c>
    </row>
    <row r="25" spans="1:18" x14ac:dyDescent="0.25">
      <c r="A25" t="s">
        <v>21</v>
      </c>
      <c r="B25" s="1">
        <v>38</v>
      </c>
      <c r="C25" s="1" t="s">
        <v>15</v>
      </c>
      <c r="D25" s="2">
        <f t="shared" si="0"/>
        <v>342000</v>
      </c>
      <c r="E25" s="2">
        <f>D25*$R$34</f>
        <v>1026000</v>
      </c>
      <c r="F25">
        <f>365*G25</f>
        <v>3650</v>
      </c>
      <c r="G25">
        <v>10</v>
      </c>
      <c r="H25">
        <f t="shared" si="1"/>
        <v>6935</v>
      </c>
      <c r="I25">
        <f>H25/365</f>
        <v>19</v>
      </c>
    </row>
    <row r="26" spans="1:18" x14ac:dyDescent="0.25">
      <c r="A26" t="s">
        <v>22</v>
      </c>
      <c r="B26" s="1">
        <v>38</v>
      </c>
      <c r="C26" s="1" t="s">
        <v>15</v>
      </c>
      <c r="D26" s="2">
        <f t="shared" si="0"/>
        <v>342000</v>
      </c>
      <c r="E26" s="2">
        <f>D26*$R$34</f>
        <v>1026000</v>
      </c>
      <c r="F26">
        <f>365*G26</f>
        <v>3650</v>
      </c>
      <c r="G26">
        <v>10</v>
      </c>
      <c r="H26">
        <f t="shared" si="1"/>
        <v>6935</v>
      </c>
      <c r="I26">
        <f>H26/365</f>
        <v>19</v>
      </c>
    </row>
    <row r="27" spans="1:18" x14ac:dyDescent="0.25">
      <c r="A27" t="s">
        <v>24</v>
      </c>
      <c r="B27" s="1">
        <v>45</v>
      </c>
      <c r="C27" s="1" t="s">
        <v>23</v>
      </c>
      <c r="D27" s="2">
        <f t="shared" si="0"/>
        <v>405000</v>
      </c>
      <c r="E27" s="2">
        <f>D27*$R$34</f>
        <v>1215000</v>
      </c>
      <c r="F27">
        <f>365*G27</f>
        <v>7300</v>
      </c>
      <c r="G27">
        <v>20</v>
      </c>
      <c r="H27">
        <f t="shared" si="1"/>
        <v>8212.5</v>
      </c>
      <c r="I27">
        <f>H27/365</f>
        <v>22.5</v>
      </c>
    </row>
    <row r="28" spans="1:18" x14ac:dyDescent="0.25">
      <c r="A28" t="s">
        <v>25</v>
      </c>
      <c r="B28" s="1">
        <v>45</v>
      </c>
      <c r="C28" s="1" t="s">
        <v>23</v>
      </c>
      <c r="D28" s="2">
        <f t="shared" si="0"/>
        <v>405000</v>
      </c>
      <c r="E28" s="2">
        <f>D28*$R$34</f>
        <v>1215000</v>
      </c>
      <c r="F28">
        <f>365*G28</f>
        <v>7300</v>
      </c>
      <c r="G28">
        <v>20</v>
      </c>
      <c r="H28">
        <f t="shared" si="1"/>
        <v>8212.5</v>
      </c>
      <c r="I28">
        <f>H28/365</f>
        <v>22.5</v>
      </c>
    </row>
    <row r="29" spans="1:18" x14ac:dyDescent="0.25">
      <c r="A29" t="s">
        <v>26</v>
      </c>
      <c r="B29" s="1">
        <v>45</v>
      </c>
      <c r="C29" s="1" t="s">
        <v>23</v>
      </c>
      <c r="D29" s="2">
        <f t="shared" si="0"/>
        <v>405000</v>
      </c>
      <c r="E29" s="2">
        <f>D29*$R$34</f>
        <v>1215000</v>
      </c>
      <c r="F29">
        <f>365*G29</f>
        <v>7300</v>
      </c>
      <c r="G29">
        <v>20</v>
      </c>
      <c r="H29">
        <f t="shared" si="1"/>
        <v>8212.5</v>
      </c>
      <c r="I29">
        <f>H29/365</f>
        <v>22.5</v>
      </c>
    </row>
    <row r="30" spans="1:18" x14ac:dyDescent="0.25">
      <c r="A30" t="s">
        <v>27</v>
      </c>
      <c r="B30" s="1">
        <v>45</v>
      </c>
      <c r="C30" s="1" t="s">
        <v>23</v>
      </c>
      <c r="D30" s="2">
        <f t="shared" si="0"/>
        <v>405000</v>
      </c>
      <c r="E30" s="2">
        <f>D30*$R$34</f>
        <v>1215000</v>
      </c>
      <c r="F30">
        <f>365*G30</f>
        <v>7300</v>
      </c>
      <c r="G30">
        <v>20</v>
      </c>
      <c r="H30">
        <f t="shared" si="1"/>
        <v>8212.5</v>
      </c>
      <c r="I30">
        <f>H30/365</f>
        <v>22.5</v>
      </c>
    </row>
    <row r="31" spans="1:18" x14ac:dyDescent="0.25">
      <c r="A31" t="s">
        <v>28</v>
      </c>
      <c r="B31" s="1">
        <v>45</v>
      </c>
      <c r="C31" s="1" t="s">
        <v>23</v>
      </c>
      <c r="D31" s="2">
        <f t="shared" si="0"/>
        <v>405000</v>
      </c>
      <c r="E31" s="2">
        <f>D31*$R$34</f>
        <v>1215000</v>
      </c>
      <c r="F31">
        <f>365*G31</f>
        <v>7300</v>
      </c>
      <c r="G31">
        <v>20</v>
      </c>
      <c r="H31">
        <f t="shared" si="1"/>
        <v>8212.5</v>
      </c>
      <c r="I31">
        <f>H31/365</f>
        <v>22.5</v>
      </c>
    </row>
    <row r="32" spans="1:18" x14ac:dyDescent="0.25">
      <c r="Q32" t="s">
        <v>0</v>
      </c>
      <c r="R32">
        <v>2.4</v>
      </c>
    </row>
    <row r="33" spans="17:19" x14ac:dyDescent="0.25">
      <c r="Q33" t="s">
        <v>33</v>
      </c>
      <c r="R33">
        <v>2500</v>
      </c>
      <c r="S33">
        <v>1.5</v>
      </c>
    </row>
    <row r="34" spans="17:19" x14ac:dyDescent="0.25">
      <c r="Q34" t="s">
        <v>37</v>
      </c>
      <c r="R34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Paplaczyk</dc:creator>
  <cp:lastModifiedBy>Pap</cp:lastModifiedBy>
  <dcterms:created xsi:type="dcterms:W3CDTF">2019-04-29T16:48:23Z</dcterms:created>
  <dcterms:modified xsi:type="dcterms:W3CDTF">2019-04-30T04:28:11Z</dcterms:modified>
</cp:coreProperties>
</file>