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20" documentId="10_ncr:8100000_{19D20BC6-54EF-4A0B-8C03-ED28B7C3AC42}" xr6:coauthVersionLast="36" xr6:coauthVersionMax="36" xr10:uidLastSave="{1831799B-46B6-41C9-8D5D-6989F4D7AAD9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Sheet1!$A$1:$J$36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J30" i="1" s="1"/>
  <c r="I3" i="1"/>
  <c r="J3" i="1" s="1"/>
  <c r="I4" i="1"/>
  <c r="Q4" i="1" s="1"/>
  <c r="I5" i="1"/>
  <c r="J5" i="1" s="1"/>
  <c r="I6" i="1"/>
  <c r="J6" i="1" s="1"/>
  <c r="I7" i="1"/>
  <c r="P7" i="1" s="1"/>
  <c r="I8" i="1"/>
  <c r="P8" i="1" s="1"/>
  <c r="I9" i="1"/>
  <c r="Q9" i="1" s="1"/>
  <c r="I10" i="1"/>
  <c r="J10" i="1" s="1"/>
  <c r="I11" i="1"/>
  <c r="J11" i="1" s="1"/>
  <c r="I12" i="1"/>
  <c r="J12" i="1" s="1"/>
  <c r="I13" i="1"/>
  <c r="P13" i="1" s="1"/>
  <c r="I14" i="1"/>
  <c r="I15" i="1"/>
  <c r="Q15" i="1" s="1"/>
  <c r="I16" i="1"/>
  <c r="Q16" i="1" s="1"/>
  <c r="I17" i="1"/>
  <c r="J17" i="1" s="1"/>
  <c r="I18" i="1"/>
  <c r="I19" i="1"/>
  <c r="Q19" i="1" s="1"/>
  <c r="I20" i="1"/>
  <c r="P20" i="1" s="1"/>
  <c r="I21" i="1"/>
  <c r="J21" i="1" s="1"/>
  <c r="I22" i="1"/>
  <c r="Q22" i="1" s="1"/>
  <c r="I23" i="1"/>
  <c r="Q23" i="1" s="1"/>
  <c r="I24" i="1"/>
  <c r="P24" i="1" s="1"/>
  <c r="I25" i="1"/>
  <c r="J25" i="1" s="1"/>
  <c r="I26" i="1"/>
  <c r="I27" i="1"/>
  <c r="Q27" i="1" s="1"/>
  <c r="I28" i="1"/>
  <c r="P28" i="1" s="1"/>
  <c r="I29" i="1"/>
  <c r="J29" i="1" s="1"/>
  <c r="I31" i="1"/>
  <c r="J31" i="1" s="1"/>
  <c r="I32" i="1"/>
  <c r="J32" i="1" s="1"/>
  <c r="I33" i="1"/>
  <c r="P33" i="1" s="1"/>
  <c r="I34" i="1"/>
  <c r="Q34" i="1" s="1"/>
  <c r="I35" i="1"/>
  <c r="Q35" i="1" s="1"/>
  <c r="I36" i="1"/>
  <c r="J36" i="1" s="1"/>
  <c r="I2" i="1"/>
  <c r="P2" i="1" s="1"/>
  <c r="Q8" i="1"/>
  <c r="Q11" i="1"/>
  <c r="Q14" i="1"/>
  <c r="Q18" i="1"/>
  <c r="Q26" i="1"/>
  <c r="Q31" i="1"/>
  <c r="P4" i="1"/>
  <c r="P6" i="1"/>
  <c r="P10" i="1"/>
  <c r="P11" i="1"/>
  <c r="P14" i="1"/>
  <c r="P18" i="1"/>
  <c r="P19" i="1"/>
  <c r="P23" i="1"/>
  <c r="P26" i="1"/>
  <c r="P27" i="1"/>
  <c r="P31" i="1"/>
  <c r="P35" i="1"/>
  <c r="J8" i="1"/>
  <c r="J14" i="1"/>
  <c r="J15" i="1"/>
  <c r="J18" i="1"/>
  <c r="J23" i="1"/>
  <c r="J26" i="1"/>
  <c r="J35" i="1"/>
  <c r="L23" i="1"/>
  <c r="L15" i="1"/>
  <c r="L7" i="1"/>
  <c r="L14" i="1"/>
  <c r="L18" i="1"/>
  <c r="L26" i="1"/>
  <c r="L30" i="1"/>
  <c r="L33" i="1"/>
  <c r="L35" i="1"/>
  <c r="L8" i="1" l="1"/>
  <c r="Q33" i="1"/>
  <c r="J33" i="1"/>
  <c r="J7" i="1"/>
  <c r="Q7" i="1"/>
  <c r="Q3" i="1"/>
  <c r="L3" i="1"/>
  <c r="P3" i="1"/>
  <c r="P30" i="1"/>
  <c r="Q30" i="1"/>
  <c r="J22" i="1"/>
  <c r="P22" i="1"/>
  <c r="L22" i="1"/>
  <c r="P15" i="1"/>
  <c r="L31" i="1"/>
  <c r="J34" i="1"/>
  <c r="L25" i="1"/>
  <c r="P34" i="1"/>
  <c r="L12" i="1"/>
  <c r="L5" i="1"/>
  <c r="L34" i="1"/>
  <c r="J4" i="1"/>
  <c r="L27" i="1"/>
  <c r="L19" i="1"/>
  <c r="L11" i="1"/>
  <c r="L4" i="1"/>
  <c r="J27" i="1"/>
  <c r="J19" i="1"/>
  <c r="J9" i="1"/>
  <c r="L36" i="1"/>
  <c r="L16" i="1"/>
  <c r="Q13" i="1"/>
  <c r="J20" i="1"/>
  <c r="J24" i="1"/>
  <c r="Q20" i="1"/>
  <c r="L9" i="1"/>
  <c r="L24" i="1"/>
  <c r="J13" i="1"/>
  <c r="P25" i="1"/>
  <c r="P21" i="1"/>
  <c r="P17" i="1"/>
  <c r="P9" i="1"/>
  <c r="P5" i="1"/>
  <c r="Q24" i="1"/>
  <c r="Q5" i="1"/>
  <c r="L20" i="1"/>
  <c r="L13" i="1"/>
  <c r="J16" i="1"/>
  <c r="P36" i="1"/>
  <c r="P32" i="1"/>
  <c r="P29" i="1"/>
  <c r="P16" i="1"/>
  <c r="L2" i="1"/>
  <c r="P12" i="1"/>
  <c r="Q12" i="1"/>
  <c r="J28" i="1"/>
  <c r="Q28" i="1"/>
  <c r="L28" i="1"/>
  <c r="Q2" i="1"/>
  <c r="L29" i="1"/>
  <c r="Q36" i="1"/>
  <c r="Q32" i="1"/>
  <c r="Q29" i="1"/>
  <c r="Q25" i="1"/>
  <c r="Q21" i="1"/>
  <c r="Q17" i="1"/>
  <c r="L21" i="1"/>
  <c r="L17" i="1"/>
  <c r="L32" i="1"/>
  <c r="L10" i="1"/>
  <c r="L6" i="1"/>
  <c r="Q10" i="1"/>
  <c r="Q6" i="1"/>
  <c r="J2" i="1"/>
</calcChain>
</file>

<file path=xl/sharedStrings.xml><?xml version="1.0" encoding="utf-8"?>
<sst xmlns="http://schemas.openxmlformats.org/spreadsheetml/2006/main" count="50" uniqueCount="50">
  <si>
    <t>Nume</t>
  </si>
  <si>
    <t>Grupa</t>
  </si>
  <si>
    <t>Tema_1</t>
  </si>
  <si>
    <t>Tema_2</t>
  </si>
  <si>
    <t>Tema_3</t>
  </si>
  <si>
    <t>Tema_4</t>
  </si>
  <si>
    <t>Tema_5</t>
  </si>
  <si>
    <t>Proiect</t>
  </si>
  <si>
    <t>Examen</t>
  </si>
  <si>
    <t>Total</t>
  </si>
  <si>
    <t>CENCU M MARIA-ALEXANDRA</t>
  </si>
  <si>
    <t>IRIMIA V IOAN-DAVID</t>
  </si>
  <si>
    <t>MARCOVSCHI C.M OCTAVIAN-MIHAI</t>
  </si>
  <si>
    <t>MIHUTESCU M ALEXANDRU-TUDOR</t>
  </si>
  <si>
    <t>PAPA B.I TEODORA-ANCA</t>
  </si>
  <si>
    <t>POPESCU D VIOREL</t>
  </si>
  <si>
    <t>ZABAVA F ANCA</t>
  </si>
  <si>
    <t>ZAHARIA V ALEXANDRU</t>
  </si>
  <si>
    <t>DOBRE L.A SORIN-ALEXANDRU</t>
  </si>
  <si>
    <t>GHEORGHE A OVIDIU-MIHAI</t>
  </si>
  <si>
    <t>LUGOJ A.C EMA-ALEXANDRA</t>
  </si>
  <si>
    <t>PANTIR T ANDREI-ALEXANDRU</t>
  </si>
  <si>
    <t>POPESCU O.D SEVER-MARIAN</t>
  </si>
  <si>
    <t>TAGA G RADU</t>
  </si>
  <si>
    <t>ZAMFIRESCU D DORIN</t>
  </si>
  <si>
    <t>BALAN C.D ALEXANDRU-IONUT</t>
  </si>
  <si>
    <t>DICU A.L ALIN-LEON</t>
  </si>
  <si>
    <t>IANCU N GEORGE</t>
  </si>
  <si>
    <t>ILIE I MARIUS-EMANUEL</t>
  </si>
  <si>
    <t>IVLEV P.C TAMARA-LUIZA</t>
  </si>
  <si>
    <t>BARBONI A STEFAN-ALEXANDRU</t>
  </si>
  <si>
    <t>BAZAVAN C BOGDAN-CONSTANTIN</t>
  </si>
  <si>
    <t>IOV V ALEXANDRU-LUCA</t>
  </si>
  <si>
    <t>SANDULESCU G MIHAIL</t>
  </si>
  <si>
    <t>UTA T.I STEFANA-CRISTINA</t>
  </si>
  <si>
    <t>AXINTE A. SEBASTIAN</t>
  </si>
  <si>
    <t>ANGHEL I. DANIEL-VASILE</t>
  </si>
  <si>
    <t>NEMA I. DAN-CRISTIAN</t>
  </si>
  <si>
    <t>NITA V. MIHAITA-ALIN</t>
  </si>
  <si>
    <t>HOBANA I. MATEI-NICOLAE</t>
  </si>
  <si>
    <t>HUMA A. SABIN-ALEXANDRU</t>
  </si>
  <si>
    <t>KLABACS D. IRMA-MARIA</t>
  </si>
  <si>
    <t>MARIN M. FLORIN-CATALIN</t>
  </si>
  <si>
    <t>CURDUMAN L. IOAN-ANDREI</t>
  </si>
  <si>
    <t>PAVEL V. STEFAN-CRISTIAN</t>
  </si>
  <si>
    <t>Examen Sesiune</t>
  </si>
  <si>
    <t>Restanta iunie</t>
  </si>
  <si>
    <t>Total teme</t>
  </si>
  <si>
    <t>Total fara teme</t>
  </si>
  <si>
    <t>Restanta septembrie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</si>
</sst>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ustomXml" Target="../ink/ink2.xml"/><Relationship Id="rId1" Type="http://schemas.openxmlformats.org/officeDocument/2006/relationships/customXml" Target="../ink/ink1.xml"/><Relationship Id="rId6" Type="http://schemas.openxmlformats.org/officeDocument/2006/relationships/image" Target="NULL"/><Relationship Id="rId4" Type="http://schemas.openxmlformats.org/officeDocument/2006/relationships/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499927</xdr:colOff>
      <xdr:row>20</xdr:row>
      <xdr:rowOff>109425</xdr:rowOff>
    </xdr:from>
    <xdr:to>
      <xdr:col>4</xdr:col>
      <xdr:colOff>500107</xdr:colOff>
      <xdr:row>20</xdr:row>
      <xdr:rowOff>142905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6549185-B4B9-43F3-845D-1AE07392B3CA}"/>
                </a:ext>
              </a:extLst>
            </xdr14:cNvPr>
            <xdr14:cNvContentPartPr/>
          </xdr14:nvContentPartPr>
          <xdr14:nvPr macro=""/>
          <xdr14:xfrm>
            <a:off x="4943340" y="1014300"/>
            <a:ext cx="180" cy="334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347E9A4-E811-46C0-9360-63F2BA0A651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939020" y="1005396"/>
              <a:ext cx="9000" cy="5093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576225</xdr:colOff>
      <xdr:row>0</xdr:row>
      <xdr:rowOff>95175</xdr:rowOff>
    </xdr:from>
    <xdr:to>
      <xdr:col>3</xdr:col>
      <xdr:colOff>585945</xdr:colOff>
      <xdr:row>0</xdr:row>
      <xdr:rowOff>100035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7EC7138-2921-4205-AEB5-8775AD3A6152}"/>
                </a:ext>
              </a:extLst>
            </xdr14:cNvPr>
            <xdr14:cNvContentPartPr/>
          </xdr14:nvContentPartPr>
          <xdr14:nvPr macro=""/>
          <xdr14:xfrm>
            <a:off x="4376700" y="2809800"/>
            <a:ext cx="9720" cy="48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ACD122B-391F-463A-8421-5F312DDDB9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372020" y="2805120"/>
              <a:ext cx="19080" cy="142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08T01:34:52.5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13733 2911 1152,'0'-40'416,"0"27"-192,0 0-256,0 0 64,0 13-32,0-14 64,0 14-96,0 0-64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08T01:34:52.606"/>
    </inkml:context>
    <inkml:brush xml:id="br0">
      <inkml:brushProperty name="height" value="0.053" units="cm"/>
    </inkml:brush>
  </inkml:definitions>
  <inkml:trace contextRef="#ctx0" brushRef="#br0">12185 7805 4480,'-27'0'1664,"27"0"-896,0 27-2592,27-27-512,-27 0 896,26 0 576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workbookViewId="0">
      <selection activeCell="H14" sqref="H14"/>
    </sheetView>
  </sheetViews>
  <sheetFormatPr defaultColWidth="11.140625" defaultRowHeight="15" x14ac:dyDescent="0.25"/>
  <cols>
    <col min="1" max="1" width="31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45</v>
      </c>
      <c r="N1" t="s">
        <v>46</v>
      </c>
      <c r="O1" t="s">
        <v>49</v>
      </c>
      <c r="P1" t="s">
        <v>47</v>
      </c>
      <c r="Q1" t="s">
        <v>48</v>
      </c>
    </row>
    <row r="2" spans="1:17" x14ac:dyDescent="0.25">
      <c r="A2" t="s">
        <v>35</v>
      </c>
      <c r="B2">
        <v>241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IF(O2=0,0,O2+2)</f>
        <v>0</v>
      </c>
      <c r="J2">
        <f>MAX(4, ROUND(MIN(10, 1+0.5*I2/5+0.2*H2/10+0.06*(C2/9+D2/7+E2/7+F2/7+G2/6)),0),ROUND(1+I2/5,0))</f>
        <v>4</v>
      </c>
      <c r="L2">
        <f>MIN(10, 1+0.5*I2/5+0.2*H2/10+0.06*(C2/9+D2/7+E2/7+F2/7+G2/6))</f>
        <v>1</v>
      </c>
      <c r="M2">
        <v>0</v>
      </c>
      <c r="N2">
        <v>5</v>
      </c>
      <c r="P2">
        <f xml:space="preserve"> MIN(10, 1+0.5*I2/5+0.2*H2/10+0.06*(C2/9+D2/7+E2/7+F2/7+G2/6))</f>
        <v>1</v>
      </c>
      <c r="Q2">
        <f>1+I2/5</f>
        <v>1</v>
      </c>
    </row>
    <row r="3" spans="1:17" x14ac:dyDescent="0.25">
      <c r="A3" t="s">
        <v>10</v>
      </c>
      <c r="B3">
        <v>241</v>
      </c>
      <c r="C3">
        <v>67</v>
      </c>
      <c r="D3">
        <v>0</v>
      </c>
      <c r="E3">
        <v>0</v>
      </c>
      <c r="F3">
        <v>0</v>
      </c>
      <c r="G3">
        <v>0</v>
      </c>
      <c r="H3">
        <v>61</v>
      </c>
      <c r="I3">
        <f>IF(O3=0,0,O3+2)</f>
        <v>19</v>
      </c>
      <c r="J3">
        <f t="shared" ref="J3:J36" si="0">MAX(4, ROUND(MIN(10, 1+0.5*I3/5+0.2*H3/10+0.06*(C3/9+D3/7+E3/7+F3/7+G3/6)),0),ROUND(1+I3/5,0))</f>
        <v>5</v>
      </c>
      <c r="L3">
        <f>MIN(10, 1+0.5*I3/5+0.2*H3/10+0.06*(C3/9+D3/7+E3/7+F3/7+G3/6))</f>
        <v>4.5666666666666664</v>
      </c>
      <c r="M3">
        <v>7</v>
      </c>
      <c r="O3">
        <v>17</v>
      </c>
      <c r="P3">
        <f xml:space="preserve"> MIN(10, 1+0.5*I3/5+0.2*H3/10+0.06*(C3/9+D3/7+E3/7+F3/7+G3/6))</f>
        <v>4.5666666666666664</v>
      </c>
      <c r="Q3">
        <f>1+I3/5</f>
        <v>4.8</v>
      </c>
    </row>
    <row r="4" spans="1:17" x14ac:dyDescent="0.25">
      <c r="A4" t="s">
        <v>11</v>
      </c>
      <c r="B4">
        <v>241</v>
      </c>
      <c r="C4">
        <v>56</v>
      </c>
      <c r="D4">
        <v>36</v>
      </c>
      <c r="E4">
        <v>0</v>
      </c>
      <c r="F4">
        <v>0</v>
      </c>
      <c r="G4">
        <v>0</v>
      </c>
      <c r="H4">
        <v>0</v>
      </c>
      <c r="I4">
        <f>IF(O4=0,0,O4+2)</f>
        <v>0</v>
      </c>
      <c r="J4">
        <f t="shared" si="0"/>
        <v>4</v>
      </c>
      <c r="L4">
        <f t="shared" ref="L4:L36" si="1">MIN(10, 1+0.5*I4/5+0.2*H4/10+0.06*(C4/9+D4/7+E4/7+F4/7+G4/6))</f>
        <v>1.6819047619047618</v>
      </c>
      <c r="M4">
        <v>1</v>
      </c>
      <c r="P4">
        <f xml:space="preserve"> MIN(10, 1+0.5*I4/5+0.2*H4/10+0.06*(C4/9+D4/7+E4/7+F4/7+G4/6))</f>
        <v>1.6819047619047618</v>
      </c>
      <c r="Q4">
        <f>1+I4/5</f>
        <v>1</v>
      </c>
    </row>
    <row r="5" spans="1:17" x14ac:dyDescent="0.25">
      <c r="A5" t="s">
        <v>12</v>
      </c>
      <c r="B5">
        <v>241</v>
      </c>
      <c r="C5">
        <v>73</v>
      </c>
      <c r="D5">
        <v>49</v>
      </c>
      <c r="E5">
        <v>57</v>
      </c>
      <c r="F5">
        <v>0</v>
      </c>
      <c r="G5">
        <v>56</v>
      </c>
      <c r="H5">
        <v>61</v>
      </c>
      <c r="I5">
        <f>IF(O5=0,0,O5+2)</f>
        <v>35</v>
      </c>
      <c r="J5">
        <f t="shared" si="0"/>
        <v>8</v>
      </c>
      <c r="L5">
        <f t="shared" si="1"/>
        <v>7.6752380952380959</v>
      </c>
      <c r="M5">
        <v>1</v>
      </c>
      <c r="O5">
        <v>33</v>
      </c>
      <c r="P5">
        <f xml:space="preserve"> MIN(10, 1+0.5*I5/5+0.2*H5/10+0.06*(C5/9+D5/7+E5/7+F5/7+G5/6))</f>
        <v>7.6752380952380959</v>
      </c>
      <c r="Q5">
        <f>1+I5/5</f>
        <v>8</v>
      </c>
    </row>
    <row r="6" spans="1:17" x14ac:dyDescent="0.25">
      <c r="A6" t="s">
        <v>13</v>
      </c>
      <c r="B6">
        <v>241</v>
      </c>
      <c r="C6">
        <v>0</v>
      </c>
      <c r="D6">
        <v>0</v>
      </c>
      <c r="E6">
        <v>0</v>
      </c>
      <c r="F6">
        <v>0</v>
      </c>
      <c r="G6">
        <v>0</v>
      </c>
      <c r="H6">
        <v>30</v>
      </c>
      <c r="I6">
        <f>IF(O6=0,0,O6+2)</f>
        <v>7</v>
      </c>
      <c r="J6">
        <f t="shared" si="0"/>
        <v>4</v>
      </c>
      <c r="L6">
        <f t="shared" si="1"/>
        <v>2.2999999999999998</v>
      </c>
      <c r="M6">
        <v>0</v>
      </c>
      <c r="O6">
        <v>5</v>
      </c>
      <c r="P6">
        <f xml:space="preserve"> MIN(10, 1+0.5*I6/5+0.2*H6/10+0.06*(C6/9+D6/7+E6/7+F6/7+G6/6))</f>
        <v>2.2999999999999998</v>
      </c>
      <c r="Q6">
        <f>1+I6/5</f>
        <v>2.4</v>
      </c>
    </row>
    <row r="7" spans="1:17" x14ac:dyDescent="0.25">
      <c r="A7" t="s">
        <v>14</v>
      </c>
      <c r="B7">
        <v>241</v>
      </c>
      <c r="C7">
        <v>60</v>
      </c>
      <c r="D7">
        <v>0</v>
      </c>
      <c r="E7">
        <v>35</v>
      </c>
      <c r="F7">
        <v>0</v>
      </c>
      <c r="G7">
        <v>41</v>
      </c>
      <c r="H7">
        <v>34</v>
      </c>
      <c r="I7">
        <f>IF(O7=0,0,O7+2)</f>
        <v>18</v>
      </c>
      <c r="J7">
        <f t="shared" si="0"/>
        <v>5</v>
      </c>
      <c r="L7">
        <f t="shared" si="1"/>
        <v>4.59</v>
      </c>
      <c r="M7">
        <v>13</v>
      </c>
      <c r="O7">
        <v>16</v>
      </c>
      <c r="P7">
        <f xml:space="preserve"> MIN(10, 1+0.5*I7/5+0.2*H7/10+0.06*(C7/9+D7/7+E7/7+F7/7+G7/6))</f>
        <v>4.59</v>
      </c>
      <c r="Q7">
        <f>1+I7/5</f>
        <v>4.5999999999999996</v>
      </c>
    </row>
    <row r="8" spans="1:17" x14ac:dyDescent="0.25">
      <c r="A8" t="s">
        <v>15</v>
      </c>
      <c r="B8">
        <v>241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>IF(O8=0,0,O8+2)</f>
        <v>0</v>
      </c>
      <c r="J8">
        <f t="shared" si="0"/>
        <v>4</v>
      </c>
      <c r="L8">
        <f t="shared" si="1"/>
        <v>1</v>
      </c>
      <c r="M8">
        <v>0</v>
      </c>
      <c r="P8">
        <f xml:space="preserve"> MIN(10, 1+0.5*I8/5+0.2*H8/10+0.06*(C8/9+D8/7+E8/7+F8/7+G8/6))</f>
        <v>1</v>
      </c>
      <c r="Q8">
        <f>1+I8/5</f>
        <v>1</v>
      </c>
    </row>
    <row r="9" spans="1:17" x14ac:dyDescent="0.25">
      <c r="A9" t="s">
        <v>16</v>
      </c>
      <c r="B9">
        <v>241</v>
      </c>
      <c r="C9">
        <v>57</v>
      </c>
      <c r="D9" s="1">
        <v>59</v>
      </c>
      <c r="E9">
        <v>57</v>
      </c>
      <c r="F9">
        <v>0</v>
      </c>
      <c r="G9">
        <v>0</v>
      </c>
      <c r="H9">
        <v>34</v>
      </c>
      <c r="I9">
        <f>IF(O9=0,0,O9+2)</f>
        <v>19</v>
      </c>
      <c r="J9">
        <f t="shared" si="0"/>
        <v>5</v>
      </c>
      <c r="L9">
        <f t="shared" si="1"/>
        <v>4.9542857142857146</v>
      </c>
      <c r="M9">
        <v>11</v>
      </c>
      <c r="O9">
        <v>17</v>
      </c>
      <c r="P9">
        <f xml:space="preserve"> MIN(10, 1+0.5*I9/5+0.2*H9/10+0.06*(C9/9+D9/7+E9/7+F9/7+G9/6))</f>
        <v>4.9542857142857146</v>
      </c>
      <c r="Q9">
        <f>1+I9/5</f>
        <v>4.8</v>
      </c>
    </row>
    <row r="10" spans="1:17" x14ac:dyDescent="0.25">
      <c r="A10" t="s">
        <v>17</v>
      </c>
      <c r="B10">
        <v>241</v>
      </c>
      <c r="C10">
        <v>56</v>
      </c>
      <c r="D10">
        <v>46</v>
      </c>
      <c r="E10">
        <v>39</v>
      </c>
      <c r="F10">
        <v>0</v>
      </c>
      <c r="G10">
        <v>44</v>
      </c>
      <c r="H10">
        <v>30</v>
      </c>
      <c r="I10">
        <f>IF(O10=0,0,O10+2)</f>
        <v>15</v>
      </c>
      <c r="J10">
        <f t="shared" si="0"/>
        <v>5</v>
      </c>
      <c r="L10">
        <f t="shared" si="1"/>
        <v>4.6419047619047618</v>
      </c>
      <c r="M10">
        <v>0</v>
      </c>
      <c r="O10">
        <v>13</v>
      </c>
      <c r="P10">
        <f xml:space="preserve"> MIN(10, 1+0.5*I10/5+0.2*H10/10+0.06*(C10/9+D10/7+E10/7+F10/7+G10/6))</f>
        <v>4.6419047619047618</v>
      </c>
      <c r="Q10">
        <f>1+I10/5</f>
        <v>4</v>
      </c>
    </row>
    <row r="11" spans="1:17" x14ac:dyDescent="0.25">
      <c r="A11" t="s">
        <v>36</v>
      </c>
      <c r="B11">
        <v>242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IF(O11=0,0,O11+2)</f>
        <v>0</v>
      </c>
      <c r="J11">
        <f t="shared" si="0"/>
        <v>4</v>
      </c>
      <c r="L11">
        <f t="shared" si="1"/>
        <v>1</v>
      </c>
      <c r="M11">
        <v>0</v>
      </c>
      <c r="P11">
        <f xml:space="preserve"> MIN(10, 1+0.5*I11/5+0.2*H11/10+0.06*(C11/9+D11/7+E11/7+F11/7+G11/6))</f>
        <v>1</v>
      </c>
      <c r="Q11">
        <f>1+I11/5</f>
        <v>1</v>
      </c>
    </row>
    <row r="12" spans="1:17" x14ac:dyDescent="0.25">
      <c r="A12" t="s">
        <v>18</v>
      </c>
      <c r="B12">
        <v>242</v>
      </c>
      <c r="C12">
        <v>65</v>
      </c>
      <c r="D12">
        <v>9</v>
      </c>
      <c r="E12">
        <v>0</v>
      </c>
      <c r="F12">
        <v>0</v>
      </c>
      <c r="G12">
        <v>0</v>
      </c>
      <c r="H12">
        <v>0</v>
      </c>
      <c r="I12">
        <f>IF(O12=0,0,O12+2)</f>
        <v>19</v>
      </c>
      <c r="J12">
        <f t="shared" si="0"/>
        <v>5</v>
      </c>
      <c r="L12">
        <f t="shared" si="1"/>
        <v>3.4104761904761904</v>
      </c>
      <c r="M12">
        <v>7</v>
      </c>
      <c r="N12">
        <v>4</v>
      </c>
      <c r="O12">
        <v>17</v>
      </c>
      <c r="P12">
        <f xml:space="preserve"> MIN(10, 1+0.5*I12/5+0.2*H12/10+0.06*(C12/9+D12/7+E12/7+F12/7+G12/6))</f>
        <v>3.4104761904761904</v>
      </c>
      <c r="Q12">
        <f>1+I12/5</f>
        <v>4.8</v>
      </c>
    </row>
    <row r="13" spans="1:17" x14ac:dyDescent="0.25">
      <c r="A13" t="s">
        <v>19</v>
      </c>
      <c r="B13">
        <v>242</v>
      </c>
      <c r="C13">
        <v>35</v>
      </c>
      <c r="D13">
        <v>33</v>
      </c>
      <c r="E13">
        <v>35</v>
      </c>
      <c r="F13">
        <v>38</v>
      </c>
      <c r="G13">
        <v>0</v>
      </c>
      <c r="H13">
        <v>58</v>
      </c>
      <c r="I13">
        <f>IF(O13=0,0,O13+2)</f>
        <v>12</v>
      </c>
      <c r="J13">
        <f t="shared" si="0"/>
        <v>5</v>
      </c>
      <c r="L13">
        <f t="shared" si="1"/>
        <v>4.5019047619047621</v>
      </c>
      <c r="M13">
        <v>0</v>
      </c>
      <c r="O13">
        <v>10</v>
      </c>
      <c r="P13">
        <f xml:space="preserve"> MIN(10, 1+0.5*I13/5+0.2*H13/10+0.06*(C13/9+D13/7+E13/7+F13/7+G13/6))</f>
        <v>4.5019047619047621</v>
      </c>
      <c r="Q13">
        <f>1+I13/5</f>
        <v>3.4</v>
      </c>
    </row>
    <row r="14" spans="1:17" x14ac:dyDescent="0.25">
      <c r="A14" t="s">
        <v>20</v>
      </c>
      <c r="B14">
        <v>242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>IF(O14=0,0,O14+2)</f>
        <v>0</v>
      </c>
      <c r="J14">
        <f t="shared" si="0"/>
        <v>4</v>
      </c>
      <c r="L14">
        <f t="shared" si="1"/>
        <v>1</v>
      </c>
      <c r="M14">
        <v>20</v>
      </c>
      <c r="P14">
        <f xml:space="preserve"> MIN(10, 1+0.5*I14/5+0.2*H14/10+0.06*(C14/9+D14/7+E14/7+F14/7+G14/6))</f>
        <v>1</v>
      </c>
      <c r="Q14">
        <f>1+I14/5</f>
        <v>1</v>
      </c>
    </row>
    <row r="15" spans="1:17" x14ac:dyDescent="0.25">
      <c r="A15" t="s">
        <v>37</v>
      </c>
      <c r="B15">
        <v>242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IF(O15=0,0,O15+2)</f>
        <v>26</v>
      </c>
      <c r="J15">
        <f t="shared" si="0"/>
        <v>6</v>
      </c>
      <c r="L15">
        <f t="shared" si="1"/>
        <v>3.6</v>
      </c>
      <c r="M15">
        <v>0</v>
      </c>
      <c r="O15">
        <v>24</v>
      </c>
      <c r="P15">
        <f xml:space="preserve"> MIN(10, 1+0.5*I15/5+0.2*H15/10+0.06*(C15/9+D15/7+E15/7+F15/7+G15/6))</f>
        <v>3.6</v>
      </c>
      <c r="Q15">
        <f>1+I15/5</f>
        <v>6.2</v>
      </c>
    </row>
    <row r="16" spans="1:17" x14ac:dyDescent="0.25">
      <c r="A16" t="s">
        <v>38</v>
      </c>
      <c r="B16">
        <v>242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IF(O16=0,0,O16+2)</f>
        <v>0</v>
      </c>
      <c r="J16">
        <f t="shared" si="0"/>
        <v>4</v>
      </c>
      <c r="L16">
        <f t="shared" si="1"/>
        <v>1</v>
      </c>
      <c r="M16">
        <v>0</v>
      </c>
      <c r="P16">
        <f xml:space="preserve"> MIN(10, 1+0.5*I16/5+0.2*H16/10+0.06*(C16/9+D16/7+E16/7+F16/7+G16/6))</f>
        <v>1</v>
      </c>
      <c r="Q16">
        <f>1+I16/5</f>
        <v>1</v>
      </c>
    </row>
    <row r="17" spans="1:17" x14ac:dyDescent="0.25">
      <c r="A17" t="s">
        <v>21</v>
      </c>
      <c r="B17">
        <v>242</v>
      </c>
      <c r="C17">
        <v>39</v>
      </c>
      <c r="D17">
        <v>31</v>
      </c>
      <c r="E17">
        <v>39</v>
      </c>
      <c r="F17">
        <v>40</v>
      </c>
      <c r="G17">
        <v>39</v>
      </c>
      <c r="H17">
        <v>65</v>
      </c>
      <c r="I17">
        <f>IF(O17=0,0,O17+2)</f>
        <v>13</v>
      </c>
      <c r="J17">
        <f t="shared" si="0"/>
        <v>5</v>
      </c>
      <c r="L17">
        <f t="shared" si="1"/>
        <v>5.1928571428571422</v>
      </c>
      <c r="M17">
        <v>0</v>
      </c>
      <c r="N17">
        <v>10</v>
      </c>
      <c r="O17">
        <v>11</v>
      </c>
      <c r="P17">
        <f xml:space="preserve"> MIN(10, 1+0.5*I17/5+0.2*H17/10+0.06*(C17/9+D17/7+E17/7+F17/7+G17/6))</f>
        <v>5.1928571428571422</v>
      </c>
      <c r="Q17">
        <f>1+I17/5</f>
        <v>3.6</v>
      </c>
    </row>
    <row r="18" spans="1:17" x14ac:dyDescent="0.25">
      <c r="A18" t="s">
        <v>22</v>
      </c>
      <c r="B18">
        <v>242</v>
      </c>
      <c r="C18">
        <v>50</v>
      </c>
      <c r="D18">
        <v>38</v>
      </c>
      <c r="E18">
        <v>0</v>
      </c>
      <c r="F18">
        <v>0</v>
      </c>
      <c r="G18">
        <v>53</v>
      </c>
      <c r="H18">
        <v>0</v>
      </c>
      <c r="I18">
        <f>IF(O18=0,0,O18+2)</f>
        <v>0</v>
      </c>
      <c r="J18">
        <f t="shared" si="0"/>
        <v>4</v>
      </c>
      <c r="L18">
        <f t="shared" si="1"/>
        <v>2.1890476190476189</v>
      </c>
      <c r="M18">
        <v>0</v>
      </c>
      <c r="P18">
        <f xml:space="preserve"> MIN(10, 1+0.5*I18/5+0.2*H18/10+0.06*(C18/9+D18/7+E18/7+F18/7+G18/6))</f>
        <v>2.1890476190476189</v>
      </c>
      <c r="Q18">
        <f>1+I18/5</f>
        <v>1</v>
      </c>
    </row>
    <row r="19" spans="1:17" x14ac:dyDescent="0.25">
      <c r="A19" t="s">
        <v>23</v>
      </c>
      <c r="B19">
        <v>242</v>
      </c>
      <c r="C19">
        <v>49</v>
      </c>
      <c r="D19">
        <v>38</v>
      </c>
      <c r="E19">
        <v>0</v>
      </c>
      <c r="F19">
        <v>0</v>
      </c>
      <c r="G19">
        <v>36</v>
      </c>
      <c r="H19">
        <v>0</v>
      </c>
      <c r="I19">
        <f>IF(O19=0,0,O19+2)</f>
        <v>0</v>
      </c>
      <c r="J19">
        <f t="shared" si="0"/>
        <v>4</v>
      </c>
      <c r="L19">
        <f t="shared" si="1"/>
        <v>2.0123809523809522</v>
      </c>
      <c r="M19">
        <v>0</v>
      </c>
      <c r="P19">
        <f xml:space="preserve"> MIN(10, 1+0.5*I19/5+0.2*H19/10+0.06*(C19/9+D19/7+E19/7+F19/7+G19/6))</f>
        <v>2.0123809523809522</v>
      </c>
      <c r="Q19">
        <f>1+I19/5</f>
        <v>1</v>
      </c>
    </row>
    <row r="20" spans="1:17" x14ac:dyDescent="0.25">
      <c r="A20" t="s">
        <v>24</v>
      </c>
      <c r="B20">
        <v>242</v>
      </c>
      <c r="C20">
        <v>61</v>
      </c>
      <c r="D20">
        <v>0</v>
      </c>
      <c r="E20">
        <v>43</v>
      </c>
      <c r="F20">
        <v>28</v>
      </c>
      <c r="G20">
        <v>0</v>
      </c>
      <c r="H20">
        <v>0</v>
      </c>
      <c r="I20">
        <f>IF(O20=0,0,O20+2)</f>
        <v>0</v>
      </c>
      <c r="J20">
        <f t="shared" si="0"/>
        <v>4</v>
      </c>
      <c r="L20">
        <f t="shared" si="1"/>
        <v>2.0152380952380953</v>
      </c>
      <c r="M20">
        <v>0</v>
      </c>
      <c r="P20">
        <f xml:space="preserve"> MIN(10, 1+0.5*I20/5+0.2*H20/10+0.06*(C20/9+D20/7+E20/7+F20/7+G20/6))</f>
        <v>2.0152380952380953</v>
      </c>
      <c r="Q20">
        <f>1+I20/5</f>
        <v>1</v>
      </c>
    </row>
    <row r="21" spans="1:17" x14ac:dyDescent="0.25">
      <c r="A21" t="s">
        <v>25</v>
      </c>
      <c r="B21">
        <v>243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>IF(O21=0,0,O21+2)</f>
        <v>0</v>
      </c>
      <c r="J21">
        <f t="shared" si="0"/>
        <v>4</v>
      </c>
      <c r="L21">
        <f t="shared" si="1"/>
        <v>1</v>
      </c>
      <c r="M21">
        <v>0</v>
      </c>
      <c r="P21">
        <f xml:space="preserve"> MIN(10, 1+0.5*I21/5+0.2*H21/10+0.06*(C21/9+D21/7+E21/7+F21/7+G21/6))</f>
        <v>1</v>
      </c>
      <c r="Q21">
        <f>1+I21/5</f>
        <v>1</v>
      </c>
    </row>
    <row r="22" spans="1:17" x14ac:dyDescent="0.25">
      <c r="A22" t="s">
        <v>26</v>
      </c>
      <c r="B22">
        <v>243</v>
      </c>
      <c r="C22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f>IF(O22=0,0,O22+2)</f>
        <v>32</v>
      </c>
      <c r="J22">
        <f t="shared" si="0"/>
        <v>7</v>
      </c>
      <c r="L22">
        <f t="shared" si="1"/>
        <v>4.68</v>
      </c>
      <c r="M22">
        <v>0</v>
      </c>
      <c r="N22">
        <v>9</v>
      </c>
      <c r="O22">
        <v>30</v>
      </c>
      <c r="P22">
        <f xml:space="preserve"> MIN(10, 1+0.5*I22/5+0.2*H22/10+0.06*(C22/9+D22/7+E22/7+F22/7+G22/6))</f>
        <v>4.68</v>
      </c>
      <c r="Q22">
        <f>1+I22/5</f>
        <v>7.4</v>
      </c>
    </row>
    <row r="23" spans="1:17" x14ac:dyDescent="0.25">
      <c r="A23" t="s">
        <v>39</v>
      </c>
      <c r="B23">
        <v>243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>IF(O23=0,0,O23+2)</f>
        <v>0</v>
      </c>
      <c r="J23">
        <f t="shared" si="0"/>
        <v>4</v>
      </c>
      <c r="L23">
        <f t="shared" si="1"/>
        <v>1</v>
      </c>
      <c r="M23">
        <v>0</v>
      </c>
      <c r="P23">
        <f xml:space="preserve"> MIN(10, 1+0.5*I23/5+0.2*H23/10+0.06*(C23/9+D23/7+E23/7+F23/7+G23/6))</f>
        <v>1</v>
      </c>
      <c r="Q23">
        <f>1+I23/5</f>
        <v>1</v>
      </c>
    </row>
    <row r="24" spans="1:17" x14ac:dyDescent="0.25">
      <c r="A24" t="s">
        <v>40</v>
      </c>
      <c r="B24">
        <v>243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>IF(O24=0,0,O24+2)</f>
        <v>0</v>
      </c>
      <c r="J24">
        <f t="shared" si="0"/>
        <v>4</v>
      </c>
      <c r="L24">
        <f t="shared" si="1"/>
        <v>1</v>
      </c>
      <c r="M24">
        <v>0</v>
      </c>
      <c r="P24">
        <f xml:space="preserve"> MIN(10, 1+0.5*I24/5+0.2*H24/10+0.06*(C24/9+D24/7+E24/7+F24/7+G24/6))</f>
        <v>1</v>
      </c>
      <c r="Q24">
        <f>1+I24/5</f>
        <v>1</v>
      </c>
    </row>
    <row r="25" spans="1:17" x14ac:dyDescent="0.25">
      <c r="A25" t="s">
        <v>27</v>
      </c>
      <c r="B25">
        <v>243</v>
      </c>
      <c r="C25">
        <v>49</v>
      </c>
      <c r="D25">
        <v>26</v>
      </c>
      <c r="E25">
        <v>0</v>
      </c>
      <c r="F25">
        <v>0</v>
      </c>
      <c r="G25">
        <v>0</v>
      </c>
      <c r="H25">
        <v>31</v>
      </c>
      <c r="I25">
        <f>IF(O25=0,0,O25+2)</f>
        <v>0</v>
      </c>
      <c r="J25">
        <f t="shared" si="0"/>
        <v>4</v>
      </c>
      <c r="L25">
        <f t="shared" si="1"/>
        <v>2.1695238095238096</v>
      </c>
      <c r="M25">
        <v>4</v>
      </c>
      <c r="P25">
        <f xml:space="preserve"> MIN(10, 1+0.5*I25/5+0.2*H25/10+0.06*(C25/9+D25/7+E25/7+F25/7+G25/6))</f>
        <v>2.1695238095238096</v>
      </c>
      <c r="Q25">
        <f>1+I25/5</f>
        <v>1</v>
      </c>
    </row>
    <row r="26" spans="1:17" x14ac:dyDescent="0.25">
      <c r="A26" t="s">
        <v>28</v>
      </c>
      <c r="B26">
        <v>243</v>
      </c>
      <c r="C26">
        <v>0</v>
      </c>
      <c r="D26">
        <v>0</v>
      </c>
      <c r="E26">
        <v>0</v>
      </c>
      <c r="F26">
        <v>0</v>
      </c>
      <c r="G26">
        <v>0</v>
      </c>
      <c r="H26">
        <v>54</v>
      </c>
      <c r="I26">
        <f>IF(O26=0,0,O26+2)</f>
        <v>5</v>
      </c>
      <c r="J26">
        <f t="shared" si="0"/>
        <v>4</v>
      </c>
      <c r="L26">
        <f t="shared" si="1"/>
        <v>2.58</v>
      </c>
      <c r="M26">
        <v>20</v>
      </c>
      <c r="O26">
        <v>3</v>
      </c>
      <c r="P26">
        <f xml:space="preserve"> MIN(10, 1+0.5*I26/5+0.2*H26/10+0.06*(C26/9+D26/7+E26/7+F26/7+G26/6))</f>
        <v>2.58</v>
      </c>
      <c r="Q26">
        <f>1+I26/5</f>
        <v>2</v>
      </c>
    </row>
    <row r="27" spans="1:17" x14ac:dyDescent="0.25">
      <c r="A27" t="s">
        <v>29</v>
      </c>
      <c r="B27">
        <v>243</v>
      </c>
      <c r="C27">
        <v>57</v>
      </c>
      <c r="D27">
        <v>0</v>
      </c>
      <c r="E27">
        <v>41</v>
      </c>
      <c r="F27">
        <v>0</v>
      </c>
      <c r="G27">
        <v>0</v>
      </c>
      <c r="H27">
        <v>0</v>
      </c>
      <c r="I27">
        <f>IF(O27=0,0,O27+2)</f>
        <v>0</v>
      </c>
      <c r="J27">
        <f t="shared" si="0"/>
        <v>4</v>
      </c>
      <c r="L27">
        <f t="shared" si="1"/>
        <v>1.7314285714285713</v>
      </c>
      <c r="M27">
        <v>22</v>
      </c>
      <c r="P27">
        <f xml:space="preserve"> MIN(10, 1+0.5*I27/5+0.2*H27/10+0.06*(C27/9+D27/7+E27/7+F27/7+G27/6))</f>
        <v>1.7314285714285713</v>
      </c>
      <c r="Q27">
        <f>1+I27/5</f>
        <v>1</v>
      </c>
    </row>
    <row r="28" spans="1:17" x14ac:dyDescent="0.25">
      <c r="A28" t="s">
        <v>41</v>
      </c>
      <c r="B28">
        <v>243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f>IF(O28=0,0,O28+2)</f>
        <v>0</v>
      </c>
      <c r="J28">
        <f t="shared" si="0"/>
        <v>4</v>
      </c>
      <c r="L28">
        <f t="shared" si="1"/>
        <v>1</v>
      </c>
      <c r="M28">
        <v>0</v>
      </c>
      <c r="N28">
        <v>9</v>
      </c>
      <c r="P28">
        <f xml:space="preserve"> MIN(10, 1+0.5*I28/5+0.2*H28/10+0.06*(C28/9+D28/7+E28/7+F28/7+G28/6))</f>
        <v>1</v>
      </c>
      <c r="Q28">
        <f>1+I28/5</f>
        <v>1</v>
      </c>
    </row>
    <row r="29" spans="1:17" x14ac:dyDescent="0.25">
      <c r="A29" t="s">
        <v>42</v>
      </c>
      <c r="B29">
        <v>243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>IF(O29=0,0,O29+2)</f>
        <v>0</v>
      </c>
      <c r="J29">
        <f t="shared" si="0"/>
        <v>4</v>
      </c>
      <c r="L29">
        <f t="shared" si="1"/>
        <v>1</v>
      </c>
      <c r="M29">
        <v>0</v>
      </c>
      <c r="P29">
        <f xml:space="preserve"> MIN(10, 1+0.5*I29/5+0.2*H29/10+0.06*(C29/9+D29/7+E29/7+F29/7+G29/6))</f>
        <v>1</v>
      </c>
      <c r="Q29">
        <f>1+I29/5</f>
        <v>1</v>
      </c>
    </row>
    <row r="30" spans="1:17" x14ac:dyDescent="0.25">
      <c r="A30" t="s">
        <v>30</v>
      </c>
      <c r="B30">
        <v>244</v>
      </c>
      <c r="C30">
        <v>0</v>
      </c>
      <c r="D30">
        <v>0</v>
      </c>
      <c r="E30">
        <v>0</v>
      </c>
      <c r="F30">
        <v>0</v>
      </c>
      <c r="G30">
        <v>0</v>
      </c>
      <c r="H30">
        <v>56</v>
      </c>
      <c r="I30">
        <f>IF(O30=0,0,O30+2)</f>
        <v>16</v>
      </c>
      <c r="J30">
        <f t="shared" si="0"/>
        <v>4</v>
      </c>
      <c r="L30">
        <f t="shared" si="1"/>
        <v>3.72</v>
      </c>
      <c r="M30">
        <v>9</v>
      </c>
      <c r="N30">
        <v>11</v>
      </c>
      <c r="O30">
        <v>14</v>
      </c>
      <c r="P30">
        <f xml:space="preserve"> MIN(10, 1+0.5*I30/5+0.2*H30/10+0.06*(C30/9+D30/7+E30/7+F30/7+G30/6))</f>
        <v>3.72</v>
      </c>
      <c r="Q30">
        <f>1+I30/5</f>
        <v>4.2</v>
      </c>
    </row>
    <row r="31" spans="1:17" x14ac:dyDescent="0.25">
      <c r="A31" t="s">
        <v>31</v>
      </c>
      <c r="B31">
        <v>244</v>
      </c>
      <c r="C31">
        <v>73</v>
      </c>
      <c r="D31">
        <v>21</v>
      </c>
      <c r="E31">
        <v>0</v>
      </c>
      <c r="F31">
        <v>0</v>
      </c>
      <c r="G31">
        <v>53</v>
      </c>
      <c r="H31">
        <v>13</v>
      </c>
      <c r="I31">
        <f>IF(O31=0,0,O31+2)</f>
        <v>10</v>
      </c>
      <c r="J31">
        <f>MAX(4, ROUND(MIN(10, 1+0.5*I31/5+0.2*H31/10+0.06*(C31/9+D31/7+E31/7+F31/7+G31/6)),0),ROUND(1+I31/5,0))</f>
        <v>4</v>
      </c>
      <c r="L31">
        <f t="shared" si="1"/>
        <v>3.4566666666666661</v>
      </c>
      <c r="M31">
        <v>4</v>
      </c>
      <c r="O31">
        <v>8</v>
      </c>
      <c r="P31">
        <f xml:space="preserve"> MIN(10, 1+0.5*I31/5+0.2*H31/10+0.06*(C31/9+D31/7+E31/7+F31/7+G31/6))</f>
        <v>3.4566666666666661</v>
      </c>
      <c r="Q31">
        <f>1+I31/5</f>
        <v>3</v>
      </c>
    </row>
    <row r="32" spans="1:17" x14ac:dyDescent="0.25">
      <c r="A32" t="s">
        <v>43</v>
      </c>
      <c r="B32">
        <v>244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>IF(O32=0,0,O32+2)</f>
        <v>0</v>
      </c>
      <c r="J32">
        <f t="shared" si="0"/>
        <v>4</v>
      </c>
      <c r="L32">
        <f t="shared" si="1"/>
        <v>1</v>
      </c>
      <c r="M32">
        <v>0</v>
      </c>
      <c r="P32">
        <f xml:space="preserve"> MIN(10, 1+0.5*I32/5+0.2*H32/10+0.06*(C32/9+D32/7+E32/7+F32/7+G32/6))</f>
        <v>1</v>
      </c>
      <c r="Q32">
        <f>1+I32/5</f>
        <v>1</v>
      </c>
    </row>
    <row r="33" spans="1:17" x14ac:dyDescent="0.25">
      <c r="A33" t="s">
        <v>32</v>
      </c>
      <c r="B33">
        <v>244</v>
      </c>
      <c r="C33">
        <v>53</v>
      </c>
      <c r="D33">
        <v>36</v>
      </c>
      <c r="E33">
        <v>0</v>
      </c>
      <c r="F33">
        <v>0</v>
      </c>
      <c r="G33">
        <v>0</v>
      </c>
      <c r="H33">
        <v>56</v>
      </c>
      <c r="I33">
        <f>IF(O33=0,0,O33+2)</f>
        <v>0</v>
      </c>
      <c r="J33">
        <f t="shared" si="0"/>
        <v>4</v>
      </c>
      <c r="L33">
        <f t="shared" si="1"/>
        <v>2.7819047619047619</v>
      </c>
      <c r="M33">
        <v>8</v>
      </c>
      <c r="P33">
        <f xml:space="preserve"> MIN(10, 1+0.5*I33/5+0.2*H33/10+0.06*(C33/9+D33/7+E33/7+F33/7+G33/6))</f>
        <v>2.7819047619047619</v>
      </c>
      <c r="Q33">
        <f>1+I33/5</f>
        <v>1</v>
      </c>
    </row>
    <row r="34" spans="1:17" x14ac:dyDescent="0.25">
      <c r="A34" t="s">
        <v>44</v>
      </c>
      <c r="B34">
        <v>244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>IF(O34=0,0,O34+2)</f>
        <v>0</v>
      </c>
      <c r="J34">
        <f t="shared" si="0"/>
        <v>4</v>
      </c>
      <c r="L34">
        <f t="shared" si="1"/>
        <v>1</v>
      </c>
      <c r="M34">
        <v>0</v>
      </c>
      <c r="P34">
        <f xml:space="preserve"> MIN(10, 1+0.5*I34/5+0.2*H34/10+0.06*(C34/9+D34/7+E34/7+F34/7+G34/6))</f>
        <v>1</v>
      </c>
      <c r="Q34">
        <f>1+I34/5</f>
        <v>1</v>
      </c>
    </row>
    <row r="35" spans="1:17" x14ac:dyDescent="0.25">
      <c r="A35" t="s">
        <v>33</v>
      </c>
      <c r="B35">
        <v>244</v>
      </c>
      <c r="C35">
        <v>0</v>
      </c>
      <c r="D35">
        <v>0</v>
      </c>
      <c r="E35">
        <v>0</v>
      </c>
      <c r="F35">
        <v>0</v>
      </c>
      <c r="G35">
        <v>0</v>
      </c>
      <c r="H35">
        <v>60</v>
      </c>
      <c r="I35">
        <f>IF(O35=0,0,O35+2)</f>
        <v>0</v>
      </c>
      <c r="J35">
        <f t="shared" si="0"/>
        <v>4</v>
      </c>
      <c r="L35">
        <f t="shared" si="1"/>
        <v>2.2000000000000002</v>
      </c>
      <c r="M35">
        <v>19</v>
      </c>
      <c r="P35">
        <f xml:space="preserve"> MIN(10, 1+0.5*I35/5+0.2*H35/10+0.06*(C35/9+D35/7+E35/7+F35/7+G35/6))</f>
        <v>2.2000000000000002</v>
      </c>
      <c r="Q35">
        <f>1+I35/5</f>
        <v>1</v>
      </c>
    </row>
    <row r="36" spans="1:17" x14ac:dyDescent="0.25">
      <c r="A36" t="s">
        <v>34</v>
      </c>
      <c r="B36">
        <v>244</v>
      </c>
      <c r="C36">
        <v>0</v>
      </c>
      <c r="D36">
        <v>0</v>
      </c>
      <c r="E36">
        <v>30</v>
      </c>
      <c r="F36">
        <v>26</v>
      </c>
      <c r="G36">
        <v>37</v>
      </c>
      <c r="H36">
        <v>62</v>
      </c>
      <c r="I36">
        <f>IF(O36=0,0,O36+2)</f>
        <v>0</v>
      </c>
      <c r="J36">
        <f t="shared" si="0"/>
        <v>4</v>
      </c>
      <c r="L36">
        <f t="shared" si="1"/>
        <v>3.0900000000000003</v>
      </c>
      <c r="M36">
        <v>0</v>
      </c>
      <c r="P36">
        <f xml:space="preserve"> MIN(10, 1+0.5*I36/5+0.2*H36/10+0.06*(C36/9+D36/7+E36/7+F36/7+G36/6))</f>
        <v>3.0900000000000003</v>
      </c>
      <c r="Q36">
        <f>1+I36/5</f>
        <v>1</v>
      </c>
    </row>
  </sheetData>
  <autoFilter ref="A1:J36" xr:uid="{F24CDF23-031B-41F5-AAD1-45736397C93F}"/>
  <conditionalFormatting sqref="M1:Q1 L1:L36">
    <cfRule type="cellIs" dxfId="0" priority="1" operator="between">
      <formula>4.05</formula>
      <formula>4.49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2018-09-13T02:53:16Z</dcterms:modified>
</cp:coreProperties>
</file>