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600" windowHeight="12975" activeTab="2"/>
  </bookViews>
  <sheets>
    <sheet name="lower" sheetId="1" r:id="rId1"/>
    <sheet name="upper" sheetId="4" r:id="rId2"/>
    <sheet name="final ini" sheetId="5" r:id="rId3"/>
  </sheets>
  <calcPr calcId="145621"/>
</workbook>
</file>

<file path=xl/calcChain.xml><?xml version="1.0" encoding="utf-8"?>
<calcChain xmlns="http://schemas.openxmlformats.org/spreadsheetml/2006/main">
  <c r="G25" i="1" l="1"/>
  <c r="E25" i="1"/>
  <c r="B25" i="1"/>
  <c r="G24" i="1"/>
  <c r="E24" i="1"/>
  <c r="B24" i="1"/>
  <c r="G23" i="1"/>
  <c r="E23" i="1"/>
  <c r="E23" i="5" s="1"/>
  <c r="B23" i="1"/>
  <c r="G20" i="1"/>
  <c r="E20" i="1"/>
  <c r="B20" i="1"/>
  <c r="G19" i="1"/>
  <c r="E19" i="1"/>
  <c r="B19" i="1"/>
  <c r="G18" i="1"/>
  <c r="E18" i="1"/>
  <c r="B18" i="1"/>
  <c r="G17" i="1"/>
  <c r="E17" i="1"/>
  <c r="E17" i="5" s="1"/>
  <c r="B17" i="1"/>
  <c r="G16" i="1"/>
  <c r="E16" i="1"/>
  <c r="B16" i="1"/>
  <c r="G15" i="1"/>
  <c r="E15" i="1"/>
  <c r="B15" i="1"/>
  <c r="G14" i="1"/>
  <c r="E14" i="1"/>
  <c r="E14" i="5" s="1"/>
  <c r="B14" i="1"/>
  <c r="G13" i="1"/>
  <c r="E13" i="1"/>
  <c r="B13" i="1"/>
  <c r="G12" i="1"/>
  <c r="E12" i="1"/>
  <c r="E12" i="5" s="1"/>
  <c r="B12" i="1"/>
  <c r="G11" i="1"/>
  <c r="E11" i="1"/>
  <c r="B11" i="1"/>
  <c r="G5" i="1"/>
  <c r="E5" i="1"/>
  <c r="B5" i="1"/>
  <c r="G4" i="1"/>
  <c r="E4" i="1"/>
  <c r="E4" i="5" s="1"/>
  <c r="B4" i="1"/>
  <c r="G3" i="1"/>
  <c r="E3" i="1"/>
  <c r="E3" i="5" s="1"/>
  <c r="B3" i="1"/>
  <c r="G17" i="4"/>
  <c r="E17" i="4"/>
  <c r="D17" i="4"/>
  <c r="C17" i="4"/>
  <c r="B17" i="4"/>
  <c r="G15" i="4"/>
  <c r="E15" i="4"/>
  <c r="D15" i="4"/>
  <c r="C15" i="4"/>
  <c r="B15" i="4"/>
  <c r="G14" i="4"/>
  <c r="E14" i="4"/>
  <c r="D14" i="4"/>
  <c r="C14" i="4"/>
  <c r="B14" i="4"/>
  <c r="G13" i="4"/>
  <c r="E13" i="4"/>
  <c r="E36" i="5" s="1"/>
  <c r="D13" i="4"/>
  <c r="C13" i="4"/>
  <c r="B13" i="4"/>
  <c r="G12" i="4"/>
  <c r="E12" i="4"/>
  <c r="D12" i="4"/>
  <c r="C12" i="4"/>
  <c r="B12" i="4"/>
  <c r="G11" i="4"/>
  <c r="E11" i="4"/>
  <c r="D11" i="4"/>
  <c r="C11" i="4"/>
  <c r="B11" i="4"/>
  <c r="G4" i="4"/>
  <c r="E4" i="4"/>
  <c r="D4" i="4"/>
  <c r="D27" i="5" s="1"/>
  <c r="C4" i="4"/>
  <c r="B4" i="4"/>
  <c r="E3" i="4"/>
  <c r="E40" i="5"/>
  <c r="E35" i="5"/>
  <c r="G3" i="4"/>
  <c r="D3" i="4"/>
  <c r="C3" i="4"/>
  <c r="B3" i="4"/>
  <c r="E13" i="5"/>
  <c r="E5" i="5"/>
  <c r="E6" i="5"/>
  <c r="E7" i="5"/>
  <c r="E8" i="5"/>
  <c r="E9" i="5"/>
  <c r="E10" i="5"/>
  <c r="E11" i="5"/>
  <c r="E15" i="5"/>
  <c r="E16" i="5"/>
  <c r="E18" i="5"/>
  <c r="E19" i="5"/>
  <c r="E20" i="5"/>
  <c r="E21" i="5"/>
  <c r="E22" i="5"/>
  <c r="E24" i="5"/>
  <c r="E25" i="5"/>
  <c r="E27" i="5"/>
  <c r="E28" i="5"/>
  <c r="E29" i="5"/>
  <c r="E30" i="5"/>
  <c r="E31" i="5"/>
  <c r="E32" i="5"/>
  <c r="E33" i="5"/>
  <c r="E34" i="5"/>
  <c r="E37" i="5"/>
  <c r="E38" i="5"/>
  <c r="E39" i="5"/>
  <c r="E41" i="5"/>
  <c r="E42" i="5"/>
  <c r="E43" i="5"/>
  <c r="E44" i="5"/>
  <c r="E45" i="5"/>
  <c r="E46" i="5"/>
  <c r="E47" i="5"/>
  <c r="E48" i="5"/>
  <c r="E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6" i="5"/>
  <c r="D6" i="5"/>
  <c r="D7" i="5"/>
  <c r="D8" i="5"/>
  <c r="D9" i="5"/>
  <c r="D10" i="5"/>
  <c r="D21" i="5"/>
  <c r="D22" i="5"/>
  <c r="A4" i="5" l="1"/>
  <c r="B4" i="5"/>
  <c r="F4" i="5"/>
  <c r="G4" i="5"/>
  <c r="A5" i="5"/>
  <c r="B5" i="5"/>
  <c r="F5" i="5"/>
  <c r="G5" i="5"/>
  <c r="A6" i="5"/>
  <c r="B6" i="5"/>
  <c r="C6" i="5"/>
  <c r="F6" i="5"/>
  <c r="G6" i="5"/>
  <c r="A7" i="5"/>
  <c r="B7" i="5"/>
  <c r="C7" i="5"/>
  <c r="F7" i="5"/>
  <c r="G7" i="5"/>
  <c r="A8" i="5"/>
  <c r="B8" i="5"/>
  <c r="C8" i="5"/>
  <c r="F8" i="5"/>
  <c r="G8" i="5"/>
  <c r="A9" i="5"/>
  <c r="B9" i="5"/>
  <c r="C9" i="5"/>
  <c r="F9" i="5"/>
  <c r="G9" i="5"/>
  <c r="A10" i="5"/>
  <c r="B10" i="5"/>
  <c r="C10" i="5"/>
  <c r="F10" i="5"/>
  <c r="G10" i="5"/>
  <c r="A11" i="5"/>
  <c r="B11" i="5"/>
  <c r="F11" i="5"/>
  <c r="G11" i="5"/>
  <c r="A12" i="5"/>
  <c r="B12" i="5"/>
  <c r="F12" i="5"/>
  <c r="G12" i="5"/>
  <c r="A13" i="5"/>
  <c r="B13" i="5"/>
  <c r="F13" i="5"/>
  <c r="G13" i="5"/>
  <c r="A14" i="5"/>
  <c r="B14" i="5"/>
  <c r="F14" i="5"/>
  <c r="G14" i="5"/>
  <c r="A15" i="5"/>
  <c r="B15" i="5"/>
  <c r="F15" i="5"/>
  <c r="G15" i="5"/>
  <c r="A16" i="5"/>
  <c r="B16" i="5"/>
  <c r="F16" i="5"/>
  <c r="G16" i="5"/>
  <c r="A17" i="5"/>
  <c r="B17" i="5"/>
  <c r="F17" i="5"/>
  <c r="G17" i="5"/>
  <c r="A18" i="5"/>
  <c r="B18" i="5"/>
  <c r="F18" i="5"/>
  <c r="G18" i="5"/>
  <c r="A19" i="5"/>
  <c r="B19" i="5"/>
  <c r="F19" i="5"/>
  <c r="G19" i="5"/>
  <c r="A20" i="5"/>
  <c r="B20" i="5"/>
  <c r="F20" i="5"/>
  <c r="G20" i="5"/>
  <c r="A21" i="5"/>
  <c r="B21" i="5"/>
  <c r="C21" i="5"/>
  <c r="F21" i="5"/>
  <c r="G21" i="5"/>
  <c r="A22" i="5"/>
  <c r="B22" i="5"/>
  <c r="C22" i="5"/>
  <c r="F22" i="5"/>
  <c r="G22" i="5"/>
  <c r="A23" i="5"/>
  <c r="B23" i="5"/>
  <c r="F23" i="5"/>
  <c r="G23" i="5"/>
  <c r="A24" i="5"/>
  <c r="B24" i="5"/>
  <c r="F24" i="5"/>
  <c r="G24" i="5"/>
  <c r="A25" i="5"/>
  <c r="B25" i="5"/>
  <c r="F25" i="5"/>
  <c r="G25" i="5"/>
  <c r="A26" i="5"/>
  <c r="B26" i="5"/>
  <c r="F26" i="5"/>
  <c r="G26" i="5"/>
  <c r="A27" i="5"/>
  <c r="B27" i="5"/>
  <c r="F27" i="5"/>
  <c r="G27" i="5"/>
  <c r="A28" i="5"/>
  <c r="B28" i="5"/>
  <c r="C28" i="5"/>
  <c r="F28" i="5"/>
  <c r="G28" i="5"/>
  <c r="A29" i="5"/>
  <c r="B29" i="5"/>
  <c r="C29" i="5"/>
  <c r="F29" i="5"/>
  <c r="G29" i="5"/>
  <c r="A30" i="5"/>
  <c r="B30" i="5"/>
  <c r="C30" i="5"/>
  <c r="F30" i="5"/>
  <c r="G30" i="5"/>
  <c r="A31" i="5"/>
  <c r="B31" i="5"/>
  <c r="C31" i="5"/>
  <c r="F31" i="5"/>
  <c r="G31" i="5"/>
  <c r="A32" i="5"/>
  <c r="B32" i="5"/>
  <c r="C32" i="5"/>
  <c r="F32" i="5"/>
  <c r="G32" i="5"/>
  <c r="A33" i="5"/>
  <c r="B33" i="5"/>
  <c r="C33" i="5"/>
  <c r="F33" i="5"/>
  <c r="G33" i="5"/>
  <c r="A34" i="5"/>
  <c r="B34" i="5"/>
  <c r="F34" i="5"/>
  <c r="G34" i="5"/>
  <c r="A35" i="5"/>
  <c r="F35" i="5"/>
  <c r="G35" i="5"/>
  <c r="A36" i="5"/>
  <c r="F36" i="5"/>
  <c r="G36" i="5"/>
  <c r="A37" i="5"/>
  <c r="F37" i="5"/>
  <c r="G37" i="5"/>
  <c r="A38" i="5"/>
  <c r="B38" i="5"/>
  <c r="F38" i="5"/>
  <c r="G38" i="5"/>
  <c r="A39" i="5"/>
  <c r="B39" i="5"/>
  <c r="C39" i="5"/>
  <c r="F39" i="5"/>
  <c r="G39" i="5"/>
  <c r="A40" i="5"/>
  <c r="B40" i="5"/>
  <c r="F40" i="5"/>
  <c r="G40" i="5"/>
  <c r="A41" i="5"/>
  <c r="B41" i="5"/>
  <c r="C41" i="5"/>
  <c r="F41" i="5"/>
  <c r="G41" i="5"/>
  <c r="A42" i="5"/>
  <c r="F42" i="5"/>
  <c r="G42" i="5"/>
  <c r="A43" i="5"/>
  <c r="F43" i="5"/>
  <c r="G43" i="5"/>
  <c r="A44" i="5"/>
  <c r="F44" i="5"/>
  <c r="G44" i="5"/>
  <c r="A45" i="5"/>
  <c r="F45" i="5"/>
  <c r="G45" i="5"/>
  <c r="A46" i="5"/>
  <c r="F46" i="5"/>
  <c r="G46" i="5"/>
  <c r="A47" i="5"/>
  <c r="B47" i="5"/>
  <c r="C47" i="5"/>
  <c r="F47" i="5"/>
  <c r="G47" i="5"/>
  <c r="A48" i="5"/>
  <c r="B48" i="5"/>
  <c r="C48" i="5"/>
  <c r="F48" i="5"/>
  <c r="G48" i="5"/>
  <c r="B3" i="5" l="1"/>
  <c r="B46" i="5" l="1"/>
  <c r="B45" i="5"/>
  <c r="B43" i="5"/>
  <c r="B44" i="5"/>
  <c r="B42" i="5"/>
  <c r="B37" i="5"/>
  <c r="B36" i="5"/>
  <c r="B35" i="5"/>
  <c r="G3" i="5" l="1"/>
  <c r="F3" i="5"/>
  <c r="A3" i="5"/>
  <c r="N11" i="4"/>
  <c r="N3" i="4"/>
  <c r="C26" i="5" l="1"/>
  <c r="C40" i="5"/>
  <c r="C27" i="5"/>
  <c r="C38" i="5"/>
  <c r="C34" i="5"/>
  <c r="C46" i="5"/>
  <c r="C42" i="5"/>
  <c r="C45" i="5"/>
  <c r="C37" i="5"/>
  <c r="C43" i="5"/>
  <c r="C36" i="5"/>
  <c r="C44" i="5"/>
  <c r="C35" i="5"/>
  <c r="N3" i="1" l="1"/>
  <c r="C24" i="1" l="1"/>
  <c r="D23" i="1"/>
  <c r="D23" i="5" s="1"/>
  <c r="C18" i="1"/>
  <c r="C18" i="5" s="1"/>
  <c r="D17" i="1"/>
  <c r="D17" i="5" s="1"/>
  <c r="C14" i="1"/>
  <c r="D13" i="1"/>
  <c r="D13" i="5" s="1"/>
  <c r="C5" i="1"/>
  <c r="C5" i="5" s="1"/>
  <c r="D4" i="1"/>
  <c r="D4" i="5" s="1"/>
  <c r="C23" i="1"/>
  <c r="C23" i="5" s="1"/>
  <c r="D20" i="1"/>
  <c r="D20" i="5" s="1"/>
  <c r="C17" i="1"/>
  <c r="C17" i="5" s="1"/>
  <c r="D16" i="1"/>
  <c r="D16" i="5" s="1"/>
  <c r="C13" i="1"/>
  <c r="C13" i="5" s="1"/>
  <c r="D12" i="1"/>
  <c r="D12" i="5" s="1"/>
  <c r="C4" i="1"/>
  <c r="C4" i="5" s="1"/>
  <c r="D3" i="1"/>
  <c r="D3" i="5" s="1"/>
  <c r="C11" i="1"/>
  <c r="C11" i="5" s="1"/>
  <c r="D25" i="1"/>
  <c r="D25" i="5" s="1"/>
  <c r="C20" i="1"/>
  <c r="C20" i="5" s="1"/>
  <c r="D19" i="1"/>
  <c r="D19" i="5" s="1"/>
  <c r="C16" i="1"/>
  <c r="C16" i="5" s="1"/>
  <c r="D15" i="1"/>
  <c r="D15" i="5" s="1"/>
  <c r="C12" i="1"/>
  <c r="C12" i="5" s="1"/>
  <c r="D11" i="1"/>
  <c r="D11" i="5" s="1"/>
  <c r="C3" i="1"/>
  <c r="C3" i="5" s="1"/>
  <c r="C25" i="1"/>
  <c r="D24" i="1"/>
  <c r="D24" i="5" s="1"/>
  <c r="C19" i="1"/>
  <c r="D18" i="1"/>
  <c r="D18" i="5" s="1"/>
  <c r="C15" i="1"/>
  <c r="C15" i="5" s="1"/>
  <c r="D14" i="1"/>
  <c r="D14" i="5" s="1"/>
  <c r="D5" i="1"/>
  <c r="D5" i="5" s="1"/>
  <c r="C14" i="5"/>
  <c r="C24" i="5"/>
  <c r="C25" i="5"/>
  <c r="C19" i="5"/>
</calcChain>
</file>

<file path=xl/sharedStrings.xml><?xml version="1.0" encoding="utf-8"?>
<sst xmlns="http://schemas.openxmlformats.org/spreadsheetml/2006/main" count="85" uniqueCount="29">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</sst>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0" fillId="14" borderId="0" xfId="0" applyNumberFormat="1" applyFill="1"/>
    <xf numFmtId="0" fontId="0" fillId="11" borderId="0" xfId="0" applyNumberFormat="1" applyFill="1"/>
    <xf numFmtId="0" fontId="0" fillId="15" borderId="0" xfId="0" applyNumberFormat="1" applyFill="1"/>
    <xf numFmtId="0" fontId="0" fillId="14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4" borderId="0" xfId="0" applyNumberFormat="1" applyFill="1"/>
    <xf numFmtId="2" fontId="0" fillId="11" borderId="0" xfId="0" applyNumberFormat="1" applyFill="1"/>
    <xf numFmtId="2" fontId="0" fillId="15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069312" y="2417662"/>
          <a:ext cx="4353861" cy="4096003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285750</xdr:colOff>
      <xdr:row>9</xdr:row>
      <xdr:rowOff>133350</xdr:rowOff>
    </xdr:from>
    <xdr:to>
      <xdr:col>19</xdr:col>
      <xdr:colOff>2505075</xdr:colOff>
      <xdr:row>29</xdr:row>
      <xdr:rowOff>85725</xdr:rowOff>
    </xdr:to>
    <xdr:sp macro="" textlink="">
      <xdr:nvSpPr>
        <xdr:cNvPr id="31" name="Freeform 30"/>
        <xdr:cNvSpPr/>
      </xdr:nvSpPr>
      <xdr:spPr>
        <a:xfrm>
          <a:off x="10553700" y="2400300"/>
          <a:ext cx="2847975" cy="4152900"/>
        </a:xfrm>
        <a:custGeom>
          <a:avLst/>
          <a:gdLst>
            <a:gd name="connsiteX0" fmla="*/ 2847975 w 2847975"/>
            <a:gd name="connsiteY0" fmla="*/ 4152900 h 4152900"/>
            <a:gd name="connsiteX1" fmla="*/ 2286000 w 2847975"/>
            <a:gd name="connsiteY1" fmla="*/ 3076575 h 4152900"/>
            <a:gd name="connsiteX2" fmla="*/ 2809875 w 2847975"/>
            <a:gd name="connsiteY2" fmla="*/ 1990725 h 4152900"/>
            <a:gd name="connsiteX3" fmla="*/ 2266950 w 2847975"/>
            <a:gd name="connsiteY3" fmla="*/ 1009650 h 4152900"/>
            <a:gd name="connsiteX4" fmla="*/ 2809875 w 2847975"/>
            <a:gd name="connsiteY4" fmla="*/ 0 h 4152900"/>
            <a:gd name="connsiteX5" fmla="*/ 638175 w 2847975"/>
            <a:gd name="connsiteY5" fmla="*/ 0 h 4152900"/>
            <a:gd name="connsiteX6" fmla="*/ 9525 w 2847975"/>
            <a:gd name="connsiteY6" fmla="*/ 1000125 h 4152900"/>
            <a:gd name="connsiteX7" fmla="*/ 571500 w 2847975"/>
            <a:gd name="connsiteY7" fmla="*/ 2047875 h 4152900"/>
            <a:gd name="connsiteX8" fmla="*/ 0 w 2847975"/>
            <a:gd name="connsiteY8" fmla="*/ 3086100 h 4152900"/>
            <a:gd name="connsiteX9" fmla="*/ 590550 w 2847975"/>
            <a:gd name="connsiteY9" fmla="*/ 4114800 h 4152900"/>
            <a:gd name="connsiteX10" fmla="*/ 2847975 w 2847975"/>
            <a:gd name="connsiteY10" fmla="*/ 4152900 h 415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847975" h="4152900">
              <a:moveTo>
                <a:pt x="2847975" y="4152900"/>
              </a:moveTo>
              <a:lnTo>
                <a:pt x="2286000" y="3076575"/>
              </a:lnTo>
              <a:lnTo>
                <a:pt x="2809875" y="1990725"/>
              </a:lnTo>
              <a:lnTo>
                <a:pt x="2266950" y="1009650"/>
              </a:lnTo>
              <a:lnTo>
                <a:pt x="2809875" y="0"/>
              </a:lnTo>
              <a:lnTo>
                <a:pt x="638175" y="0"/>
              </a:lnTo>
              <a:lnTo>
                <a:pt x="9525" y="1000125"/>
              </a:lnTo>
              <a:lnTo>
                <a:pt x="571500" y="2047875"/>
              </a:lnTo>
              <a:lnTo>
                <a:pt x="0" y="3086100"/>
              </a:lnTo>
              <a:lnTo>
                <a:pt x="590550" y="4114800"/>
              </a:lnTo>
              <a:lnTo>
                <a:pt x="2847975" y="415290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418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59953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211666</xdr:colOff>
      <xdr:row>9</xdr:row>
      <xdr:rowOff>148167</xdr:rowOff>
    </xdr:from>
    <xdr:to>
      <xdr:col>19</xdr:col>
      <xdr:colOff>2550583</xdr:colOff>
      <xdr:row>29</xdr:row>
      <xdr:rowOff>42333</xdr:rowOff>
    </xdr:to>
    <xdr:sp macro="" textlink="">
      <xdr:nvSpPr>
        <xdr:cNvPr id="29" name="Freeform 28"/>
        <xdr:cNvSpPr/>
      </xdr:nvSpPr>
      <xdr:spPr>
        <a:xfrm rot="10800000">
          <a:off x="11514666" y="2317750"/>
          <a:ext cx="2338917" cy="3714750"/>
        </a:xfrm>
        <a:custGeom>
          <a:avLst/>
          <a:gdLst>
            <a:gd name="connsiteX0" fmla="*/ 2338917 w 2338917"/>
            <a:gd name="connsiteY0" fmla="*/ 3661833 h 3714750"/>
            <a:gd name="connsiteX1" fmla="*/ 1153584 w 2338917"/>
            <a:gd name="connsiteY1" fmla="*/ 1852083 h 3714750"/>
            <a:gd name="connsiteX2" fmla="*/ 2286000 w 2338917"/>
            <a:gd name="connsiteY2" fmla="*/ 10583 h 3714750"/>
            <a:gd name="connsiteX3" fmla="*/ 1143000 w 2338917"/>
            <a:gd name="connsiteY3" fmla="*/ 0 h 3714750"/>
            <a:gd name="connsiteX4" fmla="*/ 0 w 2338917"/>
            <a:gd name="connsiteY4" fmla="*/ 1852083 h 3714750"/>
            <a:gd name="connsiteX5" fmla="*/ 1185334 w 2338917"/>
            <a:gd name="connsiteY5" fmla="*/ 3714750 h 3714750"/>
            <a:gd name="connsiteX6" fmla="*/ 2338917 w 2338917"/>
            <a:gd name="connsiteY6" fmla="*/ 3661833 h 3714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338917" h="3714750">
              <a:moveTo>
                <a:pt x="2338917" y="3661833"/>
              </a:moveTo>
              <a:lnTo>
                <a:pt x="1153584" y="1852083"/>
              </a:lnTo>
              <a:lnTo>
                <a:pt x="2286000" y="10583"/>
              </a:lnTo>
              <a:lnTo>
                <a:pt x="1143000" y="0"/>
              </a:lnTo>
              <a:lnTo>
                <a:pt x="0" y="1852083"/>
              </a:lnTo>
              <a:lnTo>
                <a:pt x="1185334" y="3714750"/>
              </a:lnTo>
              <a:lnTo>
                <a:pt x="2338917" y="3661833"/>
              </a:lnTo>
              <a:close/>
            </a:path>
          </a:pathLst>
        </a:cu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H1" zoomScaleNormal="100" workbookViewId="0">
      <selection activeCell="M3" sqref="M3:M25"/>
    </sheetView>
  </sheetViews>
  <sheetFormatPr defaultRowHeight="15" x14ac:dyDescent="0.25"/>
  <cols>
    <col min="1" max="1" width="17.7109375" customWidth="1"/>
    <col min="2" max="2" width="8.28515625" bestFit="1" customWidth="1"/>
    <col min="3" max="3" width="5" bestFit="1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24" t="s">
        <v>26</v>
      </c>
      <c r="B3" s="23">
        <f t="shared" ref="B3:B5" si="0">((ROUND($L3/10,0))-1)*4+MOD($L3,10)+((J3-1)*16)</f>
        <v>0</v>
      </c>
      <c r="C3" s="23">
        <f>((+O3*COS($N$3)-P3*SIN($N$3)+$N$7)*$R$3)</f>
        <v>100</v>
      </c>
      <c r="D3" s="23">
        <f>((O3*SIN($N$3)+P3*COS($N$3)+$N$9)*$R$4)</f>
        <v>-20</v>
      </c>
      <c r="E3" s="23">
        <f>IF(($R$3*$R$4)=1,1,-1)*(($M3/3.1416*180)+$N$5)</f>
        <v>29.999719388456853</v>
      </c>
      <c r="F3" s="11">
        <v>5</v>
      </c>
      <c r="G3" s="25">
        <f t="shared" ref="G3:G5" si="1">IF($R$3*$R$4=-1,1,0)</f>
        <v>1</v>
      </c>
      <c r="H3" s="1"/>
      <c r="I3" s="1"/>
      <c r="J3" s="39">
        <v>1</v>
      </c>
      <c r="K3" s="12">
        <v>1</v>
      </c>
      <c r="L3" s="13">
        <v>10</v>
      </c>
      <c r="M3" s="6">
        <v>-2.0943951023932001</v>
      </c>
      <c r="N3" s="14">
        <f>+RADIANS(N5)</f>
        <v>1.5707963267948966</v>
      </c>
      <c r="O3" s="15">
        <v>100</v>
      </c>
      <c r="P3" s="40">
        <v>100</v>
      </c>
      <c r="Q3" s="51" t="s">
        <v>16</v>
      </c>
      <c r="R3" s="52">
        <v>-1</v>
      </c>
      <c r="T3" s="20" t="s">
        <v>18</v>
      </c>
    </row>
    <row r="4" spans="1:20" ht="15.75" thickBot="1" x14ac:dyDescent="0.3">
      <c r="A4" s="24" t="s">
        <v>26</v>
      </c>
      <c r="B4" s="23">
        <f t="shared" si="0"/>
        <v>1</v>
      </c>
      <c r="C4" s="23">
        <f>((+O4*COS($N$3)-P4*SIN($N$3)+$N$7)*$R$3)</f>
        <v>109.23760430703399</v>
      </c>
      <c r="D4" s="23">
        <f>((O4*SIN($N$3)+P4*COS($N$3)+$N$9)*$R$4)</f>
        <v>-4</v>
      </c>
      <c r="E4" s="23">
        <f>IF(($R$3*$R$4)=1,1,-1)*(($M4/3.1416*180)+$N$5)</f>
        <v>-30.000140305771573</v>
      </c>
      <c r="F4" s="11">
        <v>5</v>
      </c>
      <c r="G4" s="25">
        <f t="shared" si="1"/>
        <v>1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24" t="s">
        <v>26</v>
      </c>
      <c r="B5" s="23">
        <f t="shared" si="0"/>
        <v>2</v>
      </c>
      <c r="C5" s="23">
        <f>((+O5*COS($N$3)-P5*SIN($N$3)+$N$7)*$R$3)</f>
        <v>99.999999999999986</v>
      </c>
      <c r="D5" s="23">
        <f>((O5*SIN($N$3)+P5*COS($N$3)+$N$9)*$R$4)</f>
        <v>12</v>
      </c>
      <c r="E5" s="23">
        <f>IF(($R$3*$R$4)=1,1,-1)*(($M5/3.1416*180)+$N$5)</f>
        <v>29.999719388456853</v>
      </c>
      <c r="F5" s="11">
        <v>5</v>
      </c>
      <c r="G5" s="25">
        <f t="shared" si="1"/>
        <v>1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90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24"/>
      <c r="B6" s="34"/>
      <c r="C6" s="23"/>
      <c r="D6" s="23"/>
      <c r="E6" s="23"/>
      <c r="F6" s="11"/>
      <c r="G6" s="25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6">
        <v>0</v>
      </c>
      <c r="N9" s="3">
        <v>-120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24" t="s">
        <v>26</v>
      </c>
      <c r="B11" s="23">
        <f t="shared" ref="B11:B20" si="2">((ROUND($L11/10,0))-1)*4+MOD($L11,10)+((J11-1)*16)</f>
        <v>12</v>
      </c>
      <c r="C11" s="23">
        <f t="shared" ref="C11:C20" si="3">((+O11*COS($N$3)-P11*SIN($N$3)+$N$7)*$R$3)</f>
        <v>127.712812921102</v>
      </c>
      <c r="D11" s="23">
        <f t="shared" ref="D11:D20" si="4">((O11*SIN($N$3)+P11*COS($N$3)+$N$9)*$R$4)</f>
        <v>-3.9999999999999858</v>
      </c>
      <c r="E11" s="23">
        <f t="shared" ref="E11:E20" si="5">IF(($R$3*$R$4)=1,1,-1)*(($M11/3.1416*180)+$N$5)</f>
        <v>-90</v>
      </c>
      <c r="F11" s="11">
        <v>5</v>
      </c>
      <c r="G11" s="25">
        <f t="shared" ref="G11:G20" si="6">IF($R$3*$R$4=-1,1,0)</f>
        <v>1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 x14ac:dyDescent="0.25">
      <c r="A12" s="24" t="s">
        <v>26</v>
      </c>
      <c r="B12" s="23">
        <f t="shared" si="2"/>
        <v>13</v>
      </c>
      <c r="C12" s="23">
        <f t="shared" si="3"/>
        <v>136.95041722813599</v>
      </c>
      <c r="D12" s="23">
        <f t="shared" si="4"/>
        <v>12</v>
      </c>
      <c r="E12" s="23">
        <f t="shared" si="5"/>
        <v>-30.000140305771573</v>
      </c>
      <c r="F12" s="11">
        <v>5</v>
      </c>
      <c r="G12" s="25">
        <f t="shared" si="6"/>
        <v>1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24" t="s">
        <v>26</v>
      </c>
      <c r="B13" s="23">
        <f t="shared" si="2"/>
        <v>8</v>
      </c>
      <c r="C13" s="23">
        <f t="shared" si="3"/>
        <v>155.425625842204</v>
      </c>
      <c r="D13" s="23">
        <f t="shared" si="4"/>
        <v>12</v>
      </c>
      <c r="E13" s="23">
        <f t="shared" si="5"/>
        <v>-90</v>
      </c>
      <c r="F13" s="11">
        <v>5</v>
      </c>
      <c r="G13" s="25">
        <f t="shared" si="6"/>
        <v>1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24" t="s">
        <v>26</v>
      </c>
      <c r="B14" s="23">
        <f t="shared" si="2"/>
        <v>9</v>
      </c>
      <c r="C14" s="23">
        <f t="shared" si="3"/>
        <v>164.66323014923799</v>
      </c>
      <c r="D14" s="23">
        <f t="shared" si="4"/>
        <v>-3.9999999999999858</v>
      </c>
      <c r="E14" s="23">
        <f t="shared" si="5"/>
        <v>-149.99985969422843</v>
      </c>
      <c r="F14" s="11">
        <v>5</v>
      </c>
      <c r="G14" s="25">
        <f t="shared" si="6"/>
        <v>1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 t="s">
        <v>26</v>
      </c>
      <c r="B15" s="23">
        <f t="shared" si="2"/>
        <v>6</v>
      </c>
      <c r="C15" s="23">
        <f t="shared" si="3"/>
        <v>183.138438763306</v>
      </c>
      <c r="D15" s="23">
        <f t="shared" si="4"/>
        <v>-3.9999999999999858</v>
      </c>
      <c r="E15" s="23">
        <f t="shared" si="5"/>
        <v>-90</v>
      </c>
      <c r="F15" s="11">
        <v>5</v>
      </c>
      <c r="G15" s="25">
        <f t="shared" si="6"/>
        <v>1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 t="s">
        <v>26</v>
      </c>
      <c r="B16" s="23">
        <f t="shared" si="2"/>
        <v>7</v>
      </c>
      <c r="C16" s="23">
        <f t="shared" si="3"/>
        <v>192.37604307033999</v>
      </c>
      <c r="D16" s="23">
        <f t="shared" si="4"/>
        <v>12</v>
      </c>
      <c r="E16" s="23">
        <f t="shared" si="5"/>
        <v>-30.000140305771573</v>
      </c>
      <c r="F16" s="11">
        <v>5</v>
      </c>
      <c r="G16" s="25">
        <f t="shared" si="6"/>
        <v>1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 t="s">
        <v>26</v>
      </c>
      <c r="B17" s="23">
        <f t="shared" si="2"/>
        <v>3</v>
      </c>
      <c r="C17" s="23">
        <f t="shared" si="3"/>
        <v>192.37604307033999</v>
      </c>
      <c r="D17" s="23">
        <f t="shared" si="4"/>
        <v>-19.999999999999986</v>
      </c>
      <c r="E17" s="23">
        <f t="shared" si="5"/>
        <v>-149.99985969422843</v>
      </c>
      <c r="F17" s="11">
        <v>5</v>
      </c>
      <c r="G17" s="25">
        <f t="shared" si="6"/>
        <v>1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 t="s">
        <v>26</v>
      </c>
      <c r="B18" s="23">
        <f t="shared" si="2"/>
        <v>4</v>
      </c>
      <c r="C18" s="23">
        <f t="shared" si="3"/>
        <v>183.138438763306</v>
      </c>
      <c r="D18" s="23">
        <f t="shared" si="4"/>
        <v>-35.999999999999986</v>
      </c>
      <c r="E18" s="23">
        <f t="shared" si="5"/>
        <v>-209.99971938845687</v>
      </c>
      <c r="F18" s="11">
        <v>5</v>
      </c>
      <c r="G18" s="25">
        <f t="shared" si="6"/>
        <v>1</v>
      </c>
      <c r="I18" s="1"/>
      <c r="J18" s="41">
        <v>1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24" t="s">
        <v>26</v>
      </c>
      <c r="B19" s="23">
        <f t="shared" si="2"/>
        <v>10</v>
      </c>
      <c r="C19" s="23">
        <f t="shared" si="3"/>
        <v>155.425625842204</v>
      </c>
      <c r="D19" s="23">
        <f t="shared" si="4"/>
        <v>-19.999999999999986</v>
      </c>
      <c r="E19" s="23">
        <f t="shared" si="5"/>
        <v>-209.99971938845687</v>
      </c>
      <c r="F19" s="11">
        <v>5</v>
      </c>
      <c r="G19" s="25">
        <f t="shared" si="6"/>
        <v>1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24" t="s">
        <v>26</v>
      </c>
      <c r="B20" s="23">
        <f t="shared" si="2"/>
        <v>5</v>
      </c>
      <c r="C20" s="23">
        <f t="shared" si="3"/>
        <v>164.66323014923799</v>
      </c>
      <c r="D20" s="23">
        <f t="shared" si="4"/>
        <v>-35.999999999999986</v>
      </c>
      <c r="E20" s="23">
        <f t="shared" si="5"/>
        <v>-149.99985969422843</v>
      </c>
      <c r="F20" s="11">
        <v>5</v>
      </c>
      <c r="G20" s="25">
        <f t="shared" si="6"/>
        <v>1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24" t="s">
        <v>26</v>
      </c>
      <c r="B23" s="23">
        <f t="shared" ref="B23:B25" si="7">((ROUND($L23/10,0))-1)*4+MOD($L23,10)+((J23-1)*16)</f>
        <v>11</v>
      </c>
      <c r="C23" s="23">
        <f>((+O23*COS($N$3)-P23*SIN($N$3)+$N$7)*$R$3)</f>
        <v>136.95041722813599</v>
      </c>
      <c r="D23" s="23">
        <f>((O23*SIN($N$3)+P23*COS($N$3)+$N$9)*$R$4)</f>
        <v>-19.999999999999986</v>
      </c>
      <c r="E23" s="23">
        <f>IF(($R$3*$R$4)=1,1,-1)*(($M23/3.1416*180)+$N$5)</f>
        <v>-269.9995790826847</v>
      </c>
      <c r="F23" s="11">
        <v>5</v>
      </c>
      <c r="G23" s="25">
        <f t="shared" ref="G23:G25" si="8">IF($R$3*$R$4=-1,1,0)</f>
        <v>1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24" t="s">
        <v>26</v>
      </c>
      <c r="B24" s="23">
        <f t="shared" si="7"/>
        <v>14</v>
      </c>
      <c r="C24" s="23">
        <f>((+O24*COS($N$3)-P24*SIN($N$3)+$N$7)*$R$3)</f>
        <v>127.712812921102</v>
      </c>
      <c r="D24" s="23">
        <f>((O24*SIN($N$3)+P24*COS($N$3)+$N$9)*$R$4)</f>
        <v>-35.999999999999986</v>
      </c>
      <c r="E24" s="23">
        <f>IF(($R$3*$R$4)=1,1,-1)*(($M24/3.1416*180)+$N$5)</f>
        <v>-209.99971938845687</v>
      </c>
      <c r="F24" s="11">
        <v>5</v>
      </c>
      <c r="G24" s="25">
        <f t="shared" si="8"/>
        <v>1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24" t="s">
        <v>26</v>
      </c>
      <c r="B25" s="23">
        <f t="shared" si="7"/>
        <v>15</v>
      </c>
      <c r="C25" s="23">
        <f>((+O25*COS($N$3)-P25*SIN($N$3)+$N$7)*$R$3)</f>
        <v>109.237604307034</v>
      </c>
      <c r="D25" s="23">
        <f>((O25*SIN($N$3)+P25*COS($N$3)+$N$9)*$R$4)</f>
        <v>-36</v>
      </c>
      <c r="E25" s="23">
        <f>IF(($R$3*$R$4)=1,1,-1)*(($M25/3.1416*180)+$N$5)</f>
        <v>-269.9995790826847</v>
      </c>
      <c r="F25" s="11">
        <v>5</v>
      </c>
      <c r="G25" s="25">
        <f t="shared" si="8"/>
        <v>1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E1" zoomScale="90" zoomScaleNormal="90" workbookViewId="0">
      <selection activeCell="M3" sqref="M3:M25"/>
    </sheetView>
  </sheetViews>
  <sheetFormatPr defaultRowHeight="15" x14ac:dyDescent="0.25"/>
  <cols>
    <col min="1" max="1" width="15.42578125" customWidth="1"/>
    <col min="3" max="4" width="5.28515625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24" t="s">
        <v>26</v>
      </c>
      <c r="B3" s="23">
        <f t="shared" ref="B3" si="0">((ROUND($L3/10,0))-1)*4+MOD($L3,10)+((J3-1)*16)</f>
        <v>16</v>
      </c>
      <c r="C3" s="23">
        <f>((+O3*COS($N$3)-P3*SIN($N$3)+$N$7)*$R$3)</f>
        <v>100</v>
      </c>
      <c r="D3" s="23">
        <f>((O3*SIN($N$3)+P3*COS($N$3)+$N$9)*$R$4)</f>
        <v>-100</v>
      </c>
      <c r="E3" s="23">
        <f>IF(($R$3*$R$4)=1,1,-1)*(($M3/3.1416*180)+$N$5)</f>
        <v>-209.99971938845687</v>
      </c>
      <c r="F3" s="11">
        <v>5</v>
      </c>
      <c r="G3" s="25">
        <f t="shared" ref="G3:G4" si="1">IF($R$3*$R$4=-1,1,0)</f>
        <v>0</v>
      </c>
      <c r="H3" s="1"/>
      <c r="I3" s="1"/>
      <c r="J3" s="39">
        <v>2</v>
      </c>
      <c r="K3" s="12">
        <v>1</v>
      </c>
      <c r="L3" s="13">
        <v>10</v>
      </c>
      <c r="M3" s="6">
        <v>-2.0943951023932001</v>
      </c>
      <c r="N3" s="14">
        <f>+RADIANS(N5)</f>
        <v>-1.5707963267948966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24" t="s">
        <v>26</v>
      </c>
      <c r="B4" s="23">
        <f t="shared" ref="B4" si="2">((ROUND($L4/10,0))-1)*4+MOD($L4,10)+((J4-1)*16)</f>
        <v>17</v>
      </c>
      <c r="C4" s="23">
        <f>((+O4*COS($N$3)-P4*SIN($N$3)+$N$7)*$R$3)</f>
        <v>109.23760430703402</v>
      </c>
      <c r="D4" s="23">
        <f>((O4*SIN($N$3)+P4*COS($N$3)+$N$9)*$R$4)</f>
        <v>-116</v>
      </c>
      <c r="E4" s="23">
        <f>IF(($R$3*$R$4)=1,1,-1)*(($M4/3.1416*180)+$N$5)</f>
        <v>-149.99985969422843</v>
      </c>
      <c r="F4" s="11">
        <v>5</v>
      </c>
      <c r="G4" s="25">
        <f t="shared" si="1"/>
        <v>0</v>
      </c>
      <c r="H4" s="1"/>
      <c r="I4" s="1"/>
      <c r="J4" s="39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6">
        <v>-2.0943951023932001</v>
      </c>
      <c r="N5" s="3">
        <v>-90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6">
        <v>0</v>
      </c>
      <c r="N9" s="3">
        <v>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24" t="s">
        <v>26</v>
      </c>
      <c r="B11" s="23">
        <f t="shared" ref="B11:B15" si="3">((ROUND($L11/10,0))-1)*4+MOD($L11,10)+((J11-1)*16)</f>
        <v>28</v>
      </c>
      <c r="C11" s="23">
        <f t="shared" ref="C11:C15" si="4">((+O11*COS($N$3)-P11*SIN($N$3)+$N$7)*$R$3)</f>
        <v>127.712812921102</v>
      </c>
      <c r="D11" s="23">
        <f t="shared" ref="D11:D15" si="5">((O11*SIN($N$3)+P11*COS($N$3)+$N$9)*$R$4)</f>
        <v>-115.99999999999999</v>
      </c>
      <c r="E11" s="23">
        <f t="shared" ref="E11:E15" si="6">IF(($R$3*$R$4)=1,1,-1)*(($M11/3.1416*180)+$N$5)</f>
        <v>-90</v>
      </c>
      <c r="F11" s="11">
        <v>5</v>
      </c>
      <c r="G11" s="25">
        <f t="shared" ref="G11:G15" si="7">IF($R$3*$R$4=-1,1,0)</f>
        <v>0</v>
      </c>
      <c r="I11" s="1"/>
      <c r="J11" s="39">
        <v>2</v>
      </c>
      <c r="K11" s="10">
        <v>4</v>
      </c>
      <c r="L11" s="5">
        <v>40</v>
      </c>
      <c r="M11" s="6">
        <v>0</v>
      </c>
      <c r="N11" s="56">
        <f>16*3</f>
        <v>48</v>
      </c>
      <c r="O11" s="42">
        <v>116</v>
      </c>
      <c r="P11" s="43">
        <v>127.712812921102</v>
      </c>
    </row>
    <row r="12" spans="1:20" x14ac:dyDescent="0.25">
      <c r="A12" s="24" t="s">
        <v>26</v>
      </c>
      <c r="B12" s="23">
        <f t="shared" si="3"/>
        <v>29</v>
      </c>
      <c r="C12" s="23">
        <f t="shared" si="4"/>
        <v>136.95041722813599</v>
      </c>
      <c r="D12" s="23">
        <f t="shared" si="5"/>
        <v>-132</v>
      </c>
      <c r="E12" s="23">
        <f t="shared" si="6"/>
        <v>-149.99985969422843</v>
      </c>
      <c r="F12" s="11">
        <v>5</v>
      </c>
      <c r="G12" s="25">
        <f t="shared" si="7"/>
        <v>0</v>
      </c>
      <c r="I12" s="1"/>
      <c r="J12" s="39">
        <v>2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24" t="s">
        <v>26</v>
      </c>
      <c r="B13" s="23">
        <f t="shared" si="3"/>
        <v>24</v>
      </c>
      <c r="C13" s="23">
        <f t="shared" si="4"/>
        <v>155.425625842204</v>
      </c>
      <c r="D13" s="23">
        <f t="shared" si="5"/>
        <v>-132</v>
      </c>
      <c r="E13" s="23">
        <f t="shared" si="6"/>
        <v>-90</v>
      </c>
      <c r="F13" s="11">
        <v>5</v>
      </c>
      <c r="G13" s="25">
        <f t="shared" si="7"/>
        <v>0</v>
      </c>
      <c r="I13" s="1"/>
      <c r="J13" s="39">
        <v>2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24" t="s">
        <v>26</v>
      </c>
      <c r="B14" s="23">
        <f t="shared" si="3"/>
        <v>25</v>
      </c>
      <c r="C14" s="23">
        <f t="shared" si="4"/>
        <v>164.66323014923799</v>
      </c>
      <c r="D14" s="23">
        <f t="shared" si="5"/>
        <v>-115.99999999999999</v>
      </c>
      <c r="E14" s="23">
        <f t="shared" si="6"/>
        <v>-30.000140305771573</v>
      </c>
      <c r="F14" s="11">
        <v>5</v>
      </c>
      <c r="G14" s="25">
        <f t="shared" si="7"/>
        <v>0</v>
      </c>
      <c r="I14" s="1"/>
      <c r="J14" s="39">
        <v>2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 t="s">
        <v>26</v>
      </c>
      <c r="B15" s="23">
        <f t="shared" si="3"/>
        <v>22</v>
      </c>
      <c r="C15" s="23">
        <f t="shared" si="4"/>
        <v>183.138438763306</v>
      </c>
      <c r="D15" s="23">
        <f t="shared" si="5"/>
        <v>-115.99999999999999</v>
      </c>
      <c r="E15" s="23">
        <f t="shared" si="6"/>
        <v>-90</v>
      </c>
      <c r="F15" s="11">
        <v>5</v>
      </c>
      <c r="G15" s="25">
        <f t="shared" si="7"/>
        <v>0</v>
      </c>
      <c r="I15" s="1"/>
      <c r="J15" s="39">
        <v>2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 t="s">
        <v>26</v>
      </c>
      <c r="B17" s="23">
        <f t="shared" ref="B17" si="8">((ROUND($L17/10,0))-1)*4+MOD($L17,10)+((J17-1)*16)</f>
        <v>19</v>
      </c>
      <c r="C17" s="23">
        <f>((+O17*COS($N$3)-P17*SIN($N$3)+$N$7)*$R$3)</f>
        <v>192.37604307033999</v>
      </c>
      <c r="D17" s="23">
        <f>((O17*SIN($N$3)+P17*COS($N$3)+$N$9)*$R$4)</f>
        <v>-99.999999999999986</v>
      </c>
      <c r="E17" s="23">
        <f>IF(($R$3*$R$4)=1,1,-1)*(($M17/3.1416*180)+$N$5)</f>
        <v>-30.000140305771573</v>
      </c>
      <c r="F17" s="11">
        <v>5</v>
      </c>
      <c r="G17" s="25">
        <f t="shared" ref="G17" si="9">IF($R$3*$R$4=-1,1,0)</f>
        <v>0</v>
      </c>
      <c r="I17" s="1"/>
      <c r="J17" s="39">
        <v>2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/>
      <c r="B18" s="34"/>
      <c r="C18" s="23"/>
      <c r="D18" s="23"/>
      <c r="E18" s="23"/>
      <c r="F18" s="11"/>
      <c r="G18" s="25"/>
      <c r="I18" s="1"/>
      <c r="J18" s="39">
        <v>2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24"/>
      <c r="B19" s="23"/>
      <c r="C19" s="23"/>
      <c r="D19" s="23"/>
      <c r="E19" s="23"/>
      <c r="F19" s="11"/>
      <c r="G19" s="25"/>
      <c r="I19" s="1"/>
      <c r="J19" s="39">
        <v>2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24"/>
      <c r="B20" s="23"/>
      <c r="C20" s="23"/>
      <c r="D20" s="23"/>
      <c r="E20" s="23"/>
      <c r="F20" s="11"/>
      <c r="G20" s="25"/>
      <c r="I20" s="2"/>
      <c r="J20" s="39">
        <v>2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23"/>
      <c r="C21" s="23"/>
      <c r="D21" s="23"/>
      <c r="E21" s="23"/>
      <c r="F21" s="11"/>
      <c r="G21" s="25"/>
      <c r="I21" s="2"/>
      <c r="J21" s="39">
        <v>2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23"/>
      <c r="C22" s="23"/>
      <c r="D22" s="23"/>
      <c r="E22" s="23"/>
      <c r="F22" s="11"/>
      <c r="G22" s="25"/>
      <c r="I22" s="2"/>
      <c r="J22" s="39">
        <v>2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24"/>
      <c r="B23" s="23"/>
      <c r="C23" s="23"/>
      <c r="D23" s="23"/>
      <c r="E23" s="23"/>
      <c r="F23" s="11"/>
      <c r="G23" s="25"/>
      <c r="I23" s="2"/>
      <c r="J23" s="39">
        <v>2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24"/>
      <c r="B24" s="34"/>
      <c r="C24" s="23"/>
      <c r="D24" s="23"/>
      <c r="E24" s="23"/>
      <c r="F24" s="11"/>
      <c r="G24" s="25"/>
      <c r="I24" s="2"/>
      <c r="J24" s="39">
        <v>2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26"/>
      <c r="B25" s="27"/>
      <c r="C25" s="27"/>
      <c r="D25" s="27"/>
      <c r="E25" s="27"/>
      <c r="F25" s="28"/>
      <c r="G25" s="29"/>
      <c r="I25" s="2"/>
      <c r="J25" s="39">
        <v>2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6" zoomScale="85" zoomScaleNormal="85" workbookViewId="0">
      <selection activeCell="G48" sqref="A3:G48"/>
    </sheetView>
  </sheetViews>
  <sheetFormatPr defaultRowHeight="15" x14ac:dyDescent="0.25"/>
  <cols>
    <col min="1" max="1" width="15.7109375" customWidth="1"/>
    <col min="3" max="4" width="9.140625" style="61"/>
    <col min="5" max="5" width="11.28515625" style="61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2" t="s">
        <v>3</v>
      </c>
      <c r="D2" s="62" t="s">
        <v>4</v>
      </c>
      <c r="E2" s="66" t="s">
        <v>20</v>
      </c>
      <c r="F2" s="36" t="s">
        <v>5</v>
      </c>
      <c r="G2" s="38" t="s">
        <v>6</v>
      </c>
    </row>
    <row r="3" spans="1:7" x14ac:dyDescent="0.25">
      <c r="A3" s="57" t="str">
        <f>IF(lower!A3=0, "", lower!A3)</f>
        <v>triangle_10pad</v>
      </c>
      <c r="B3" s="60">
        <f>IF(lower!B3="", "", lower!B3)</f>
        <v>0</v>
      </c>
      <c r="C3" s="63">
        <f>IF(lower!C3="", "", lower!C3)</f>
        <v>100</v>
      </c>
      <c r="D3" s="63">
        <f>IF(lower!D3="", "", lower!D3)</f>
        <v>-20</v>
      </c>
      <c r="E3" s="63">
        <f>IF(lower!E3="", "", lower!E3)</f>
        <v>29.999719388456853</v>
      </c>
      <c r="F3" s="57">
        <f>IF(lower!F3=0, "", lower!F3)</f>
        <v>5</v>
      </c>
      <c r="G3" s="57">
        <f>IF(lower!$A3=0, "", lower!G3)</f>
        <v>1</v>
      </c>
    </row>
    <row r="4" spans="1:7" x14ac:dyDescent="0.25">
      <c r="A4" s="57" t="str">
        <f>IF(lower!A4=0, "", lower!A4)</f>
        <v>triangle_10pad</v>
      </c>
      <c r="B4" s="60">
        <f>IF(lower!B4="", "", lower!B4)</f>
        <v>1</v>
      </c>
      <c r="C4" s="63">
        <f>IF(lower!C4="", "", lower!C4)</f>
        <v>109.23760430703399</v>
      </c>
      <c r="D4" s="63">
        <f>IF(lower!D4="", "", lower!D4)</f>
        <v>-4</v>
      </c>
      <c r="E4" s="63">
        <f>IF(lower!E4="", "", lower!E4)</f>
        <v>-30.000140305771573</v>
      </c>
      <c r="F4" s="57">
        <f>IF(lower!F4=0, "", lower!F4)</f>
        <v>5</v>
      </c>
      <c r="G4" s="57">
        <f>IF(lower!$A4=0, "", lower!G4)</f>
        <v>1</v>
      </c>
    </row>
    <row r="5" spans="1:7" x14ac:dyDescent="0.25">
      <c r="A5" s="57" t="str">
        <f>IF(lower!A5=0, "", lower!A5)</f>
        <v>triangle_10pad</v>
      </c>
      <c r="B5" s="60">
        <f>IF(lower!B5="", "", lower!B5)</f>
        <v>2</v>
      </c>
      <c r="C5" s="63">
        <f>IF(lower!C5="", "", lower!C5)</f>
        <v>99.999999999999986</v>
      </c>
      <c r="D5" s="63">
        <f>IF(lower!D5="", "", lower!D5)</f>
        <v>12</v>
      </c>
      <c r="E5" s="63">
        <f>IF(lower!E5="", "", lower!E5)</f>
        <v>29.999719388456853</v>
      </c>
      <c r="F5" s="57">
        <f>IF(lower!F5=0, "", lower!F5)</f>
        <v>5</v>
      </c>
      <c r="G5" s="57">
        <f>IF(lower!$A5=0, "", lower!G5)</f>
        <v>1</v>
      </c>
    </row>
    <row r="6" spans="1:7" x14ac:dyDescent="0.25">
      <c r="A6" s="57" t="str">
        <f>IF(lower!A6=0, "", lower!A6)</f>
        <v/>
      </c>
      <c r="B6" s="60" t="str">
        <f>IF(lower!B6="", "", lower!B6)</f>
        <v/>
      </c>
      <c r="C6" s="63" t="str">
        <f>IF(lower!C6="", "", lower!C6)</f>
        <v/>
      </c>
      <c r="D6" s="63" t="str">
        <f>IF(lower!D6="", "", lower!D6)</f>
        <v/>
      </c>
      <c r="E6" s="63" t="str">
        <f>IF(lower!E6="", "", lower!E6)</f>
        <v/>
      </c>
      <c r="F6" s="57" t="str">
        <f>IF(lower!F6=0, "", lower!F6)</f>
        <v/>
      </c>
      <c r="G6" s="57" t="str">
        <f>IF(lower!$A6=0, "", lower!G6)</f>
        <v/>
      </c>
    </row>
    <row r="7" spans="1:7" x14ac:dyDescent="0.25">
      <c r="A7" s="57" t="str">
        <f>IF(lower!A7=0, "", lower!A7)</f>
        <v/>
      </c>
      <c r="B7" s="60" t="str">
        <f>IF(lower!B7="", "", lower!B7)</f>
        <v/>
      </c>
      <c r="C7" s="63" t="str">
        <f>IF(lower!C7="", "", lower!C7)</f>
        <v/>
      </c>
      <c r="D7" s="63" t="str">
        <f>IF(lower!D7="", "", lower!D7)</f>
        <v/>
      </c>
      <c r="E7" s="63" t="str">
        <f>IF(lower!E7="", "", lower!E7)</f>
        <v/>
      </c>
      <c r="F7" s="57" t="str">
        <f>IF(lower!F7=0, "", lower!F7)</f>
        <v/>
      </c>
      <c r="G7" s="57" t="str">
        <f>IF(lower!$A7=0, "", lower!G7)</f>
        <v/>
      </c>
    </row>
    <row r="8" spans="1:7" x14ac:dyDescent="0.25">
      <c r="A8" s="57" t="str">
        <f>IF(lower!A8=0, "", lower!A8)</f>
        <v/>
      </c>
      <c r="B8" s="60" t="str">
        <f>IF(lower!B8="", "", lower!B8)</f>
        <v/>
      </c>
      <c r="C8" s="63" t="str">
        <f>IF(lower!C8="", "", lower!C8)</f>
        <v/>
      </c>
      <c r="D8" s="63" t="str">
        <f>IF(lower!D8="", "", lower!D8)</f>
        <v/>
      </c>
      <c r="E8" s="63" t="str">
        <f>IF(lower!E8="", "", lower!E8)</f>
        <v/>
      </c>
      <c r="F8" s="57" t="str">
        <f>IF(lower!F8=0, "", lower!F8)</f>
        <v/>
      </c>
      <c r="G8" s="57" t="str">
        <f>IF(lower!$A8=0, "", lower!G8)</f>
        <v/>
      </c>
    </row>
    <row r="9" spans="1:7" x14ac:dyDescent="0.25">
      <c r="A9" s="57" t="str">
        <f>IF(lower!A9=0, "", lower!A9)</f>
        <v/>
      </c>
      <c r="B9" s="60" t="str">
        <f>IF(lower!B9="", "", lower!B9)</f>
        <v/>
      </c>
      <c r="C9" s="63" t="str">
        <f>IF(lower!C9="", "", lower!C9)</f>
        <v/>
      </c>
      <c r="D9" s="63" t="str">
        <f>IF(lower!D9="", "", lower!D9)</f>
        <v/>
      </c>
      <c r="E9" s="63" t="str">
        <f>IF(lower!E9="", "", lower!E9)</f>
        <v/>
      </c>
      <c r="F9" s="57" t="str">
        <f>IF(lower!F9=0, "", lower!F9)</f>
        <v/>
      </c>
      <c r="G9" s="57" t="str">
        <f>IF(lower!$A9=0, "", lower!G9)</f>
        <v/>
      </c>
    </row>
    <row r="10" spans="1:7" x14ac:dyDescent="0.25">
      <c r="A10" s="57" t="str">
        <f>IF(lower!A10=0, "", lower!A10)</f>
        <v/>
      </c>
      <c r="B10" s="60" t="str">
        <f>IF(lower!B10="", "", lower!B10)</f>
        <v/>
      </c>
      <c r="C10" s="63" t="str">
        <f>IF(lower!C10="", "", lower!C10)</f>
        <v/>
      </c>
      <c r="D10" s="63" t="str">
        <f>IF(lower!D10="", "", lower!D10)</f>
        <v/>
      </c>
      <c r="E10" s="63" t="str">
        <f>IF(lower!E10="", "", lower!E10)</f>
        <v/>
      </c>
      <c r="F10" s="57" t="str">
        <f>IF(lower!F10=0, "", lower!F10)</f>
        <v/>
      </c>
      <c r="G10" s="57" t="str">
        <f>IF(lower!$A10=0, "", lower!G10)</f>
        <v/>
      </c>
    </row>
    <row r="11" spans="1:7" x14ac:dyDescent="0.25">
      <c r="A11" s="57" t="str">
        <f>IF(lower!A11=0, "", lower!A11)</f>
        <v>triangle_10pad</v>
      </c>
      <c r="B11" s="60">
        <f>IF(lower!B11="", "", lower!B11)</f>
        <v>12</v>
      </c>
      <c r="C11" s="63">
        <f>IF(lower!C11="", "", lower!C11)</f>
        <v>127.712812921102</v>
      </c>
      <c r="D11" s="63">
        <f>IF(lower!D11="", "", lower!D11)</f>
        <v>-3.9999999999999858</v>
      </c>
      <c r="E11" s="63">
        <f>IF(lower!E11="", "", lower!E11)</f>
        <v>-90</v>
      </c>
      <c r="F11" s="57">
        <f>IF(lower!F11=0, "", lower!F11)</f>
        <v>5</v>
      </c>
      <c r="G11" s="57">
        <f>IF(lower!$A11=0, "", lower!G11)</f>
        <v>1</v>
      </c>
    </row>
    <row r="12" spans="1:7" x14ac:dyDescent="0.25">
      <c r="A12" s="57" t="str">
        <f>IF(lower!A12=0, "", lower!A12)</f>
        <v>triangle_10pad</v>
      </c>
      <c r="B12" s="60">
        <f>IF(lower!B12="", "", lower!B12)</f>
        <v>13</v>
      </c>
      <c r="C12" s="63">
        <f>IF(lower!C12="", "", lower!C12)</f>
        <v>136.95041722813599</v>
      </c>
      <c r="D12" s="63">
        <f>IF(lower!D12="", "", lower!D12)</f>
        <v>12</v>
      </c>
      <c r="E12" s="63">
        <f>IF(lower!E12="", "", lower!E12)</f>
        <v>-30.000140305771573</v>
      </c>
      <c r="F12" s="57">
        <f>IF(lower!F12=0, "", lower!F12)</f>
        <v>5</v>
      </c>
      <c r="G12" s="57">
        <f>IF(lower!$A12=0, "", lower!G12)</f>
        <v>1</v>
      </c>
    </row>
    <row r="13" spans="1:7" x14ac:dyDescent="0.25">
      <c r="A13" s="57" t="str">
        <f>IF(lower!A13=0, "", lower!A13)</f>
        <v>triangle_10pad</v>
      </c>
      <c r="B13" s="60">
        <f>IF(lower!B13="", "", lower!B13)</f>
        <v>8</v>
      </c>
      <c r="C13" s="63">
        <f>IF(lower!C13="", "", lower!C13)</f>
        <v>155.425625842204</v>
      </c>
      <c r="D13" s="63">
        <f>IF(lower!D13="", "", lower!D13)</f>
        <v>12</v>
      </c>
      <c r="E13" s="63">
        <f>IF(lower!E13="", "", lower!E13)</f>
        <v>-90</v>
      </c>
      <c r="F13" s="57">
        <f>IF(lower!F13=0, "", lower!F13)</f>
        <v>5</v>
      </c>
      <c r="G13" s="57">
        <f>IF(lower!$A13=0, "", lower!G13)</f>
        <v>1</v>
      </c>
    </row>
    <row r="14" spans="1:7" x14ac:dyDescent="0.25">
      <c r="A14" s="57" t="str">
        <f>IF(lower!A14=0, "", lower!A14)</f>
        <v>triangle_10pad</v>
      </c>
      <c r="B14" s="60">
        <f>IF(lower!B14="", "", lower!B14)</f>
        <v>9</v>
      </c>
      <c r="C14" s="63">
        <f>IF(lower!C14="", "", lower!C14)</f>
        <v>164.66323014923799</v>
      </c>
      <c r="D14" s="63">
        <f>IF(lower!D14="", "", lower!D14)</f>
        <v>-3.9999999999999858</v>
      </c>
      <c r="E14" s="63">
        <f>IF(lower!E14="", "", lower!E14)</f>
        <v>-149.99985969422843</v>
      </c>
      <c r="F14" s="57">
        <f>IF(lower!F14=0, "", lower!F14)</f>
        <v>5</v>
      </c>
      <c r="G14" s="57">
        <f>IF(lower!$A14=0, "", lower!G14)</f>
        <v>1</v>
      </c>
    </row>
    <row r="15" spans="1:7" x14ac:dyDescent="0.25">
      <c r="A15" s="57" t="str">
        <f>IF(lower!A15=0, "", lower!A15)</f>
        <v>triangle_10pad</v>
      </c>
      <c r="B15" s="60">
        <f>IF(lower!B15="", "", lower!B15)</f>
        <v>6</v>
      </c>
      <c r="C15" s="63">
        <f>IF(lower!C15="", "", lower!C15)</f>
        <v>183.138438763306</v>
      </c>
      <c r="D15" s="63">
        <f>IF(lower!D15="", "", lower!D15)</f>
        <v>-3.9999999999999858</v>
      </c>
      <c r="E15" s="63">
        <f>IF(lower!E15="", "", lower!E15)</f>
        <v>-90</v>
      </c>
      <c r="F15" s="57">
        <f>IF(lower!F15=0, "", lower!F15)</f>
        <v>5</v>
      </c>
      <c r="G15" s="57">
        <f>IF(lower!$A15=0, "", lower!G15)</f>
        <v>1</v>
      </c>
    </row>
    <row r="16" spans="1:7" x14ac:dyDescent="0.25">
      <c r="A16" s="57" t="str">
        <f>IF(lower!A16=0, "", lower!A16)</f>
        <v>triangle_10pad</v>
      </c>
      <c r="B16" s="60">
        <f>IF(lower!B16="", "", lower!B16)</f>
        <v>7</v>
      </c>
      <c r="C16" s="63">
        <f>IF(lower!C16="", "", lower!C16)</f>
        <v>192.37604307033999</v>
      </c>
      <c r="D16" s="63">
        <f>IF(lower!D16="", "", lower!D16)</f>
        <v>12</v>
      </c>
      <c r="E16" s="63">
        <f>IF(lower!E16="", "", lower!E16)</f>
        <v>-30.000140305771573</v>
      </c>
      <c r="F16" s="57">
        <f>IF(lower!F16=0, "", lower!F16)</f>
        <v>5</v>
      </c>
      <c r="G16" s="57">
        <f>IF(lower!$A16=0, "", lower!G16)</f>
        <v>1</v>
      </c>
    </row>
    <row r="17" spans="1:7" x14ac:dyDescent="0.25">
      <c r="A17" s="57" t="str">
        <f>IF(lower!A17=0, "", lower!A17)</f>
        <v>triangle_10pad</v>
      </c>
      <c r="B17" s="60">
        <f>IF(lower!B17="", "", lower!B17)</f>
        <v>3</v>
      </c>
      <c r="C17" s="63">
        <f>IF(lower!C17="", "", lower!C17)</f>
        <v>192.37604307033999</v>
      </c>
      <c r="D17" s="63">
        <f>IF(lower!D17="", "", lower!D17)</f>
        <v>-19.999999999999986</v>
      </c>
      <c r="E17" s="63">
        <f>IF(lower!E17="", "", lower!E17)</f>
        <v>-149.99985969422843</v>
      </c>
      <c r="F17" s="57">
        <f>IF(lower!F17=0, "", lower!F17)</f>
        <v>5</v>
      </c>
      <c r="G17" s="57">
        <f>IF(lower!$A17=0, "", lower!G17)</f>
        <v>1</v>
      </c>
    </row>
    <row r="18" spans="1:7" x14ac:dyDescent="0.25">
      <c r="A18" s="57" t="str">
        <f>IF(lower!A18=0, "", lower!A18)</f>
        <v>triangle_10pad</v>
      </c>
      <c r="B18" s="60">
        <f>IF(lower!B18="", "", lower!B18)</f>
        <v>4</v>
      </c>
      <c r="C18" s="63">
        <f>IF(lower!C18="", "", lower!C18)</f>
        <v>183.138438763306</v>
      </c>
      <c r="D18" s="63">
        <f>IF(lower!D18="", "", lower!D18)</f>
        <v>-35.999999999999986</v>
      </c>
      <c r="E18" s="63">
        <f>IF(lower!E18="", "", lower!E18)</f>
        <v>-209.99971938845687</v>
      </c>
      <c r="F18" s="57">
        <f>IF(lower!F18=0, "", lower!F18)</f>
        <v>5</v>
      </c>
      <c r="G18" s="57">
        <f>IF(lower!$A18=0, "", lower!G18)</f>
        <v>1</v>
      </c>
    </row>
    <row r="19" spans="1:7" x14ac:dyDescent="0.25">
      <c r="A19" s="57" t="str">
        <f>IF(lower!A19=0, "", lower!A19)</f>
        <v>triangle_10pad</v>
      </c>
      <c r="B19" s="60">
        <f>IF(lower!B19="", "", lower!B19)</f>
        <v>10</v>
      </c>
      <c r="C19" s="63">
        <f>IF(lower!C19="", "", lower!C19)</f>
        <v>155.425625842204</v>
      </c>
      <c r="D19" s="63">
        <f>IF(lower!D19="", "", lower!D19)</f>
        <v>-19.999999999999986</v>
      </c>
      <c r="E19" s="63">
        <f>IF(lower!E19="", "", lower!E19)</f>
        <v>-209.99971938845687</v>
      </c>
      <c r="F19" s="57">
        <f>IF(lower!F19=0, "", lower!F19)</f>
        <v>5</v>
      </c>
      <c r="G19" s="57">
        <f>IF(lower!$A19=0, "", lower!G19)</f>
        <v>1</v>
      </c>
    </row>
    <row r="20" spans="1:7" x14ac:dyDescent="0.25">
      <c r="A20" s="57" t="str">
        <f>IF(lower!A20=0, "", lower!A20)</f>
        <v>triangle_10pad</v>
      </c>
      <c r="B20" s="60">
        <f>IF(lower!B20="", "", lower!B20)</f>
        <v>5</v>
      </c>
      <c r="C20" s="63">
        <f>IF(lower!C20="", "", lower!C20)</f>
        <v>164.66323014923799</v>
      </c>
      <c r="D20" s="63">
        <f>IF(lower!D20="", "", lower!D20)</f>
        <v>-35.999999999999986</v>
      </c>
      <c r="E20" s="63">
        <f>IF(lower!E20="", "", lower!E20)</f>
        <v>-149.99985969422843</v>
      </c>
      <c r="F20" s="57">
        <f>IF(lower!F20=0, "", lower!F20)</f>
        <v>5</v>
      </c>
      <c r="G20" s="57">
        <f>IF(lower!$A20=0, "", lower!G20)</f>
        <v>1</v>
      </c>
    </row>
    <row r="21" spans="1:7" x14ac:dyDescent="0.25">
      <c r="A21" s="57" t="str">
        <f>IF(lower!A21=0, "", lower!A21)</f>
        <v/>
      </c>
      <c r="B21" s="60" t="str">
        <f>IF(lower!B21="", "", lower!B21)</f>
        <v/>
      </c>
      <c r="C21" s="63" t="str">
        <f>IF(lower!C21="", "", lower!C21)</f>
        <v/>
      </c>
      <c r="D21" s="63" t="str">
        <f>IF(lower!D21="", "", lower!D21)</f>
        <v/>
      </c>
      <c r="E21" s="63" t="str">
        <f>IF(lower!E21="", "", lower!E21)</f>
        <v/>
      </c>
      <c r="F21" s="57" t="str">
        <f>IF(lower!F21=0, "", lower!F21)</f>
        <v/>
      </c>
      <c r="G21" s="57" t="str">
        <f>IF(lower!$A21=0, "", lower!G21)</f>
        <v/>
      </c>
    </row>
    <row r="22" spans="1:7" x14ac:dyDescent="0.25">
      <c r="A22" s="57" t="str">
        <f>IF(lower!A22=0, "", lower!A22)</f>
        <v/>
      </c>
      <c r="B22" s="60" t="str">
        <f>IF(lower!B22="", "", lower!B22)</f>
        <v/>
      </c>
      <c r="C22" s="63" t="str">
        <f>IF(lower!C22="", "", lower!C22)</f>
        <v/>
      </c>
      <c r="D22" s="63" t="str">
        <f>IF(lower!D22="", "", lower!D22)</f>
        <v/>
      </c>
      <c r="E22" s="63" t="str">
        <f>IF(lower!E22="", "", lower!E22)</f>
        <v/>
      </c>
      <c r="F22" s="57" t="str">
        <f>IF(lower!F22=0, "", lower!F22)</f>
        <v/>
      </c>
      <c r="G22" s="57" t="str">
        <f>IF(lower!$A22=0, "", lower!G22)</f>
        <v/>
      </c>
    </row>
    <row r="23" spans="1:7" x14ac:dyDescent="0.25">
      <c r="A23" s="57" t="str">
        <f>IF(lower!A23=0, "", lower!A23)</f>
        <v>triangle_10pad</v>
      </c>
      <c r="B23" s="60">
        <f>IF(lower!B23="", "", lower!B23)</f>
        <v>11</v>
      </c>
      <c r="C23" s="63">
        <f>IF(lower!C23="", "", lower!C23)</f>
        <v>136.95041722813599</v>
      </c>
      <c r="D23" s="63">
        <f>IF(lower!D23="", "", lower!D23)</f>
        <v>-19.999999999999986</v>
      </c>
      <c r="E23" s="63">
        <f>IF(lower!E23="", "", lower!E23)</f>
        <v>-269.9995790826847</v>
      </c>
      <c r="F23" s="57">
        <f>IF(lower!F23=0, "", lower!F23)</f>
        <v>5</v>
      </c>
      <c r="G23" s="57">
        <f>IF(lower!$A23=0, "", lower!G23)</f>
        <v>1</v>
      </c>
    </row>
    <row r="24" spans="1:7" x14ac:dyDescent="0.25">
      <c r="A24" s="57" t="str">
        <f>IF(lower!A24=0, "", lower!A24)</f>
        <v>triangle_10pad</v>
      </c>
      <c r="B24" s="60">
        <f>IF(lower!B24="", "", lower!B24)</f>
        <v>14</v>
      </c>
      <c r="C24" s="63">
        <f>IF(lower!C24="", "", lower!C24)</f>
        <v>127.712812921102</v>
      </c>
      <c r="D24" s="63">
        <f>IF(lower!D24="", "", lower!D24)</f>
        <v>-35.999999999999986</v>
      </c>
      <c r="E24" s="63">
        <f>IF(lower!E24="", "", lower!E24)</f>
        <v>-209.99971938845687</v>
      </c>
      <c r="F24" s="57">
        <f>IF(lower!F24=0, "", lower!F24)</f>
        <v>5</v>
      </c>
      <c r="G24" s="57">
        <f>IF(lower!$A24=0, "", lower!G24)</f>
        <v>1</v>
      </c>
    </row>
    <row r="25" spans="1:7" x14ac:dyDescent="0.25">
      <c r="A25" s="57" t="str">
        <f>IF(lower!A25=0, "", lower!A25)</f>
        <v>triangle_10pad</v>
      </c>
      <c r="B25" s="60">
        <f>IF(lower!B25="", "", lower!B25)</f>
        <v>15</v>
      </c>
      <c r="C25" s="63">
        <f>IF(lower!C25="", "", lower!C25)</f>
        <v>109.237604307034</v>
      </c>
      <c r="D25" s="63">
        <f>IF(lower!D25="", "", lower!D25)</f>
        <v>-36</v>
      </c>
      <c r="E25" s="63">
        <f>IF(lower!E25="", "", lower!E25)</f>
        <v>-269.9995790826847</v>
      </c>
      <c r="F25" s="57">
        <f>IF(lower!F25=0, "", lower!F25)</f>
        <v>5</v>
      </c>
      <c r="G25" s="57">
        <f>IF(lower!$A25=0, "", lower!G25)</f>
        <v>1</v>
      </c>
    </row>
    <row r="26" spans="1:7" x14ac:dyDescent="0.25">
      <c r="A26" s="58" t="str">
        <f>IF(upper!A3=0, "", upper!A3)</f>
        <v>triangle_10pad</v>
      </c>
      <c r="B26" s="58">
        <f>IF(upper!B3="", "", upper!B3)</f>
        <v>16</v>
      </c>
      <c r="C26" s="64">
        <f>IF(upper!C3="", "", upper!C3)</f>
        <v>100</v>
      </c>
      <c r="D26" s="64">
        <f>IF(upper!D3="", "", upper!D3)</f>
        <v>-100</v>
      </c>
      <c r="E26" s="64">
        <f>IF(upper!E3="", "", upper!E3)</f>
        <v>-209.99971938845687</v>
      </c>
      <c r="F26" s="58">
        <f>IF(upper!F3=0, "", upper!F3)</f>
        <v>5</v>
      </c>
      <c r="G26" s="58">
        <f>IF(upper!A3=0, "", upper!G3)</f>
        <v>0</v>
      </c>
    </row>
    <row r="27" spans="1:7" x14ac:dyDescent="0.25">
      <c r="A27" s="58" t="str">
        <f>IF(upper!A4=0, "", upper!A4)</f>
        <v>triangle_10pad</v>
      </c>
      <c r="B27" s="58">
        <f>IF(upper!B4="", "", upper!B4)</f>
        <v>17</v>
      </c>
      <c r="C27" s="64">
        <f>IF(upper!C4="", "", upper!C4)</f>
        <v>109.23760430703402</v>
      </c>
      <c r="D27" s="64">
        <f>IF(upper!D4="", "", upper!D4)</f>
        <v>-116</v>
      </c>
      <c r="E27" s="64">
        <f>IF(upper!E4="", "", upper!E4)</f>
        <v>-149.99985969422843</v>
      </c>
      <c r="F27" s="58">
        <f>IF(upper!F4=0, "", upper!F4)</f>
        <v>5</v>
      </c>
      <c r="G27" s="58">
        <f>IF(upper!A4=0, "", upper!G4)</f>
        <v>0</v>
      </c>
    </row>
    <row r="28" spans="1:7" x14ac:dyDescent="0.25">
      <c r="A28" s="58" t="str">
        <f>IF(upper!A5=0, "", upper!A5)</f>
        <v/>
      </c>
      <c r="B28" s="58" t="str">
        <f>IF(upper!B5="", "", upper!B5)</f>
        <v/>
      </c>
      <c r="C28" s="64" t="str">
        <f>IF(upper!C5="", "", upper!C5)</f>
        <v/>
      </c>
      <c r="D28" s="64" t="str">
        <f>IF(upper!D5="", "", upper!D5)</f>
        <v/>
      </c>
      <c r="E28" s="64" t="str">
        <f>IF(upper!E5="", "", upper!E5)</f>
        <v/>
      </c>
      <c r="F28" s="58" t="str">
        <f>IF(upper!F5=0, "", upper!F5)</f>
        <v/>
      </c>
      <c r="G28" s="58" t="str">
        <f>IF(upper!A5=0, "", upper!G5)</f>
        <v/>
      </c>
    </row>
    <row r="29" spans="1:7" x14ac:dyDescent="0.25">
      <c r="A29" s="58" t="str">
        <f>IF(upper!A6=0, "", upper!A6)</f>
        <v/>
      </c>
      <c r="B29" s="58" t="str">
        <f>IF(upper!B6="", "", upper!B6)</f>
        <v/>
      </c>
      <c r="C29" s="64" t="str">
        <f>IF(upper!C6="", "", upper!C6)</f>
        <v/>
      </c>
      <c r="D29" s="64" t="str">
        <f>IF(upper!D6="", "", upper!D6)</f>
        <v/>
      </c>
      <c r="E29" s="64" t="str">
        <f>IF(upper!E6="", "", upper!E6)</f>
        <v/>
      </c>
      <c r="F29" s="58" t="str">
        <f>IF(upper!F6=0, "", upper!F6)</f>
        <v/>
      </c>
      <c r="G29" s="58" t="str">
        <f>IF(upper!A6=0, "", upper!G6)</f>
        <v/>
      </c>
    </row>
    <row r="30" spans="1:7" x14ac:dyDescent="0.25">
      <c r="A30" s="58" t="str">
        <f>IF(upper!A7=0, "", upper!A7)</f>
        <v/>
      </c>
      <c r="B30" s="58" t="str">
        <f>IF(upper!B7="", "", upper!B7)</f>
        <v/>
      </c>
      <c r="C30" s="64" t="str">
        <f>IF(upper!C7="", "", upper!C7)</f>
        <v/>
      </c>
      <c r="D30" s="64" t="str">
        <f>IF(upper!D7="", "", upper!D7)</f>
        <v/>
      </c>
      <c r="E30" s="64" t="str">
        <f>IF(upper!E7="", "", upper!E7)</f>
        <v/>
      </c>
      <c r="F30" s="58" t="str">
        <f>IF(upper!F7=0, "", upper!F7)</f>
        <v/>
      </c>
      <c r="G30" s="58" t="str">
        <f>IF(upper!A7=0, "", upper!G7)</f>
        <v/>
      </c>
    </row>
    <row r="31" spans="1:7" x14ac:dyDescent="0.25">
      <c r="A31" s="58" t="str">
        <f>IF(upper!A8=0, "", upper!A8)</f>
        <v/>
      </c>
      <c r="B31" s="58" t="str">
        <f>IF(upper!B8="", "", upper!B8)</f>
        <v/>
      </c>
      <c r="C31" s="64" t="str">
        <f>IF(upper!C8="", "", upper!C8)</f>
        <v/>
      </c>
      <c r="D31" s="64" t="str">
        <f>IF(upper!D8="", "", upper!D8)</f>
        <v/>
      </c>
      <c r="E31" s="64" t="str">
        <f>IF(upper!E8="", "", upper!E8)</f>
        <v/>
      </c>
      <c r="F31" s="58" t="str">
        <f>IF(upper!F8=0, "", upper!F8)</f>
        <v/>
      </c>
      <c r="G31" s="58" t="str">
        <f>IF(upper!A8=0, "", upper!G8)</f>
        <v/>
      </c>
    </row>
    <row r="32" spans="1:7" x14ac:dyDescent="0.25">
      <c r="A32" s="58" t="str">
        <f>IF(upper!A9=0, "", upper!A9)</f>
        <v/>
      </c>
      <c r="B32" s="58" t="str">
        <f>IF(upper!B9="", "", upper!B9)</f>
        <v/>
      </c>
      <c r="C32" s="64" t="str">
        <f>IF(upper!C9="", "", upper!C9)</f>
        <v/>
      </c>
      <c r="D32" s="64" t="str">
        <f>IF(upper!D9="", "", upper!D9)</f>
        <v/>
      </c>
      <c r="E32" s="64" t="str">
        <f>IF(upper!E9="", "", upper!E9)</f>
        <v/>
      </c>
      <c r="F32" s="58" t="str">
        <f>IF(upper!F9=0, "", upper!F9)</f>
        <v/>
      </c>
      <c r="G32" s="58" t="str">
        <f>IF(upper!A9=0, "", upper!G9)</f>
        <v/>
      </c>
    </row>
    <row r="33" spans="1:7" x14ac:dyDescent="0.25">
      <c r="A33" s="58" t="str">
        <f>IF(upper!A10=0, "", upper!A10)</f>
        <v/>
      </c>
      <c r="B33" s="58" t="str">
        <f>IF(upper!B10="", "", upper!B10)</f>
        <v/>
      </c>
      <c r="C33" s="64" t="str">
        <f>IF(upper!C10="", "", upper!C10)</f>
        <v/>
      </c>
      <c r="D33" s="64" t="str">
        <f>IF(upper!D10="", "", upper!D10)</f>
        <v/>
      </c>
      <c r="E33" s="64" t="str">
        <f>IF(upper!E10="", "", upper!E10)</f>
        <v/>
      </c>
      <c r="F33" s="58" t="str">
        <f>IF(upper!F10=0, "", upper!F10)</f>
        <v/>
      </c>
      <c r="G33" s="58" t="str">
        <f>IF(upper!A10=0, "", upper!G10)</f>
        <v/>
      </c>
    </row>
    <row r="34" spans="1:7" x14ac:dyDescent="0.25">
      <c r="A34" s="58" t="str">
        <f>IF(upper!A11=0, "", upper!A11)</f>
        <v>triangle_10pad</v>
      </c>
      <c r="B34" s="58">
        <f>IF(upper!B11="", "", upper!B11)</f>
        <v>28</v>
      </c>
      <c r="C34" s="64">
        <f>IF(upper!C11="", "", upper!C11)</f>
        <v>127.712812921102</v>
      </c>
      <c r="D34" s="64">
        <f>IF(upper!D11="", "", upper!D11)</f>
        <v>-115.99999999999999</v>
      </c>
      <c r="E34" s="64">
        <f>IF(upper!E11="", "", upper!E11)</f>
        <v>-90</v>
      </c>
      <c r="F34" s="58">
        <f>IF(upper!F11=0, "", upper!F11)</f>
        <v>5</v>
      </c>
      <c r="G34" s="58">
        <f>IF(upper!A11=0, "", upper!G11)</f>
        <v>0</v>
      </c>
    </row>
    <row r="35" spans="1:7" x14ac:dyDescent="0.25">
      <c r="A35" s="58" t="str">
        <f>IF(upper!A12=0, "", upper!A12)</f>
        <v>triangle_10pad</v>
      </c>
      <c r="B35" s="58">
        <f>IF(upper!B12="", "", upper!B12)</f>
        <v>29</v>
      </c>
      <c r="C35" s="64">
        <f>IF(upper!C12="", "", upper!C12)</f>
        <v>136.95041722813599</v>
      </c>
      <c r="D35" s="64">
        <f>IF(upper!D12="", "", upper!D12)</f>
        <v>-132</v>
      </c>
      <c r="E35" s="64">
        <f>IF(upper!E12="", "", upper!E12)</f>
        <v>-149.99985969422843</v>
      </c>
      <c r="F35" s="58">
        <f>IF(upper!F12=0, "", upper!F12)</f>
        <v>5</v>
      </c>
      <c r="G35" s="58">
        <f>IF(upper!A12=0, "", upper!G12)</f>
        <v>0</v>
      </c>
    </row>
    <row r="36" spans="1:7" x14ac:dyDescent="0.25">
      <c r="A36" s="58" t="str">
        <f>IF(upper!A13=0, "", upper!A13)</f>
        <v>triangle_10pad</v>
      </c>
      <c r="B36" s="58">
        <f>IF(upper!B13="", "", upper!B13)</f>
        <v>24</v>
      </c>
      <c r="C36" s="64">
        <f>IF(upper!C13="", "", upper!C13)</f>
        <v>155.425625842204</v>
      </c>
      <c r="D36" s="64">
        <f>IF(upper!D13="", "", upper!D13)</f>
        <v>-132</v>
      </c>
      <c r="E36" s="64">
        <f>IF(upper!E13="", "", upper!E13)</f>
        <v>-90</v>
      </c>
      <c r="F36" s="58">
        <f>IF(upper!F13=0, "", upper!F13)</f>
        <v>5</v>
      </c>
      <c r="G36" s="58">
        <f>IF(upper!A13=0, "", upper!G13)</f>
        <v>0</v>
      </c>
    </row>
    <row r="37" spans="1:7" x14ac:dyDescent="0.25">
      <c r="A37" s="58" t="str">
        <f>IF(upper!A14=0, "", upper!A14)</f>
        <v>triangle_10pad</v>
      </c>
      <c r="B37" s="58">
        <f>IF(upper!B14="", "", upper!B14)</f>
        <v>25</v>
      </c>
      <c r="C37" s="64">
        <f>IF(upper!C14="", "", upper!C14)</f>
        <v>164.66323014923799</v>
      </c>
      <c r="D37" s="64">
        <f>IF(upper!D14="", "", upper!D14)</f>
        <v>-115.99999999999999</v>
      </c>
      <c r="E37" s="64">
        <f>IF(upper!E14="", "", upper!E14)</f>
        <v>-30.000140305771573</v>
      </c>
      <c r="F37" s="58">
        <f>IF(upper!F14=0, "", upper!F14)</f>
        <v>5</v>
      </c>
      <c r="G37" s="58">
        <f>IF(upper!A14=0, "", upper!G14)</f>
        <v>0</v>
      </c>
    </row>
    <row r="38" spans="1:7" x14ac:dyDescent="0.25">
      <c r="A38" s="58" t="str">
        <f>IF(upper!A15=0, "", upper!A15)</f>
        <v>triangle_10pad</v>
      </c>
      <c r="B38" s="58">
        <f>IF(upper!B15="", "", upper!B15)</f>
        <v>22</v>
      </c>
      <c r="C38" s="64">
        <f>IF(upper!C15="", "", upper!C15)</f>
        <v>183.138438763306</v>
      </c>
      <c r="D38" s="64">
        <f>IF(upper!D15="", "", upper!D15)</f>
        <v>-115.99999999999999</v>
      </c>
      <c r="E38" s="64">
        <f>IF(upper!E15="", "", upper!E15)</f>
        <v>-90</v>
      </c>
      <c r="F38" s="58">
        <f>IF(upper!F15=0, "", upper!F15)</f>
        <v>5</v>
      </c>
      <c r="G38" s="58">
        <f>IF(upper!A15=0, "", upper!G15)</f>
        <v>0</v>
      </c>
    </row>
    <row r="39" spans="1:7" x14ac:dyDescent="0.25">
      <c r="A39" s="58" t="str">
        <f>IF(upper!A16=0, "", upper!A16)</f>
        <v/>
      </c>
      <c r="B39" s="58" t="str">
        <f>IF(upper!B16="", "", upper!B16)</f>
        <v/>
      </c>
      <c r="C39" s="64" t="str">
        <f>IF(upper!C16="", "", upper!C16)</f>
        <v/>
      </c>
      <c r="D39" s="64" t="str">
        <f>IF(upper!D16="", "", upper!D16)</f>
        <v/>
      </c>
      <c r="E39" s="64" t="str">
        <f>IF(upper!E16="", "", upper!E16)</f>
        <v/>
      </c>
      <c r="F39" s="58" t="str">
        <f>IF(upper!F16=0, "", upper!F16)</f>
        <v/>
      </c>
      <c r="G39" s="58" t="str">
        <f>IF(upper!A16=0, "", upper!G16)</f>
        <v/>
      </c>
    </row>
    <row r="40" spans="1:7" x14ac:dyDescent="0.25">
      <c r="A40" s="58" t="str">
        <f>IF(upper!A17=0, "", upper!A17)</f>
        <v>triangle_10pad</v>
      </c>
      <c r="B40" s="58">
        <f>IF(upper!B17="", "", upper!B17)</f>
        <v>19</v>
      </c>
      <c r="C40" s="64">
        <f>IF(upper!C17="", "", upper!C17)</f>
        <v>192.37604307033999</v>
      </c>
      <c r="D40" s="64">
        <f>IF(upper!D17="", "", upper!D17)</f>
        <v>-99.999999999999986</v>
      </c>
      <c r="E40" s="64">
        <f>IF(upper!E17="", "", upper!E17)</f>
        <v>-30.000140305771573</v>
      </c>
      <c r="F40" s="58">
        <f>IF(upper!F17=0, "", upper!F17)</f>
        <v>5</v>
      </c>
      <c r="G40" s="58">
        <f>IF(upper!A17=0, "", upper!G17)</f>
        <v>0</v>
      </c>
    </row>
    <row r="41" spans="1:7" x14ac:dyDescent="0.25">
      <c r="A41" s="58" t="str">
        <f>IF(upper!A18=0, "", upper!A18)</f>
        <v/>
      </c>
      <c r="B41" s="58" t="str">
        <f>IF(upper!B18="", "", upper!B18)</f>
        <v/>
      </c>
      <c r="C41" s="64" t="str">
        <f>IF(upper!C18="", "", upper!C18)</f>
        <v/>
      </c>
      <c r="D41" s="64" t="str">
        <f>IF(upper!D18="", "", upper!D18)</f>
        <v/>
      </c>
      <c r="E41" s="64" t="str">
        <f>IF(upper!E18="", "", upper!E18)</f>
        <v/>
      </c>
      <c r="F41" s="58" t="str">
        <f>IF(upper!F18=0, "", upper!F18)</f>
        <v/>
      </c>
      <c r="G41" s="58" t="str">
        <f>IF(upper!A18=0, "", upper!G18)</f>
        <v/>
      </c>
    </row>
    <row r="42" spans="1:7" x14ac:dyDescent="0.25">
      <c r="A42" s="58" t="str">
        <f>IF(upper!A19=0, "", upper!A19)</f>
        <v/>
      </c>
      <c r="B42" s="58" t="str">
        <f>IF(upper!B19="", "", upper!B19)</f>
        <v/>
      </c>
      <c r="C42" s="64" t="str">
        <f>IF(upper!C19="", "", upper!C19)</f>
        <v/>
      </c>
      <c r="D42" s="64" t="str">
        <f>IF(upper!D19="", "", upper!D19)</f>
        <v/>
      </c>
      <c r="E42" s="64" t="str">
        <f>IF(upper!E19="", "", upper!E19)</f>
        <v/>
      </c>
      <c r="F42" s="58" t="str">
        <f>IF(upper!F19=0, "", upper!F19)</f>
        <v/>
      </c>
      <c r="G42" s="58" t="str">
        <f>IF(upper!A19=0, "", upper!G19)</f>
        <v/>
      </c>
    </row>
    <row r="43" spans="1:7" x14ac:dyDescent="0.25">
      <c r="A43" s="58" t="str">
        <f>IF(upper!A20=0, "", upper!A20)</f>
        <v/>
      </c>
      <c r="B43" s="58" t="str">
        <f>IF(upper!B20="", "", upper!B20)</f>
        <v/>
      </c>
      <c r="C43" s="64" t="str">
        <f>IF(upper!C20="", "", upper!C20)</f>
        <v/>
      </c>
      <c r="D43" s="64" t="str">
        <f>IF(upper!D20="", "", upper!D20)</f>
        <v/>
      </c>
      <c r="E43" s="64" t="str">
        <f>IF(upper!E20="", "", upper!E20)</f>
        <v/>
      </c>
      <c r="F43" s="58" t="str">
        <f>IF(upper!F20=0, "", upper!F20)</f>
        <v/>
      </c>
      <c r="G43" s="58" t="str">
        <f>IF(upper!A20=0, "", upper!G20)</f>
        <v/>
      </c>
    </row>
    <row r="44" spans="1:7" x14ac:dyDescent="0.25">
      <c r="A44" s="58" t="str">
        <f>IF(upper!A21=0, "", upper!A21)</f>
        <v/>
      </c>
      <c r="B44" s="58" t="str">
        <f>IF(upper!B21="", "", upper!B21)</f>
        <v/>
      </c>
      <c r="C44" s="64" t="str">
        <f>IF(upper!C21="", "", upper!C21)</f>
        <v/>
      </c>
      <c r="D44" s="64" t="str">
        <f>IF(upper!D21="", "", upper!D21)</f>
        <v/>
      </c>
      <c r="E44" s="64" t="str">
        <f>IF(upper!E21="", "", upper!E21)</f>
        <v/>
      </c>
      <c r="F44" s="58" t="str">
        <f>IF(upper!F21=0, "", upper!F21)</f>
        <v/>
      </c>
      <c r="G44" s="58" t="str">
        <f>IF(upper!A21=0, "", upper!G21)</f>
        <v/>
      </c>
    </row>
    <row r="45" spans="1:7" x14ac:dyDescent="0.25">
      <c r="A45" s="58" t="str">
        <f>IF(upper!A22=0, "", upper!A22)</f>
        <v/>
      </c>
      <c r="B45" s="58" t="str">
        <f>IF(upper!B22="", "", upper!B22)</f>
        <v/>
      </c>
      <c r="C45" s="64" t="str">
        <f>IF(upper!C22="", "", upper!C22)</f>
        <v/>
      </c>
      <c r="D45" s="64" t="str">
        <f>IF(upper!D22="", "", upper!D22)</f>
        <v/>
      </c>
      <c r="E45" s="64" t="str">
        <f>IF(upper!E22="", "", upper!E22)</f>
        <v/>
      </c>
      <c r="F45" s="58" t="str">
        <f>IF(upper!F22=0, "", upper!F22)</f>
        <v/>
      </c>
      <c r="G45" s="58" t="str">
        <f>IF(upper!A22=0, "", upper!G22)</f>
        <v/>
      </c>
    </row>
    <row r="46" spans="1:7" x14ac:dyDescent="0.25">
      <c r="A46" s="58" t="str">
        <f>IF(upper!A23=0, "", upper!A23)</f>
        <v/>
      </c>
      <c r="B46" s="58" t="str">
        <f>IF(upper!B23="", "", upper!B23)</f>
        <v/>
      </c>
      <c r="C46" s="64" t="str">
        <f>IF(upper!C23="", "", upper!C23)</f>
        <v/>
      </c>
      <c r="D46" s="64" t="str">
        <f>IF(upper!D23="", "", upper!D23)</f>
        <v/>
      </c>
      <c r="E46" s="64" t="str">
        <f>IF(upper!E23="", "", upper!E23)</f>
        <v/>
      </c>
      <c r="F46" s="58" t="str">
        <f>IF(upper!F23=0, "", upper!F23)</f>
        <v/>
      </c>
      <c r="G46" s="58" t="str">
        <f>IF(upper!A23=0, "", upper!G23)</f>
        <v/>
      </c>
    </row>
    <row r="47" spans="1:7" x14ac:dyDescent="0.25">
      <c r="A47" s="58" t="str">
        <f>IF(upper!A24=0, "", upper!A24)</f>
        <v/>
      </c>
      <c r="B47" s="58" t="str">
        <f>IF(upper!B24="", "", upper!B24)</f>
        <v/>
      </c>
      <c r="C47" s="64" t="str">
        <f>IF(upper!C24="", "", upper!C24)</f>
        <v/>
      </c>
      <c r="D47" s="64" t="str">
        <f>IF(upper!D24="", "", upper!D24)</f>
        <v/>
      </c>
      <c r="E47" s="64" t="str">
        <f>IF(upper!E24="", "", upper!E24)</f>
        <v/>
      </c>
      <c r="F47" s="58" t="str">
        <f>IF(upper!F24=0, "", upper!F24)</f>
        <v/>
      </c>
      <c r="G47" s="58" t="str">
        <f>IF(upper!A24=0, "", upper!G24)</f>
        <v/>
      </c>
    </row>
    <row r="48" spans="1:7" x14ac:dyDescent="0.25">
      <c r="A48" s="58" t="str">
        <f>IF(upper!A25=0, "", upper!A25)</f>
        <v/>
      </c>
      <c r="B48" s="58" t="str">
        <f>IF(upper!B25=0, "", upper!B25)</f>
        <v/>
      </c>
      <c r="C48" s="64" t="str">
        <f>IF(upper!C25="", "", upper!C25)</f>
        <v/>
      </c>
      <c r="D48" s="64" t="str">
        <f>IF(upper!D25="", "", upper!D25)</f>
        <v/>
      </c>
      <c r="E48" s="64" t="str">
        <f>IF(upper!E25="", "", upper!E25)</f>
        <v/>
      </c>
      <c r="F48" s="58" t="str">
        <f>IF(upper!F25=0, "", upper!F25)</f>
        <v/>
      </c>
      <c r="G48" s="58" t="str">
        <f>IF(upper!A25=0, "", upper!G25)</f>
        <v/>
      </c>
    </row>
    <row r="49" spans="1:7" x14ac:dyDescent="0.25">
      <c r="A49" s="59"/>
      <c r="B49" s="59"/>
      <c r="C49" s="65"/>
      <c r="D49" s="65"/>
      <c r="E49" s="65"/>
      <c r="F49" s="59"/>
      <c r="G4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lower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2014-05-22T06:26:06Z</dcterms:modified>
</cp:coreProperties>
</file>