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70" yWindow="-270" windowWidth="12600" windowHeight="12975" activeTab="2"/>
  </bookViews>
  <sheets>
    <sheet name="top" sheetId="1" r:id="rId1"/>
    <sheet name="bottom" sheetId="2" r:id="rId2"/>
    <sheet name="final ini" sheetId="5" r:id="rId3"/>
  </sheets>
  <calcPr calcId="145621"/>
</workbook>
</file>

<file path=xl/calcChain.xml><?xml version="1.0" encoding="utf-8"?>
<calcChain xmlns="http://schemas.openxmlformats.org/spreadsheetml/2006/main">
  <c r="B3" i="5" l="1"/>
  <c r="A3" i="5"/>
  <c r="G25" i="1"/>
  <c r="E25" i="1"/>
  <c r="B25" i="1"/>
  <c r="G24" i="1"/>
  <c r="E24" i="1"/>
  <c r="B24" i="1"/>
  <c r="G23" i="1"/>
  <c r="E23" i="1"/>
  <c r="B23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7" i="1"/>
  <c r="E7" i="1"/>
  <c r="B7" i="1"/>
  <c r="G6" i="1"/>
  <c r="E6" i="1"/>
  <c r="B6" i="1"/>
  <c r="G5" i="1"/>
  <c r="E5" i="1"/>
  <c r="B5" i="1"/>
  <c r="G4" i="1"/>
  <c r="E4" i="1"/>
  <c r="B4" i="1"/>
  <c r="G25" i="5" l="1"/>
  <c r="E24" i="5"/>
  <c r="E23" i="5"/>
  <c r="B23" i="5"/>
  <c r="E19" i="5"/>
  <c r="G14" i="5"/>
  <c r="E14" i="5"/>
  <c r="E13" i="5"/>
  <c r="E12" i="5"/>
  <c r="E11" i="5"/>
  <c r="G7" i="5"/>
  <c r="E7" i="5"/>
  <c r="E6" i="5"/>
  <c r="E5" i="5"/>
  <c r="G4" i="5"/>
  <c r="E4" i="5"/>
  <c r="G23" i="2"/>
  <c r="E23" i="2"/>
  <c r="E46" i="5" s="1"/>
  <c r="B23" i="2"/>
  <c r="B46" i="5" s="1"/>
  <c r="G20" i="2"/>
  <c r="G43" i="5" s="1"/>
  <c r="E20" i="2"/>
  <c r="B20" i="2"/>
  <c r="G19" i="2"/>
  <c r="G42" i="5" s="1"/>
  <c r="E19" i="2"/>
  <c r="E42" i="5" s="1"/>
  <c r="B19" i="2"/>
  <c r="B42" i="5" s="1"/>
  <c r="G15" i="2"/>
  <c r="E15" i="2"/>
  <c r="E38" i="5" s="1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E11" i="2"/>
  <c r="E34" i="5" s="1"/>
  <c r="B11" i="2"/>
  <c r="G7" i="2"/>
  <c r="G30" i="5" s="1"/>
  <c r="E7" i="2"/>
  <c r="B7" i="2"/>
  <c r="G6" i="2"/>
  <c r="E6" i="2"/>
  <c r="E29" i="5" s="1"/>
  <c r="B6" i="2"/>
  <c r="B29" i="5" s="1"/>
  <c r="G5" i="2"/>
  <c r="G28" i="5" s="1"/>
  <c r="E5" i="2"/>
  <c r="E28" i="5" s="1"/>
  <c r="B5" i="2"/>
  <c r="B28" i="5" s="1"/>
  <c r="B37" i="5"/>
  <c r="G34" i="5"/>
  <c r="B34" i="5"/>
  <c r="B43" i="5"/>
  <c r="A27" i="5"/>
  <c r="B27" i="5"/>
  <c r="F27" i="5"/>
  <c r="A28" i="5"/>
  <c r="F28" i="5"/>
  <c r="A29" i="5"/>
  <c r="F29" i="5"/>
  <c r="G29" i="5"/>
  <c r="A30" i="5"/>
  <c r="B30" i="5"/>
  <c r="E30" i="5"/>
  <c r="F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A43" i="5"/>
  <c r="E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A5" i="5"/>
  <c r="B5" i="5"/>
  <c r="F5" i="5"/>
  <c r="G5" i="5"/>
  <c r="A6" i="5"/>
  <c r="B6" i="5"/>
  <c r="F6" i="5"/>
  <c r="G6" i="5"/>
  <c r="A7" i="5"/>
  <c r="B7" i="5"/>
  <c r="F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F12" i="5"/>
  <c r="G12" i="5"/>
  <c r="A13" i="5"/>
  <c r="B13" i="5"/>
  <c r="F13" i="5"/>
  <c r="G13" i="5"/>
  <c r="A14" i="5"/>
  <c r="B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G23" i="5"/>
  <c r="A24" i="5"/>
  <c r="B24" i="5"/>
  <c r="F24" i="5"/>
  <c r="G24" i="5"/>
  <c r="A25" i="5"/>
  <c r="B25" i="5"/>
  <c r="E25" i="5"/>
  <c r="F25" i="5"/>
  <c r="G3" i="1"/>
  <c r="E3" i="1"/>
  <c r="B3" i="1"/>
  <c r="G4" i="2" l="1"/>
  <c r="G27" i="5" s="1"/>
  <c r="E4" i="2"/>
  <c r="E27" i="5" s="1"/>
  <c r="B4" i="2"/>
  <c r="E3" i="5"/>
  <c r="G3" i="5"/>
  <c r="F3" i="5" l="1"/>
  <c r="N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N3" i="1"/>
  <c r="D25" i="1" l="1"/>
  <c r="C19" i="1"/>
  <c r="D14" i="1"/>
  <c r="D14" i="5" s="1"/>
  <c r="C11" i="1"/>
  <c r="D7" i="1"/>
  <c r="C4" i="1"/>
  <c r="D12" i="1"/>
  <c r="D12" i="5" s="1"/>
  <c r="C6" i="1"/>
  <c r="C6" i="5" s="1"/>
  <c r="D5" i="1"/>
  <c r="D11" i="1"/>
  <c r="D11" i="5" s="1"/>
  <c r="C5" i="1"/>
  <c r="C25" i="1"/>
  <c r="C25" i="5" s="1"/>
  <c r="D24" i="1"/>
  <c r="C14" i="1"/>
  <c r="C14" i="5" s="1"/>
  <c r="D13" i="1"/>
  <c r="D13" i="5" s="1"/>
  <c r="C7" i="1"/>
  <c r="C7" i="5" s="1"/>
  <c r="D6" i="1"/>
  <c r="D6" i="5" s="1"/>
  <c r="D23" i="1"/>
  <c r="D23" i="5" s="1"/>
  <c r="C13" i="1"/>
  <c r="C13" i="5" s="1"/>
  <c r="D19" i="1"/>
  <c r="D19" i="5" s="1"/>
  <c r="C12" i="1"/>
  <c r="C12" i="5" s="1"/>
  <c r="C24" i="1"/>
  <c r="C24" i="5" s="1"/>
  <c r="D4" i="1"/>
  <c r="D4" i="5" s="1"/>
  <c r="C23" i="1"/>
  <c r="C23" i="5" s="1"/>
  <c r="D5" i="5"/>
  <c r="C5" i="5"/>
  <c r="C3" i="1"/>
  <c r="C3" i="5" s="1"/>
  <c r="D25" i="5"/>
  <c r="C19" i="5"/>
  <c r="C11" i="5"/>
  <c r="D7" i="5"/>
  <c r="D24" i="5"/>
  <c r="D3" i="1"/>
  <c r="D3" i="5" s="1"/>
  <c r="C4" i="5"/>
</calcChain>
</file>

<file path=xl/sharedStrings.xml><?xml version="1.0" encoding="utf-8"?>
<sst xmlns="http://schemas.openxmlformats.org/spreadsheetml/2006/main" count="86" uniqueCount="29">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</sst>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1" borderId="0" xfId="0" applyNumberFormat="1" applyFill="1"/>
    <xf numFmtId="0" fontId="0" fillId="15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4" borderId="0" xfId="0" applyNumberFormat="1" applyFill="1"/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1" fontId="0" fillId="14" borderId="0" xfId="0" applyNumberFormat="1" applyFill="1" applyAlignment="1">
      <alignment horizontal="right"/>
    </xf>
    <xf numFmtId="1" fontId="0" fillId="14" borderId="0" xfId="0" applyNumberFormat="1" applyFill="1"/>
    <xf numFmtId="1" fontId="0" fillId="8" borderId="0" xfId="0" applyNumberFormat="1" applyFill="1"/>
    <xf numFmtId="1" fontId="0" fillId="12" borderId="0" xfId="0" applyNumberFormat="1" applyFill="1"/>
    <xf numFmtId="1" fontId="0" fillId="11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107537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48612</xdr:colOff>
      <xdr:row>15</xdr:row>
      <xdr:rowOff>97915</xdr:rowOff>
    </xdr:from>
    <xdr:to>
      <xdr:col>20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216300</xdr:colOff>
      <xdr:row>10</xdr:row>
      <xdr:rowOff>179936</xdr:rowOff>
    </xdr:from>
    <xdr:to>
      <xdr:col>21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M3" sqref="M3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7.285156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28</v>
      </c>
      <c r="M2" s="28" t="s">
        <v>7</v>
      </c>
      <c r="N2" s="28" t="s">
        <v>23</v>
      </c>
      <c r="O2" s="28" t="s">
        <v>8</v>
      </c>
      <c r="P2" s="29" t="s">
        <v>9</v>
      </c>
    </row>
    <row r="3" spans="1:20" x14ac:dyDescent="0.25">
      <c r="A3" s="59" t="s">
        <v>26</v>
      </c>
      <c r="B3" s="58">
        <f t="shared" ref="B3" si="0">((ROUND($L3/10,0))-1)*4+MOD($L3,10)+((J3-1)*16)</f>
        <v>0</v>
      </c>
      <c r="C3" s="58">
        <f>((+O3*COS($N$3)-P3*SIN($N$3)+$N$7)*$R$3)</f>
        <v>210.89745962155612</v>
      </c>
      <c r="D3" s="58">
        <f>((O3*SIN($N$3)+P3*COS($N$3)+$N$9)*$R$4)</f>
        <v>131.60254037844388</v>
      </c>
      <c r="E3" s="58">
        <f>IF(($R$3*$R$4)=1,1,-1)*(($M3/3.1416*180)+$N$5)</f>
        <v>149.99971938845687</v>
      </c>
      <c r="F3" s="57">
        <v>5</v>
      </c>
      <c r="G3" s="60">
        <f t="shared" ref="G3:G7" si="1">IF($R$3*$R$4=-1,1,0)</f>
        <v>1</v>
      </c>
      <c r="H3" s="1"/>
      <c r="I3" s="1"/>
      <c r="J3" s="35">
        <v>1</v>
      </c>
      <c r="K3" s="12">
        <v>1</v>
      </c>
      <c r="L3" s="13">
        <v>10</v>
      </c>
      <c r="M3" s="6">
        <v>-2.0943951023932001</v>
      </c>
      <c r="N3" s="14">
        <f>+RADIANS(N5)</f>
        <v>-0.52359877559829882</v>
      </c>
      <c r="O3" s="15">
        <v>100</v>
      </c>
      <c r="P3" s="36">
        <v>100</v>
      </c>
      <c r="Q3" s="47" t="s">
        <v>16</v>
      </c>
      <c r="R3" s="48">
        <v>-1</v>
      </c>
      <c r="T3" s="20" t="s">
        <v>18</v>
      </c>
    </row>
    <row r="4" spans="1:20" ht="15.75" thickBot="1" x14ac:dyDescent="0.3">
      <c r="A4" s="59" t="s">
        <v>26</v>
      </c>
      <c r="B4" s="58">
        <f t="shared" ref="B4:B7" si="2">((ROUND($L4/10,0))-1)*4+MOD($L4,10)+((J4-1)*16)</f>
        <v>1</v>
      </c>
      <c r="C4" s="58">
        <f>((+O4*COS($N$3)-P4*SIN($N$3)+$N$7)*$R$3)</f>
        <v>192.42225100748811</v>
      </c>
      <c r="D4" s="58">
        <f>((O4*SIN($N$3)+P4*COS($N$3)+$N$9)*$R$4)</f>
        <v>131.60254037844388</v>
      </c>
      <c r="E4" s="58">
        <f>IF(($R$3*$R$4)=1,1,-1)*(($M4/3.1416*180)+$N$5)</f>
        <v>89.999859694228434</v>
      </c>
      <c r="F4" s="57">
        <v>5</v>
      </c>
      <c r="G4" s="60">
        <f t="shared" si="1"/>
        <v>1</v>
      </c>
      <c r="H4" s="1"/>
      <c r="I4" s="1"/>
      <c r="J4" s="37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38">
        <v>116</v>
      </c>
      <c r="P4" s="39">
        <v>109.237604307034</v>
      </c>
      <c r="Q4" s="49" t="s">
        <v>17</v>
      </c>
      <c r="R4" s="50">
        <v>1</v>
      </c>
      <c r="S4" s="9"/>
    </row>
    <row r="5" spans="1:20" x14ac:dyDescent="0.25">
      <c r="A5" s="59" t="s">
        <v>26</v>
      </c>
      <c r="B5" s="58">
        <f t="shared" si="2"/>
        <v>2</v>
      </c>
      <c r="C5" s="58">
        <f>((+O5*COS($N$3)-P5*SIN($N$3)+$N$7)*$R$3)</f>
        <v>183.1846467004541</v>
      </c>
      <c r="D5" s="58">
        <f>((O5*SIN($N$3)+P5*COS($N$3)+$N$9)*$R$4)</f>
        <v>115.60254037844389</v>
      </c>
      <c r="E5" s="58">
        <f>IF(($R$3*$R$4)=1,1,-1)*(($M5/3.1416*180)+$N$5)</f>
        <v>149.99971938845687</v>
      </c>
      <c r="F5" s="57">
        <v>5</v>
      </c>
      <c r="G5" s="60">
        <f t="shared" si="1"/>
        <v>1</v>
      </c>
      <c r="H5" s="1"/>
      <c r="I5" s="1"/>
      <c r="J5" s="37">
        <v>1</v>
      </c>
      <c r="K5" s="10">
        <v>3</v>
      </c>
      <c r="L5" s="5">
        <v>12</v>
      </c>
      <c r="M5" s="6">
        <v>-2.0943951023932001</v>
      </c>
      <c r="N5" s="3">
        <v>-30</v>
      </c>
      <c r="O5" s="38">
        <v>132</v>
      </c>
      <c r="P5" s="39">
        <v>100</v>
      </c>
      <c r="Q5" s="9"/>
      <c r="R5" s="9"/>
      <c r="S5" s="9"/>
      <c r="T5" s="16" t="s">
        <v>10</v>
      </c>
    </row>
    <row r="6" spans="1:20" x14ac:dyDescent="0.25">
      <c r="A6" s="59" t="s">
        <v>26</v>
      </c>
      <c r="B6" s="58">
        <f t="shared" si="2"/>
        <v>3</v>
      </c>
      <c r="C6" s="58">
        <f>((+O6*COS($N$3)-P6*SIN($N$3)+$N$7)*$R$3)</f>
        <v>164.70943808638606</v>
      </c>
      <c r="D6" s="58">
        <f>((O6*SIN($N$3)+P6*COS($N$3)+$N$9)*$R$4)</f>
        <v>115.60254037844388</v>
      </c>
      <c r="E6" s="58">
        <f>IF(($R$3*$R$4)=1,1,-1)*(($M6/3.1416*180)+$N$5)</f>
        <v>89.999859694228434</v>
      </c>
      <c r="F6" s="57">
        <v>5</v>
      </c>
      <c r="G6" s="60">
        <f t="shared" si="1"/>
        <v>1</v>
      </c>
      <c r="H6" s="1"/>
      <c r="I6" s="1"/>
      <c r="J6" s="37">
        <v>1</v>
      </c>
      <c r="K6" s="10">
        <v>17</v>
      </c>
      <c r="L6" s="5">
        <v>13</v>
      </c>
      <c r="M6" s="6">
        <v>-1.0471975511966001</v>
      </c>
      <c r="N6" s="40" t="s">
        <v>13</v>
      </c>
      <c r="O6" s="38">
        <v>148</v>
      </c>
      <c r="P6" s="39">
        <v>109.237604307034</v>
      </c>
      <c r="S6" s="9"/>
      <c r="T6" s="17" t="s">
        <v>11</v>
      </c>
    </row>
    <row r="7" spans="1:20" ht="15.75" thickBot="1" x14ac:dyDescent="0.3">
      <c r="A7" s="59" t="s">
        <v>26</v>
      </c>
      <c r="B7" s="58">
        <f t="shared" si="2"/>
        <v>4</v>
      </c>
      <c r="C7" s="58">
        <f>((+O7*COS($N$3)-P7*SIN($N$3)+$N$7)*$R$3)</f>
        <v>155.47183377935207</v>
      </c>
      <c r="D7" s="58">
        <f>((O7*SIN($N$3)+P7*COS($N$3)+$N$9)*$R$4)</f>
        <v>131.60254037844385</v>
      </c>
      <c r="E7" s="58">
        <f>IF(($R$3*$R$4)=1,1,-1)*(($M7/3.1416*180)+$N$5)</f>
        <v>30</v>
      </c>
      <c r="F7" s="57">
        <v>5</v>
      </c>
      <c r="G7" s="60">
        <f t="shared" si="1"/>
        <v>1</v>
      </c>
      <c r="H7" s="1"/>
      <c r="I7" s="1"/>
      <c r="J7" s="37">
        <v>1</v>
      </c>
      <c r="K7" s="10">
        <v>18</v>
      </c>
      <c r="L7" s="5">
        <v>20</v>
      </c>
      <c r="M7" s="6">
        <v>0</v>
      </c>
      <c r="N7" s="3">
        <v>-347.5</v>
      </c>
      <c r="O7" s="38">
        <v>148</v>
      </c>
      <c r="P7" s="39">
        <v>127.712812921102</v>
      </c>
      <c r="T7" s="18" t="s">
        <v>12</v>
      </c>
    </row>
    <row r="8" spans="1:20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7">
        <v>1</v>
      </c>
      <c r="K8" s="10">
        <v>19</v>
      </c>
      <c r="L8" s="5">
        <v>21</v>
      </c>
      <c r="M8" s="6">
        <v>-1.0471975511966001</v>
      </c>
      <c r="N8" s="40" t="s">
        <v>15</v>
      </c>
      <c r="O8" s="38">
        <v>164</v>
      </c>
      <c r="P8" s="39">
        <v>136.95041722813599</v>
      </c>
      <c r="T8" s="19" t="s">
        <v>14</v>
      </c>
    </row>
    <row r="9" spans="1:20" ht="15.75" thickTop="1" x14ac:dyDescent="0.25">
      <c r="A9" s="24"/>
      <c r="B9" s="30"/>
      <c r="C9" s="23"/>
      <c r="D9" s="23"/>
      <c r="E9" s="23"/>
      <c r="F9" s="11"/>
      <c r="G9" s="25"/>
      <c r="I9" s="1"/>
      <c r="J9" s="37">
        <v>1</v>
      </c>
      <c r="K9" s="10">
        <v>20</v>
      </c>
      <c r="L9" s="5">
        <v>22</v>
      </c>
      <c r="M9" s="6">
        <v>0</v>
      </c>
      <c r="N9" s="3">
        <v>95</v>
      </c>
      <c r="O9" s="38">
        <v>164</v>
      </c>
      <c r="P9" s="39">
        <v>155.425625842204</v>
      </c>
      <c r="T9" s="7"/>
    </row>
    <row r="10" spans="1:20" x14ac:dyDescent="0.25">
      <c r="A10" s="24"/>
      <c r="B10" s="30"/>
      <c r="C10" s="23"/>
      <c r="D10" s="23"/>
      <c r="E10" s="23"/>
      <c r="F10" s="11"/>
      <c r="G10" s="25"/>
      <c r="I10" s="1"/>
      <c r="J10" s="37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38">
        <v>148</v>
      </c>
      <c r="P10" s="39">
        <v>164.66323014923799</v>
      </c>
    </row>
    <row r="11" spans="1:20" x14ac:dyDescent="0.25">
      <c r="A11" s="59" t="s">
        <v>26</v>
      </c>
      <c r="B11" s="58">
        <f t="shared" ref="B11:B14" si="3">((ROUND($L11/10,0))-1)*4+MOD($L11,10)+((J11-1)*16)</f>
        <v>12</v>
      </c>
      <c r="C11" s="58">
        <f>((+O11*COS($N$3)-P11*SIN($N$3)+$N$7)*$R$3)</f>
        <v>183.18464670045412</v>
      </c>
      <c r="D11" s="58">
        <f>((O11*SIN($N$3)+P11*COS($N$3)+$N$9)*$R$4)</f>
        <v>147.60254037844385</v>
      </c>
      <c r="E11" s="58">
        <f>IF(($R$3*$R$4)=1,1,-1)*(($M11/3.1416*180)+$N$5)</f>
        <v>30</v>
      </c>
      <c r="F11" s="57">
        <v>5</v>
      </c>
      <c r="G11" s="60">
        <f t="shared" ref="G11:G14" si="4">IF($R$3*$R$4=-1,1,0)</f>
        <v>1</v>
      </c>
      <c r="I11" s="1"/>
      <c r="J11" s="37">
        <v>1</v>
      </c>
      <c r="K11" s="10">
        <v>4</v>
      </c>
      <c r="L11" s="5">
        <v>40</v>
      </c>
      <c r="M11" s="6">
        <v>0</v>
      </c>
      <c r="N11" s="52">
        <v>0</v>
      </c>
      <c r="O11" s="38">
        <v>116</v>
      </c>
      <c r="P11" s="39">
        <v>127.712812921102</v>
      </c>
    </row>
    <row r="12" spans="1:20" x14ac:dyDescent="0.25">
      <c r="A12" s="59" t="s">
        <v>26</v>
      </c>
      <c r="B12" s="58">
        <f t="shared" si="3"/>
        <v>13</v>
      </c>
      <c r="C12" s="58">
        <f>((+O12*COS($N$3)-P12*SIN($N$3)+$N$7)*$R$3)</f>
        <v>164.70943808638611</v>
      </c>
      <c r="D12" s="58">
        <f>((O12*SIN($N$3)+P12*COS($N$3)+$N$9)*$R$4)</f>
        <v>147.60254037844385</v>
      </c>
      <c r="E12" s="58">
        <f>IF(($R$3*$R$4)=1,1,-1)*(($M12/3.1416*180)+$N$5)</f>
        <v>89.999859694228434</v>
      </c>
      <c r="F12" s="57">
        <v>5</v>
      </c>
      <c r="G12" s="60">
        <f t="shared" si="4"/>
        <v>1</v>
      </c>
      <c r="I12" s="1"/>
      <c r="J12" s="37">
        <v>1</v>
      </c>
      <c r="K12" s="10">
        <v>5</v>
      </c>
      <c r="L12" s="5">
        <v>41</v>
      </c>
      <c r="M12" s="6">
        <v>-1.0471975511966001</v>
      </c>
      <c r="N12" s="4"/>
      <c r="O12" s="38">
        <v>132</v>
      </c>
      <c r="P12" s="39">
        <v>136.95041722813599</v>
      </c>
    </row>
    <row r="13" spans="1:20" x14ac:dyDescent="0.25">
      <c r="A13" s="59" t="s">
        <v>26</v>
      </c>
      <c r="B13" s="58">
        <f t="shared" si="3"/>
        <v>8</v>
      </c>
      <c r="C13" s="58">
        <f>((+O13*COS($N$3)-P13*SIN($N$3)+$N$7)*$R$3)</f>
        <v>155.4718337793521</v>
      </c>
      <c r="D13" s="58">
        <f>((O13*SIN($N$3)+P13*COS($N$3)+$N$9)*$R$4)</f>
        <v>163.60254037844385</v>
      </c>
      <c r="E13" s="58">
        <f>IF(($R$3*$R$4)=1,1,-1)*(($M13/3.1416*180)+$N$5)</f>
        <v>30</v>
      </c>
      <c r="F13" s="57">
        <v>5</v>
      </c>
      <c r="G13" s="60">
        <f t="shared" si="4"/>
        <v>1</v>
      </c>
      <c r="I13" s="1"/>
      <c r="J13" s="37">
        <v>1</v>
      </c>
      <c r="K13" s="10">
        <v>6</v>
      </c>
      <c r="L13" s="5">
        <v>30</v>
      </c>
      <c r="M13" s="6">
        <v>0</v>
      </c>
      <c r="N13" s="4"/>
      <c r="O13" s="38">
        <v>132</v>
      </c>
      <c r="P13" s="39">
        <v>155.425625842204</v>
      </c>
    </row>
    <row r="14" spans="1:20" x14ac:dyDescent="0.25">
      <c r="A14" s="59" t="s">
        <v>26</v>
      </c>
      <c r="B14" s="58">
        <f t="shared" si="3"/>
        <v>9</v>
      </c>
      <c r="C14" s="58">
        <f>((+O14*COS($N$3)-P14*SIN($N$3)+$N$7)*$R$3)</f>
        <v>164.70943808638611</v>
      </c>
      <c r="D14" s="58">
        <f>((O14*SIN($N$3)+P14*COS($N$3)+$N$9)*$R$4)</f>
        <v>179.60254037844379</v>
      </c>
      <c r="E14" s="58">
        <f>IF(($R$3*$R$4)=1,1,-1)*(($M14/3.1416*180)+$N$5)</f>
        <v>-29.999859694228427</v>
      </c>
      <c r="F14" s="57">
        <v>5</v>
      </c>
      <c r="G14" s="60">
        <f t="shared" si="4"/>
        <v>1</v>
      </c>
      <c r="I14" s="1"/>
      <c r="J14" s="37">
        <v>1</v>
      </c>
      <c r="K14" s="10">
        <v>7</v>
      </c>
      <c r="L14" s="5">
        <v>31</v>
      </c>
      <c r="M14" s="6">
        <v>1.0471975511966001</v>
      </c>
      <c r="N14" s="4"/>
      <c r="O14" s="38">
        <v>116</v>
      </c>
      <c r="P14" s="39">
        <v>164.66323014923799</v>
      </c>
    </row>
    <row r="15" spans="1:20" x14ac:dyDescent="0.25">
      <c r="A15" s="24"/>
      <c r="B15" s="30"/>
      <c r="C15" s="23"/>
      <c r="D15" s="23"/>
      <c r="E15" s="23"/>
      <c r="F15" s="11"/>
      <c r="G15" s="25"/>
      <c r="I15" s="1"/>
      <c r="J15" s="37">
        <v>1</v>
      </c>
      <c r="K15" s="10">
        <v>8</v>
      </c>
      <c r="L15" s="5">
        <v>22</v>
      </c>
      <c r="M15" s="6">
        <v>0</v>
      </c>
      <c r="N15" s="4"/>
      <c r="O15" s="38">
        <v>116</v>
      </c>
      <c r="P15" s="39">
        <v>183.138438763306</v>
      </c>
    </row>
    <row r="16" spans="1:20" x14ac:dyDescent="0.25">
      <c r="A16" s="24"/>
      <c r="B16" s="30"/>
      <c r="C16" s="23"/>
      <c r="D16" s="23"/>
      <c r="E16" s="23"/>
      <c r="F16" s="11"/>
      <c r="G16" s="25"/>
      <c r="I16" s="1"/>
      <c r="J16" s="37">
        <v>1</v>
      </c>
      <c r="K16" s="10">
        <v>9</v>
      </c>
      <c r="L16" s="5">
        <v>23</v>
      </c>
      <c r="M16" s="6">
        <v>-1.0471975511966001</v>
      </c>
      <c r="N16" s="4"/>
      <c r="O16" s="38">
        <v>132</v>
      </c>
      <c r="P16" s="39">
        <v>192.37604307033999</v>
      </c>
    </row>
    <row r="17" spans="1:16" x14ac:dyDescent="0.25">
      <c r="A17" s="24"/>
      <c r="B17" s="30"/>
      <c r="C17" s="23"/>
      <c r="D17" s="23"/>
      <c r="E17" s="23"/>
      <c r="F17" s="11"/>
      <c r="G17" s="25"/>
      <c r="I17" s="1"/>
      <c r="J17" s="37">
        <v>1</v>
      </c>
      <c r="K17" s="10">
        <v>10</v>
      </c>
      <c r="L17" s="5">
        <v>13</v>
      </c>
      <c r="M17" s="6">
        <v>1.0471975511966001</v>
      </c>
      <c r="N17" s="4"/>
      <c r="O17" s="38">
        <v>100</v>
      </c>
      <c r="P17" s="39">
        <v>192.37604307033999</v>
      </c>
    </row>
    <row r="18" spans="1:16" x14ac:dyDescent="0.25">
      <c r="A18" s="24"/>
      <c r="B18" s="30"/>
      <c r="C18" s="23"/>
      <c r="D18" s="23"/>
      <c r="E18" s="23"/>
      <c r="F18" s="11"/>
      <c r="G18" s="25"/>
      <c r="I18" s="1"/>
      <c r="J18" s="37">
        <v>1</v>
      </c>
      <c r="K18" s="10">
        <v>11</v>
      </c>
      <c r="L18" s="5">
        <v>20</v>
      </c>
      <c r="M18" s="6">
        <v>2.0943951023932001</v>
      </c>
      <c r="N18" s="4"/>
      <c r="O18" s="38">
        <v>84</v>
      </c>
      <c r="P18" s="39">
        <v>183.138438763306</v>
      </c>
    </row>
    <row r="19" spans="1:16" x14ac:dyDescent="0.25">
      <c r="A19" s="59" t="s">
        <v>26</v>
      </c>
      <c r="B19" s="58">
        <f t="shared" ref="B19" si="5">((ROUND($L19/10,0))-1)*4+MOD($L19,10)+((J19-1)*16)</f>
        <v>10</v>
      </c>
      <c r="C19" s="58">
        <f>((+O19*COS($N$3)-P19*SIN($N$3)+$N$7)*$R$3)</f>
        <v>183.18464670045415</v>
      </c>
      <c r="D19" s="58">
        <f>((O19*SIN($N$3)+P19*COS($N$3)+$N$9)*$R$4)</f>
        <v>179.60254037844382</v>
      </c>
      <c r="E19" s="58">
        <f>IF(($R$3*$R$4)=1,1,-1)*(($M19/3.1416*180)+$N$5)</f>
        <v>-89.999719388456853</v>
      </c>
      <c r="F19" s="57">
        <v>5</v>
      </c>
      <c r="G19" s="60">
        <f t="shared" ref="G19" si="6">IF($R$3*$R$4=-1,1,0)</f>
        <v>1</v>
      </c>
      <c r="I19" s="1"/>
      <c r="J19" s="37">
        <v>1</v>
      </c>
      <c r="K19" s="10">
        <v>12</v>
      </c>
      <c r="L19" s="5">
        <v>32</v>
      </c>
      <c r="M19" s="6">
        <v>2.0943951023932001</v>
      </c>
      <c r="N19" s="4"/>
      <c r="O19" s="38">
        <v>100</v>
      </c>
      <c r="P19" s="39">
        <v>155.425625842204</v>
      </c>
    </row>
    <row r="20" spans="1:16" x14ac:dyDescent="0.25">
      <c r="A20" s="24"/>
      <c r="B20" s="30"/>
      <c r="C20" s="23"/>
      <c r="D20" s="23"/>
      <c r="E20" s="23"/>
      <c r="F20" s="11"/>
      <c r="G20" s="25"/>
      <c r="I20" s="2"/>
      <c r="J20" s="37">
        <v>1</v>
      </c>
      <c r="K20" s="10">
        <v>13</v>
      </c>
      <c r="L20" s="5">
        <v>21</v>
      </c>
      <c r="M20" s="6">
        <v>1.0471975511966001</v>
      </c>
      <c r="N20" s="4"/>
      <c r="O20" s="38">
        <v>84</v>
      </c>
      <c r="P20" s="39">
        <v>164.66323014923799</v>
      </c>
    </row>
    <row r="21" spans="1:16" x14ac:dyDescent="0.25">
      <c r="A21" s="24"/>
      <c r="B21" s="30"/>
      <c r="C21" s="23"/>
      <c r="D21" s="23"/>
      <c r="E21" s="23"/>
      <c r="F21" s="11"/>
      <c r="G21" s="25"/>
      <c r="I21" s="2"/>
      <c r="J21" s="37">
        <v>1</v>
      </c>
      <c r="K21" s="10">
        <v>22</v>
      </c>
      <c r="L21" s="5">
        <v>43</v>
      </c>
      <c r="M21" s="6">
        <v>2.0943951023932001</v>
      </c>
      <c r="N21" s="4"/>
      <c r="O21" s="38">
        <v>68</v>
      </c>
      <c r="P21" s="39">
        <v>155.425625842204</v>
      </c>
    </row>
    <row r="22" spans="1:16" x14ac:dyDescent="0.25">
      <c r="A22" s="24"/>
      <c r="B22" s="30"/>
      <c r="C22" s="23"/>
      <c r="D22" s="23"/>
      <c r="E22" s="23"/>
      <c r="F22" s="11"/>
      <c r="G22" s="25"/>
      <c r="I22" s="2"/>
      <c r="J22" s="37">
        <v>1</v>
      </c>
      <c r="K22" s="10">
        <v>23</v>
      </c>
      <c r="L22" s="5">
        <v>10</v>
      </c>
      <c r="M22" s="6">
        <v>3.14159265358979</v>
      </c>
      <c r="N22" s="4"/>
      <c r="O22" s="38">
        <v>68</v>
      </c>
      <c r="P22" s="39">
        <v>136.95041722813599</v>
      </c>
    </row>
    <row r="23" spans="1:16" x14ac:dyDescent="0.25">
      <c r="A23" s="59" t="s">
        <v>26</v>
      </c>
      <c r="B23" s="58">
        <f t="shared" ref="B23:B25" si="7">((ROUND($L23/10,0))-1)*4+MOD($L23,10)+((J23-1)*16)</f>
        <v>11</v>
      </c>
      <c r="C23" s="58">
        <f>((+O23*COS($N$3)-P23*SIN($N$3)+$N$7)*$R$3)</f>
        <v>192.42225100748814</v>
      </c>
      <c r="D23" s="58">
        <f>((O23*SIN($N$3)+P23*COS($N$3)+$N$9)*$R$4)</f>
        <v>163.60254037844382</v>
      </c>
      <c r="E23" s="58">
        <f>IF(($R$3*$R$4)=1,1,-1)*(($M23/3.1416*180)+$N$5)</f>
        <v>-149.99957908268468</v>
      </c>
      <c r="F23" s="57">
        <v>5</v>
      </c>
      <c r="G23" s="60">
        <f t="shared" ref="G23:G25" si="8">IF($R$3*$R$4=-1,1,0)</f>
        <v>1</v>
      </c>
      <c r="I23" s="2"/>
      <c r="J23" s="37">
        <v>1</v>
      </c>
      <c r="K23" s="10">
        <v>14</v>
      </c>
      <c r="L23" s="5">
        <v>33</v>
      </c>
      <c r="M23" s="6">
        <v>3.14159265358979</v>
      </c>
      <c r="N23" s="4"/>
      <c r="O23" s="38">
        <v>100</v>
      </c>
      <c r="P23" s="39">
        <v>136.95041722813599</v>
      </c>
    </row>
    <row r="24" spans="1:16" x14ac:dyDescent="0.25">
      <c r="A24" s="59" t="s">
        <v>26</v>
      </c>
      <c r="B24" s="58">
        <f t="shared" si="7"/>
        <v>14</v>
      </c>
      <c r="C24" s="58">
        <f>((+O24*COS($N$3)-P24*SIN($N$3)+$N$7)*$R$3)</f>
        <v>210.89745962155615</v>
      </c>
      <c r="D24" s="58">
        <f>((O24*SIN($N$3)+P24*COS($N$3)+$N$9)*$R$4)</f>
        <v>163.60254037844385</v>
      </c>
      <c r="E24" s="58">
        <f>IF(($R$3*$R$4)=1,1,-1)*(($M24/3.1416*180)+$N$5)</f>
        <v>-89.999719388456853</v>
      </c>
      <c r="F24" s="57">
        <v>5</v>
      </c>
      <c r="G24" s="60">
        <f t="shared" si="8"/>
        <v>1</v>
      </c>
      <c r="I24" s="2"/>
      <c r="J24" s="37">
        <v>1</v>
      </c>
      <c r="K24" s="10">
        <v>15</v>
      </c>
      <c r="L24" s="5">
        <v>42</v>
      </c>
      <c r="M24" s="6">
        <v>2.0943951023932001</v>
      </c>
      <c r="N24" s="4"/>
      <c r="O24" s="38">
        <v>84</v>
      </c>
      <c r="P24" s="39">
        <v>127.712812921102</v>
      </c>
    </row>
    <row r="25" spans="1:16" ht="15.75" thickBot="1" x14ac:dyDescent="0.3">
      <c r="A25" s="59" t="s">
        <v>26</v>
      </c>
      <c r="B25" s="58">
        <f t="shared" si="7"/>
        <v>15</v>
      </c>
      <c r="C25" s="58">
        <f>((+O25*COS($N$3)-P25*SIN($N$3)+$N$7)*$R$3)</f>
        <v>220.13506392859017</v>
      </c>
      <c r="D25" s="58">
        <f>((O25*SIN($N$3)+P25*COS($N$3)+$N$9)*$R$4)</f>
        <v>147.60254037844388</v>
      </c>
      <c r="E25" s="58">
        <f>IF(($R$3*$R$4)=1,1,-1)*(($M25/3.1416*180)+$N$5)</f>
        <v>-149.99957908268468</v>
      </c>
      <c r="F25" s="57">
        <v>5</v>
      </c>
      <c r="G25" s="60">
        <f t="shared" si="8"/>
        <v>1</v>
      </c>
      <c r="I25" s="2"/>
      <c r="J25" s="37">
        <v>1</v>
      </c>
      <c r="K25" s="41">
        <v>16</v>
      </c>
      <c r="L25" s="42">
        <v>43</v>
      </c>
      <c r="M25" s="43">
        <v>3.14159265358979</v>
      </c>
      <c r="N25" s="44"/>
      <c r="O25" s="45">
        <v>84</v>
      </c>
      <c r="P25" s="46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M3" sqref="M3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25</v>
      </c>
      <c r="M2" s="28" t="s">
        <v>7</v>
      </c>
      <c r="N2" s="28" t="s">
        <v>23</v>
      </c>
      <c r="O2" s="28" t="s">
        <v>8</v>
      </c>
      <c r="P2" s="29" t="s">
        <v>9</v>
      </c>
    </row>
    <row r="3" spans="1:20" x14ac:dyDescent="0.25">
      <c r="A3" s="59"/>
      <c r="B3" s="30"/>
      <c r="C3" s="58"/>
      <c r="D3" s="58"/>
      <c r="E3" s="58"/>
      <c r="F3" s="57"/>
      <c r="G3" s="60"/>
      <c r="H3" s="1"/>
      <c r="I3" s="1"/>
      <c r="J3" s="35">
        <v>2</v>
      </c>
      <c r="K3" s="12">
        <v>1</v>
      </c>
      <c r="L3" s="13">
        <v>10</v>
      </c>
      <c r="M3" s="6">
        <v>-2.0943951023932001</v>
      </c>
      <c r="N3" s="14">
        <f>+RADIANS(N5)</f>
        <v>-0.52359877559829882</v>
      </c>
      <c r="O3" s="15">
        <v>100</v>
      </c>
      <c r="P3" s="36">
        <v>100</v>
      </c>
      <c r="Q3" s="47" t="s">
        <v>16</v>
      </c>
      <c r="R3" s="48">
        <v>-1</v>
      </c>
      <c r="T3" s="20" t="s">
        <v>18</v>
      </c>
    </row>
    <row r="4" spans="1:20" ht="15.75" thickBot="1" x14ac:dyDescent="0.3">
      <c r="A4" s="59" t="s">
        <v>26</v>
      </c>
      <c r="B4" s="58">
        <f t="shared" ref="B4" si="0">((ROUND($L4/10,0))-1)*4+MOD($L4,10)+((J4-1)*16)</f>
        <v>17</v>
      </c>
      <c r="C4" s="58">
        <f>((+O4*COS($N$3)-P4*SIN($N$3)+$N$7)*$R$3)</f>
        <v>192.92225100748811</v>
      </c>
      <c r="D4" s="58">
        <f>((O4*SIN($N$3)+P4*COS($N$3)+$N$9)*$R$4)</f>
        <v>36.602540378443869</v>
      </c>
      <c r="E4" s="58">
        <f>IF(($R$3*$R$4)=1,1,-1)*(($M4/3.1416*180)+$N$5)</f>
        <v>89.999859694228434</v>
      </c>
      <c r="F4" s="57">
        <v>5</v>
      </c>
      <c r="G4" s="60">
        <f t="shared" ref="G4:G7" si="1">IF($R$3*$R$4=-1,1,0)</f>
        <v>1</v>
      </c>
      <c r="H4" s="1"/>
      <c r="I4" s="1"/>
      <c r="J4" s="35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38">
        <v>116</v>
      </c>
      <c r="P4" s="39">
        <v>109.237604307034</v>
      </c>
      <c r="Q4" s="49" t="s">
        <v>17</v>
      </c>
      <c r="R4" s="50">
        <v>1</v>
      </c>
      <c r="S4" s="9"/>
    </row>
    <row r="5" spans="1:20" x14ac:dyDescent="0.25">
      <c r="A5" s="59" t="s">
        <v>26</v>
      </c>
      <c r="B5" s="58">
        <f t="shared" ref="B5:B7" si="2">((ROUND($L5/10,0))-1)*4+MOD($L5,10)+((J5-1)*16)</f>
        <v>18</v>
      </c>
      <c r="C5" s="58">
        <f t="shared" ref="C5:C7" si="3">((+O5*COS($N$3)-P5*SIN($N$3)+$N$7)*$R$3)</f>
        <v>183.6846467004541</v>
      </c>
      <c r="D5" s="58">
        <f t="shared" ref="D5:D7" si="4">((O5*SIN($N$3)+P5*COS($N$3)+$N$9)*$R$4)</f>
        <v>20.602540378443891</v>
      </c>
      <c r="E5" s="58">
        <f t="shared" ref="E5:E7" si="5">IF(($R$3*$R$4)=1,1,-1)*(($M5/3.1416*180)+$N$5)</f>
        <v>149.99971938845687</v>
      </c>
      <c r="F5" s="57">
        <v>5</v>
      </c>
      <c r="G5" s="60">
        <f t="shared" si="1"/>
        <v>1</v>
      </c>
      <c r="H5" s="1"/>
      <c r="I5" s="1"/>
      <c r="J5" s="35">
        <v>2</v>
      </c>
      <c r="K5" s="10">
        <v>3</v>
      </c>
      <c r="L5" s="5">
        <v>12</v>
      </c>
      <c r="M5" s="6">
        <v>-2.0943951023932001</v>
      </c>
      <c r="N5" s="3">
        <v>-30</v>
      </c>
      <c r="O5" s="38">
        <v>132</v>
      </c>
      <c r="P5" s="39">
        <v>100</v>
      </c>
      <c r="Q5" s="9"/>
      <c r="R5" s="9"/>
      <c r="S5" s="9"/>
      <c r="T5" s="16" t="s">
        <v>10</v>
      </c>
    </row>
    <row r="6" spans="1:20" x14ac:dyDescent="0.25">
      <c r="A6" s="59" t="s">
        <v>26</v>
      </c>
      <c r="B6" s="58">
        <f t="shared" si="2"/>
        <v>19</v>
      </c>
      <c r="C6" s="58">
        <f t="shared" si="3"/>
        <v>165.20943808638606</v>
      </c>
      <c r="D6" s="58">
        <f t="shared" si="4"/>
        <v>20.602540378443877</v>
      </c>
      <c r="E6" s="58">
        <f t="shared" si="5"/>
        <v>89.999859694228434</v>
      </c>
      <c r="F6" s="57">
        <v>5</v>
      </c>
      <c r="G6" s="60">
        <f t="shared" si="1"/>
        <v>1</v>
      </c>
      <c r="H6" s="1"/>
      <c r="I6" s="1"/>
      <c r="J6" s="35">
        <v>2</v>
      </c>
      <c r="K6" s="10">
        <v>17</v>
      </c>
      <c r="L6" s="5">
        <v>13</v>
      </c>
      <c r="M6" s="6">
        <v>-1.0471975511966001</v>
      </c>
      <c r="N6" s="40" t="s">
        <v>13</v>
      </c>
      <c r="O6" s="38">
        <v>148</v>
      </c>
      <c r="P6" s="39">
        <v>109.237604307034</v>
      </c>
      <c r="S6" s="9"/>
      <c r="T6" s="17" t="s">
        <v>11</v>
      </c>
    </row>
    <row r="7" spans="1:20" ht="15.75" thickBot="1" x14ac:dyDescent="0.3">
      <c r="A7" s="59" t="s">
        <v>26</v>
      </c>
      <c r="B7" s="58">
        <f t="shared" si="2"/>
        <v>20</v>
      </c>
      <c r="C7" s="58">
        <f t="shared" si="3"/>
        <v>155.97183377935207</v>
      </c>
      <c r="D7" s="58">
        <f t="shared" si="4"/>
        <v>36.602540378443848</v>
      </c>
      <c r="E7" s="58">
        <f t="shared" si="5"/>
        <v>30</v>
      </c>
      <c r="F7" s="57">
        <v>5</v>
      </c>
      <c r="G7" s="60">
        <f t="shared" si="1"/>
        <v>1</v>
      </c>
      <c r="H7" s="1"/>
      <c r="I7" s="1"/>
      <c r="J7" s="35">
        <v>2</v>
      </c>
      <c r="K7" s="10">
        <v>18</v>
      </c>
      <c r="L7" s="5">
        <v>20</v>
      </c>
      <c r="M7" s="6">
        <v>0</v>
      </c>
      <c r="N7" s="3">
        <v>-348</v>
      </c>
      <c r="O7" s="38">
        <v>148</v>
      </c>
      <c r="P7" s="39">
        <v>127.712812921102</v>
      </c>
      <c r="T7" s="18" t="s">
        <v>12</v>
      </c>
    </row>
    <row r="8" spans="1:20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5">
        <v>2</v>
      </c>
      <c r="K8" s="10">
        <v>19</v>
      </c>
      <c r="L8" s="5">
        <v>21</v>
      </c>
      <c r="M8" s="6">
        <v>-1.0471975511966001</v>
      </c>
      <c r="N8" s="40" t="s">
        <v>15</v>
      </c>
      <c r="O8" s="38">
        <v>164</v>
      </c>
      <c r="P8" s="39">
        <v>136.95041722813599</v>
      </c>
      <c r="T8" s="19" t="s">
        <v>14</v>
      </c>
    </row>
    <row r="9" spans="1:20" ht="15.75" thickTop="1" x14ac:dyDescent="0.25">
      <c r="A9" s="24"/>
      <c r="B9" s="30"/>
      <c r="C9" s="23"/>
      <c r="D9" s="23"/>
      <c r="E9" s="23"/>
      <c r="F9" s="11"/>
      <c r="G9" s="25"/>
      <c r="I9" s="1"/>
      <c r="J9" s="35">
        <v>2</v>
      </c>
      <c r="K9" s="10">
        <v>20</v>
      </c>
      <c r="L9" s="5">
        <v>22</v>
      </c>
      <c r="M9" s="6">
        <v>0</v>
      </c>
      <c r="N9" s="3">
        <v>0</v>
      </c>
      <c r="O9" s="38">
        <v>164</v>
      </c>
      <c r="P9" s="39">
        <v>155.425625842204</v>
      </c>
      <c r="T9" s="7"/>
    </row>
    <row r="10" spans="1:20" x14ac:dyDescent="0.25">
      <c r="A10" s="24"/>
      <c r="B10" s="30"/>
      <c r="C10" s="23"/>
      <c r="D10" s="23"/>
      <c r="E10" s="23"/>
      <c r="F10" s="11"/>
      <c r="G10" s="25"/>
      <c r="I10" s="1"/>
      <c r="J10" s="35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38">
        <v>148</v>
      </c>
      <c r="P10" s="39">
        <v>164.66323014923799</v>
      </c>
    </row>
    <row r="11" spans="1:20" x14ac:dyDescent="0.25">
      <c r="A11" s="59" t="s">
        <v>26</v>
      </c>
      <c r="B11" s="58">
        <f t="shared" ref="B11:B15" si="6">((ROUND($L11/10,0))-1)*4+MOD($L11,10)+((J11-1)*16)</f>
        <v>28</v>
      </c>
      <c r="C11" s="58">
        <f t="shared" ref="C11:C15" si="7">((+O11*COS($N$3)-P11*SIN($N$3)+$N$7)*$R$3)</f>
        <v>183.68464670045412</v>
      </c>
      <c r="D11" s="58">
        <f t="shared" ref="D11:D15" si="8">((O11*SIN($N$3)+P11*COS($N$3)+$N$9)*$R$4)</f>
        <v>52.602540378443841</v>
      </c>
      <c r="E11" s="58">
        <f t="shared" ref="E11:E15" si="9">IF(($R$3*$R$4)=1,1,-1)*(($M11/3.1416*180)+$N$5)</f>
        <v>30</v>
      </c>
      <c r="F11" s="57">
        <v>5</v>
      </c>
      <c r="G11" s="60">
        <f t="shared" ref="G11:G15" si="10">IF($R$3*$R$4=-1,1,0)</f>
        <v>1</v>
      </c>
      <c r="I11" s="1"/>
      <c r="J11" s="35">
        <v>2</v>
      </c>
      <c r="K11" s="10">
        <v>4</v>
      </c>
      <c r="L11" s="5">
        <v>40</v>
      </c>
      <c r="M11" s="6">
        <v>0</v>
      </c>
      <c r="N11" s="52">
        <v>0</v>
      </c>
      <c r="O11" s="38">
        <v>116</v>
      </c>
      <c r="P11" s="39">
        <v>127.712812921102</v>
      </c>
    </row>
    <row r="12" spans="1:20" x14ac:dyDescent="0.25">
      <c r="A12" s="59" t="s">
        <v>26</v>
      </c>
      <c r="B12" s="58">
        <f t="shared" si="6"/>
        <v>29</v>
      </c>
      <c r="C12" s="58">
        <f t="shared" si="7"/>
        <v>165.20943808638611</v>
      </c>
      <c r="D12" s="58">
        <f t="shared" si="8"/>
        <v>52.602540378443834</v>
      </c>
      <c r="E12" s="58">
        <f t="shared" si="9"/>
        <v>89.999859694228434</v>
      </c>
      <c r="F12" s="57">
        <v>5</v>
      </c>
      <c r="G12" s="60">
        <f t="shared" si="10"/>
        <v>1</v>
      </c>
      <c r="I12" s="1"/>
      <c r="J12" s="35">
        <v>2</v>
      </c>
      <c r="K12" s="10">
        <v>5</v>
      </c>
      <c r="L12" s="5">
        <v>41</v>
      </c>
      <c r="M12" s="6">
        <v>-1.0471975511966001</v>
      </c>
      <c r="N12" s="4"/>
      <c r="O12" s="38">
        <v>132</v>
      </c>
      <c r="P12" s="39">
        <v>136.95041722813599</v>
      </c>
    </row>
    <row r="13" spans="1:20" x14ac:dyDescent="0.25">
      <c r="A13" s="59" t="s">
        <v>26</v>
      </c>
      <c r="B13" s="58">
        <f t="shared" si="6"/>
        <v>24</v>
      </c>
      <c r="C13" s="58">
        <f t="shared" si="7"/>
        <v>155.9718337793521</v>
      </c>
      <c r="D13" s="58">
        <f t="shared" si="8"/>
        <v>68.602540378443834</v>
      </c>
      <c r="E13" s="58">
        <f t="shared" si="9"/>
        <v>30</v>
      </c>
      <c r="F13" s="57">
        <v>5</v>
      </c>
      <c r="G13" s="60">
        <f t="shared" si="10"/>
        <v>1</v>
      </c>
      <c r="I13" s="1"/>
      <c r="J13" s="35">
        <v>2</v>
      </c>
      <c r="K13" s="10">
        <v>6</v>
      </c>
      <c r="L13" s="5">
        <v>30</v>
      </c>
      <c r="M13" s="6">
        <v>0</v>
      </c>
      <c r="N13" s="4"/>
      <c r="O13" s="38">
        <v>132</v>
      </c>
      <c r="P13" s="39">
        <v>155.425625842204</v>
      </c>
    </row>
    <row r="14" spans="1:20" x14ac:dyDescent="0.25">
      <c r="A14" s="59" t="s">
        <v>26</v>
      </c>
      <c r="B14" s="58">
        <f t="shared" si="6"/>
        <v>25</v>
      </c>
      <c r="C14" s="58">
        <f t="shared" si="7"/>
        <v>165.20943808638611</v>
      </c>
      <c r="D14" s="58">
        <f t="shared" si="8"/>
        <v>84.602540378443791</v>
      </c>
      <c r="E14" s="58">
        <f t="shared" si="9"/>
        <v>-29.999859694228427</v>
      </c>
      <c r="F14" s="57">
        <v>5</v>
      </c>
      <c r="G14" s="60">
        <f t="shared" si="10"/>
        <v>1</v>
      </c>
      <c r="I14" s="1"/>
      <c r="J14" s="35">
        <v>2</v>
      </c>
      <c r="K14" s="10">
        <v>7</v>
      </c>
      <c r="L14" s="5">
        <v>31</v>
      </c>
      <c r="M14" s="6">
        <v>1.0471975511966001</v>
      </c>
      <c r="N14" s="4"/>
      <c r="O14" s="38">
        <v>116</v>
      </c>
      <c r="P14" s="39">
        <v>164.66323014923799</v>
      </c>
    </row>
    <row r="15" spans="1:20" x14ac:dyDescent="0.25">
      <c r="A15" s="59" t="s">
        <v>26</v>
      </c>
      <c r="B15" s="58">
        <f t="shared" si="6"/>
        <v>22</v>
      </c>
      <c r="C15" s="58">
        <f t="shared" si="7"/>
        <v>155.97183377935212</v>
      </c>
      <c r="D15" s="58">
        <f t="shared" si="8"/>
        <v>100.60254037844379</v>
      </c>
      <c r="E15" s="58">
        <f t="shared" si="9"/>
        <v>30</v>
      </c>
      <c r="F15" s="57">
        <v>5</v>
      </c>
      <c r="G15" s="60">
        <f t="shared" si="10"/>
        <v>1</v>
      </c>
      <c r="I15" s="1"/>
      <c r="J15" s="35">
        <v>2</v>
      </c>
      <c r="K15" s="10">
        <v>8</v>
      </c>
      <c r="L15" s="5">
        <v>22</v>
      </c>
      <c r="M15" s="6">
        <v>0</v>
      </c>
      <c r="N15" s="4"/>
      <c r="O15" s="38">
        <v>116</v>
      </c>
      <c r="P15" s="39">
        <v>183.138438763306</v>
      </c>
    </row>
    <row r="16" spans="1:20" x14ac:dyDescent="0.25">
      <c r="A16" s="24"/>
      <c r="B16" s="30"/>
      <c r="C16" s="23"/>
      <c r="D16" s="23"/>
      <c r="E16" s="23"/>
      <c r="F16" s="11"/>
      <c r="G16" s="25"/>
      <c r="I16" s="1"/>
      <c r="J16" s="35">
        <v>2</v>
      </c>
      <c r="K16" s="10">
        <v>9</v>
      </c>
      <c r="L16" s="5">
        <v>23</v>
      </c>
      <c r="M16" s="6">
        <v>-1.0471975511966001</v>
      </c>
      <c r="N16" s="4"/>
      <c r="O16" s="38">
        <v>132</v>
      </c>
      <c r="P16" s="39">
        <v>192.37604307033999</v>
      </c>
    </row>
    <row r="17" spans="1:16" x14ac:dyDescent="0.25">
      <c r="A17" s="24"/>
      <c r="B17" s="30"/>
      <c r="C17" s="23"/>
      <c r="D17" s="23"/>
      <c r="E17" s="23"/>
      <c r="F17" s="11"/>
      <c r="G17" s="25"/>
      <c r="I17" s="1"/>
      <c r="J17" s="35">
        <v>2</v>
      </c>
      <c r="K17" s="10">
        <v>10</v>
      </c>
      <c r="L17" s="5">
        <v>13</v>
      </c>
      <c r="M17" s="6">
        <v>1.0471975511966001</v>
      </c>
      <c r="N17" s="4"/>
      <c r="O17" s="38">
        <v>100</v>
      </c>
      <c r="P17" s="39">
        <v>192.37604307033999</v>
      </c>
    </row>
    <row r="18" spans="1:16" x14ac:dyDescent="0.25">
      <c r="A18" s="24"/>
      <c r="B18" s="30"/>
      <c r="C18" s="23"/>
      <c r="D18" s="23"/>
      <c r="E18" s="23"/>
      <c r="F18" s="11"/>
      <c r="G18" s="25"/>
      <c r="I18" s="1"/>
      <c r="J18" s="35">
        <v>2</v>
      </c>
      <c r="K18" s="10">
        <v>11</v>
      </c>
      <c r="L18" s="5">
        <v>20</v>
      </c>
      <c r="M18" s="6">
        <v>2.0943951023932001</v>
      </c>
      <c r="N18" s="4"/>
      <c r="O18" s="38">
        <v>84</v>
      </c>
      <c r="P18" s="39">
        <v>183.138438763306</v>
      </c>
    </row>
    <row r="19" spans="1:16" x14ac:dyDescent="0.25">
      <c r="A19" s="59" t="s">
        <v>26</v>
      </c>
      <c r="B19" s="58">
        <f t="shared" ref="B19:B20" si="11">((ROUND($L19/10,0))-1)*4+MOD($L19,10)+((J19-1)*16)</f>
        <v>26</v>
      </c>
      <c r="C19" s="58">
        <f t="shared" ref="C19:C20" si="12">((+O19*COS($N$3)-P19*SIN($N$3)+$N$7)*$R$3)</f>
        <v>183.68464670045415</v>
      </c>
      <c r="D19" s="58">
        <f t="shared" ref="D19:D20" si="13">((O19*SIN($N$3)+P19*COS($N$3)+$N$9)*$R$4)</f>
        <v>84.60254037844382</v>
      </c>
      <c r="E19" s="58">
        <f t="shared" ref="E19:E20" si="14">IF(($R$3*$R$4)=1,1,-1)*(($M19/3.1416*180)+$N$5)</f>
        <v>-89.999719388456853</v>
      </c>
      <c r="F19" s="57">
        <v>5</v>
      </c>
      <c r="G19" s="60">
        <f t="shared" ref="G19:G20" si="15">IF($R$3*$R$4=-1,1,0)</f>
        <v>1</v>
      </c>
      <c r="I19" s="1"/>
      <c r="J19" s="35">
        <v>2</v>
      </c>
      <c r="K19" s="10">
        <v>12</v>
      </c>
      <c r="L19" s="5">
        <v>32</v>
      </c>
      <c r="M19" s="6">
        <v>2.0943951023932001</v>
      </c>
      <c r="N19" s="4"/>
      <c r="O19" s="38">
        <v>100</v>
      </c>
      <c r="P19" s="39">
        <v>155.425625842204</v>
      </c>
    </row>
    <row r="20" spans="1:16" x14ac:dyDescent="0.25">
      <c r="A20" s="59" t="s">
        <v>26</v>
      </c>
      <c r="B20" s="58">
        <f t="shared" si="11"/>
        <v>21</v>
      </c>
      <c r="C20" s="58">
        <f t="shared" si="12"/>
        <v>192.92225100748817</v>
      </c>
      <c r="D20" s="58">
        <f t="shared" si="13"/>
        <v>100.60254037844379</v>
      </c>
      <c r="E20" s="58">
        <f t="shared" si="14"/>
        <v>-29.999859694228427</v>
      </c>
      <c r="F20" s="57">
        <v>5</v>
      </c>
      <c r="G20" s="60">
        <f t="shared" si="15"/>
        <v>1</v>
      </c>
      <c r="I20" s="2"/>
      <c r="J20" s="35">
        <v>2</v>
      </c>
      <c r="K20" s="10">
        <v>13</v>
      </c>
      <c r="L20" s="5">
        <v>21</v>
      </c>
      <c r="M20" s="6">
        <v>1.0471975511966001</v>
      </c>
      <c r="N20" s="4"/>
      <c r="O20" s="38">
        <v>84</v>
      </c>
      <c r="P20" s="39">
        <v>164.66323014923799</v>
      </c>
    </row>
    <row r="21" spans="1:16" x14ac:dyDescent="0.25">
      <c r="A21" s="24"/>
      <c r="B21" s="30"/>
      <c r="C21" s="23"/>
      <c r="D21" s="23"/>
      <c r="E21" s="23"/>
      <c r="F21" s="11"/>
      <c r="G21" s="25"/>
      <c r="I21" s="2"/>
      <c r="J21" s="35">
        <v>2</v>
      </c>
      <c r="K21" s="10">
        <v>22</v>
      </c>
      <c r="L21" s="5">
        <v>43</v>
      </c>
      <c r="M21" s="6">
        <v>2.0943951023932001</v>
      </c>
      <c r="N21" s="4"/>
      <c r="O21" s="38">
        <v>68</v>
      </c>
      <c r="P21" s="39">
        <v>155.425625842204</v>
      </c>
    </row>
    <row r="22" spans="1:16" x14ac:dyDescent="0.25">
      <c r="A22" s="24"/>
      <c r="B22" s="30"/>
      <c r="C22" s="23"/>
      <c r="D22" s="23"/>
      <c r="E22" s="23"/>
      <c r="F22" s="11"/>
      <c r="G22" s="25"/>
      <c r="I22" s="2"/>
      <c r="J22" s="35">
        <v>2</v>
      </c>
      <c r="K22" s="10">
        <v>23</v>
      </c>
      <c r="L22" s="5">
        <v>10</v>
      </c>
      <c r="M22" s="6">
        <v>3.14159265358979</v>
      </c>
      <c r="N22" s="4"/>
      <c r="O22" s="38">
        <v>68</v>
      </c>
      <c r="P22" s="39">
        <v>136.95041722813599</v>
      </c>
    </row>
    <row r="23" spans="1:16" x14ac:dyDescent="0.25">
      <c r="A23" s="59" t="s">
        <v>26</v>
      </c>
      <c r="B23" s="58">
        <f t="shared" ref="B23" si="16">((ROUND($L23/10,0))-1)*4+MOD($L23,10)+((J23-1)*16)</f>
        <v>27</v>
      </c>
      <c r="C23" s="58">
        <f>((+O23*COS($N$3)-P23*SIN($N$3)+$N$7)*$R$3)</f>
        <v>192.92225100748814</v>
      </c>
      <c r="D23" s="58">
        <f>((O23*SIN($N$3)+P23*COS($N$3)+$N$9)*$R$4)</f>
        <v>68.60254037844382</v>
      </c>
      <c r="E23" s="58">
        <f>IF(($R$3*$R$4)=1,1,-1)*(($M23/3.1416*180)+$N$5)</f>
        <v>-149.99957908268468</v>
      </c>
      <c r="F23" s="57">
        <v>5</v>
      </c>
      <c r="G23" s="60">
        <f t="shared" ref="G23" si="17">IF($R$3*$R$4=-1,1,0)</f>
        <v>1</v>
      </c>
      <c r="I23" s="2"/>
      <c r="J23" s="35">
        <v>2</v>
      </c>
      <c r="K23" s="10">
        <v>14</v>
      </c>
      <c r="L23" s="5">
        <v>33</v>
      </c>
      <c r="M23" s="6">
        <v>3.14159265358979</v>
      </c>
      <c r="N23" s="4"/>
      <c r="O23" s="38">
        <v>100</v>
      </c>
      <c r="P23" s="39">
        <v>136.95041722813599</v>
      </c>
    </row>
    <row r="24" spans="1:16" x14ac:dyDescent="0.25">
      <c r="A24" s="59"/>
      <c r="B24" s="58"/>
      <c r="C24" s="58"/>
      <c r="D24" s="58"/>
      <c r="E24" s="58"/>
      <c r="F24" s="57"/>
      <c r="G24" s="60"/>
      <c r="I24" s="2"/>
      <c r="J24" s="35">
        <v>2</v>
      </c>
      <c r="K24" s="10">
        <v>15</v>
      </c>
      <c r="L24" s="5">
        <v>42</v>
      </c>
      <c r="M24" s="6">
        <v>2.0943951023932001</v>
      </c>
      <c r="N24" s="4"/>
      <c r="O24" s="38">
        <v>84</v>
      </c>
      <c r="P24" s="39">
        <v>127.712812921102</v>
      </c>
    </row>
    <row r="25" spans="1:16" ht="15.75" thickBot="1" x14ac:dyDescent="0.3">
      <c r="A25" s="59"/>
      <c r="B25" s="58"/>
      <c r="C25" s="58"/>
      <c r="D25" s="58"/>
      <c r="E25" s="58"/>
      <c r="F25" s="57"/>
      <c r="G25" s="60"/>
      <c r="I25" s="2"/>
      <c r="J25" s="35">
        <v>2</v>
      </c>
      <c r="K25" s="41">
        <v>16</v>
      </c>
      <c r="L25" s="42">
        <v>43</v>
      </c>
      <c r="M25" s="43">
        <v>3.14159265358979</v>
      </c>
      <c r="N25" s="44"/>
      <c r="O25" s="45">
        <v>84</v>
      </c>
      <c r="P25" s="46">
        <v>109.237604307034</v>
      </c>
    </row>
    <row r="26" spans="1:16" x14ac:dyDescent="0.25">
      <c r="J26" t="s">
        <v>19</v>
      </c>
    </row>
    <row r="30" spans="1:16" x14ac:dyDescent="0.25">
      <c r="N30" s="5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85" zoomScaleNormal="85" workbookViewId="0">
      <selection activeCell="N22" sqref="N22"/>
    </sheetView>
  </sheetViews>
  <sheetFormatPr defaultRowHeight="15" x14ac:dyDescent="0.25"/>
  <cols>
    <col min="1" max="1" width="15.7109375" customWidth="1"/>
    <col min="3" max="4" width="9.140625" style="63"/>
    <col min="5" max="5" width="11.28515625" style="63" bestFit="1" customWidth="1"/>
  </cols>
  <sheetData>
    <row r="1" spans="1:7" ht="15.75" thickBot="1" x14ac:dyDescent="0.3"/>
    <row r="2" spans="1:7" ht="30.75" thickBot="1" x14ac:dyDescent="0.3">
      <c r="A2" s="31" t="s">
        <v>1</v>
      </c>
      <c r="B2" s="32" t="s">
        <v>2</v>
      </c>
      <c r="C2" s="64" t="s">
        <v>3</v>
      </c>
      <c r="D2" s="64" t="s">
        <v>4</v>
      </c>
      <c r="E2" s="66" t="s">
        <v>20</v>
      </c>
      <c r="F2" s="32" t="s">
        <v>5</v>
      </c>
      <c r="G2" s="34" t="s">
        <v>6</v>
      </c>
    </row>
    <row r="3" spans="1:7" x14ac:dyDescent="0.25">
      <c r="A3" s="61" t="str">
        <f>IF(top!A3=0, "", top!A3)</f>
        <v>triangle_10pad</v>
      </c>
      <c r="B3" s="68">
        <f>IF(top!B3="", "", top!B3)</f>
        <v>0</v>
      </c>
      <c r="C3" s="69">
        <f>IF(top!C3="", "", top!C3)</f>
        <v>210.89745962155612</v>
      </c>
      <c r="D3" s="69">
        <f>IF(top!D3="", "", top!D3)</f>
        <v>131.60254037844388</v>
      </c>
      <c r="E3" s="69">
        <f>IF(top!E3="", "", top!E3)</f>
        <v>149.99971938845687</v>
      </c>
      <c r="F3" s="69">
        <f>IF(top!F3=0, "", top!F3)</f>
        <v>5</v>
      </c>
      <c r="G3" s="69">
        <f>IF(top!$A3="", "", top!G3)</f>
        <v>1</v>
      </c>
    </row>
    <row r="4" spans="1:7" x14ac:dyDescent="0.25">
      <c r="A4" s="61" t="str">
        <f>IF(top!A4=0, "", top!A4)</f>
        <v>triangle_10pad</v>
      </c>
      <c r="B4" s="68">
        <f>IF(top!B4="", "", top!B4)</f>
        <v>1</v>
      </c>
      <c r="C4" s="69">
        <f>IF(top!C4="", "", top!C4)</f>
        <v>192.42225100748811</v>
      </c>
      <c r="D4" s="69">
        <f>IF(top!D4="", "", top!D4)</f>
        <v>131.60254037844388</v>
      </c>
      <c r="E4" s="69">
        <f>IF(top!E4="", "", top!E4)</f>
        <v>89.999859694228434</v>
      </c>
      <c r="F4" s="69">
        <f>IF(top!F4=0, "", top!F4)</f>
        <v>5</v>
      </c>
      <c r="G4" s="69">
        <f>IF(top!$A4="", "", top!G4)</f>
        <v>1</v>
      </c>
    </row>
    <row r="5" spans="1:7" x14ac:dyDescent="0.25">
      <c r="A5" s="61" t="str">
        <f>IF(top!A5=0, "", top!A5)</f>
        <v>triangle_10pad</v>
      </c>
      <c r="B5" s="68">
        <f>IF(top!B5="", "", top!B5)</f>
        <v>2</v>
      </c>
      <c r="C5" s="69">
        <f>IF(top!C5="", "", top!C5)</f>
        <v>183.1846467004541</v>
      </c>
      <c r="D5" s="69">
        <f>IF(top!D5="", "", top!D5)</f>
        <v>115.60254037844389</v>
      </c>
      <c r="E5" s="69">
        <f>IF(top!E5="", "", top!E5)</f>
        <v>149.99971938845687</v>
      </c>
      <c r="F5" s="69">
        <f>IF(top!F5=0, "", top!F5)</f>
        <v>5</v>
      </c>
      <c r="G5" s="69">
        <f>IF(top!$A5="", "", top!G5)</f>
        <v>1</v>
      </c>
    </row>
    <row r="6" spans="1:7" x14ac:dyDescent="0.25">
      <c r="A6" s="61" t="str">
        <f>IF(top!A6=0, "", top!A6)</f>
        <v>triangle_10pad</v>
      </c>
      <c r="B6" s="68">
        <f>IF(top!B6="", "", top!B6)</f>
        <v>3</v>
      </c>
      <c r="C6" s="69">
        <f>IF(top!C6="", "", top!C6)</f>
        <v>164.70943808638606</v>
      </c>
      <c r="D6" s="69">
        <f>IF(top!D6="", "", top!D6)</f>
        <v>115.60254037844388</v>
      </c>
      <c r="E6" s="69">
        <f>IF(top!E6="", "", top!E6)</f>
        <v>89.999859694228434</v>
      </c>
      <c r="F6" s="69">
        <f>IF(top!F6=0, "", top!F6)</f>
        <v>5</v>
      </c>
      <c r="G6" s="69">
        <f>IF(top!$A6="", "", top!G6)</f>
        <v>1</v>
      </c>
    </row>
    <row r="7" spans="1:7" x14ac:dyDescent="0.25">
      <c r="A7" s="61" t="str">
        <f>IF(top!A7=0, "", top!A7)</f>
        <v>triangle_10pad</v>
      </c>
      <c r="B7" s="68">
        <f>IF(top!B7="", "", top!B7)</f>
        <v>4</v>
      </c>
      <c r="C7" s="69">
        <f>IF(top!C7="", "", top!C7)</f>
        <v>155.47183377935207</v>
      </c>
      <c r="D7" s="69">
        <f>IF(top!D7="", "", top!D7)</f>
        <v>131.60254037844385</v>
      </c>
      <c r="E7" s="69">
        <f>IF(top!E7="", "", top!E7)</f>
        <v>30</v>
      </c>
      <c r="F7" s="69">
        <f>IF(top!F7=0, "", top!F7)</f>
        <v>5</v>
      </c>
      <c r="G7" s="69">
        <f>IF(top!$A7="", "", top!G7)</f>
        <v>1</v>
      </c>
    </row>
    <row r="8" spans="1:7" x14ac:dyDescent="0.25">
      <c r="A8" s="61" t="str">
        <f>IF(top!A8=0, "", top!A8)</f>
        <v/>
      </c>
      <c r="B8" s="68" t="str">
        <f>IF(top!B8="", "", top!B8)</f>
        <v/>
      </c>
      <c r="C8" s="69" t="str">
        <f>IF(top!C8="", "", top!C8)</f>
        <v/>
      </c>
      <c r="D8" s="69" t="str">
        <f>IF(top!D8="", "", top!D8)</f>
        <v/>
      </c>
      <c r="E8" s="69" t="str">
        <f>IF(top!E8="", "", top!E8)</f>
        <v/>
      </c>
      <c r="F8" s="69" t="str">
        <f>IF(top!F8=0, "", top!F8)</f>
        <v/>
      </c>
      <c r="G8" s="69" t="str">
        <f>IF(top!$A8="", "", top!G8)</f>
        <v/>
      </c>
    </row>
    <row r="9" spans="1:7" x14ac:dyDescent="0.25">
      <c r="A9" s="61" t="str">
        <f>IF(top!A9=0, "", top!A9)</f>
        <v/>
      </c>
      <c r="B9" s="68" t="str">
        <f>IF(top!B9="", "", top!B9)</f>
        <v/>
      </c>
      <c r="C9" s="69" t="str">
        <f>IF(top!C9="", "", top!C9)</f>
        <v/>
      </c>
      <c r="D9" s="69" t="str">
        <f>IF(top!D9="", "", top!D9)</f>
        <v/>
      </c>
      <c r="E9" s="69" t="str">
        <f>IF(top!E9="", "", top!E9)</f>
        <v/>
      </c>
      <c r="F9" s="69" t="str">
        <f>IF(top!F9=0, "", top!F9)</f>
        <v/>
      </c>
      <c r="G9" s="69" t="str">
        <f>IF(top!$A9="", "", top!G9)</f>
        <v/>
      </c>
    </row>
    <row r="10" spans="1:7" x14ac:dyDescent="0.25">
      <c r="A10" s="61" t="str">
        <f>IF(top!A10=0, "", top!A10)</f>
        <v/>
      </c>
      <c r="B10" s="68" t="str">
        <f>IF(top!B10="", "", top!B10)</f>
        <v/>
      </c>
      <c r="C10" s="69" t="str">
        <f>IF(top!C10="", "", top!C10)</f>
        <v/>
      </c>
      <c r="D10" s="69" t="str">
        <f>IF(top!D10="", "", top!D10)</f>
        <v/>
      </c>
      <c r="E10" s="69" t="str">
        <f>IF(top!E10="", "", top!E10)</f>
        <v/>
      </c>
      <c r="F10" s="69" t="str">
        <f>IF(top!F10=0, "", top!F10)</f>
        <v/>
      </c>
      <c r="G10" s="69" t="str">
        <f>IF(top!$A10="", "", top!G10)</f>
        <v/>
      </c>
    </row>
    <row r="11" spans="1:7" x14ac:dyDescent="0.25">
      <c r="A11" s="61" t="str">
        <f>IF(top!A11=0, "", top!A11)</f>
        <v>triangle_10pad</v>
      </c>
      <c r="B11" s="68">
        <f>IF(top!B11="", "", top!B11)</f>
        <v>12</v>
      </c>
      <c r="C11" s="69">
        <f>IF(top!C11="", "", top!C11)</f>
        <v>183.18464670045412</v>
      </c>
      <c r="D11" s="69">
        <f>IF(top!D11="", "", top!D11)</f>
        <v>147.60254037844385</v>
      </c>
      <c r="E11" s="69">
        <f>IF(top!E11="", "", top!E11)</f>
        <v>30</v>
      </c>
      <c r="F11" s="69">
        <f>IF(top!F11=0, "", top!F11)</f>
        <v>5</v>
      </c>
      <c r="G11" s="69">
        <f>IF(top!$A11="", "", top!G11)</f>
        <v>1</v>
      </c>
    </row>
    <row r="12" spans="1:7" x14ac:dyDescent="0.25">
      <c r="A12" s="61" t="str">
        <f>IF(top!A12=0, "", top!A12)</f>
        <v>triangle_10pad</v>
      </c>
      <c r="B12" s="68">
        <f>IF(top!B12="", "", top!B12)</f>
        <v>13</v>
      </c>
      <c r="C12" s="69">
        <f>IF(top!C12="", "", top!C12)</f>
        <v>164.70943808638611</v>
      </c>
      <c r="D12" s="69">
        <f>IF(top!D12="", "", top!D12)</f>
        <v>147.60254037844385</v>
      </c>
      <c r="E12" s="69">
        <f>IF(top!E12="", "", top!E12)</f>
        <v>89.999859694228434</v>
      </c>
      <c r="F12" s="69">
        <f>IF(top!F12=0, "", top!F12)</f>
        <v>5</v>
      </c>
      <c r="G12" s="69">
        <f>IF(top!$A12="", "", top!G12)</f>
        <v>1</v>
      </c>
    </row>
    <row r="13" spans="1:7" x14ac:dyDescent="0.25">
      <c r="A13" s="61" t="str">
        <f>IF(top!A13=0, "", top!A13)</f>
        <v>triangle_10pad</v>
      </c>
      <c r="B13" s="68">
        <f>IF(top!B13="", "", top!B13)</f>
        <v>8</v>
      </c>
      <c r="C13" s="69">
        <f>IF(top!C13="", "", top!C13)</f>
        <v>155.4718337793521</v>
      </c>
      <c r="D13" s="69">
        <f>IF(top!D13="", "", top!D13)</f>
        <v>163.60254037844385</v>
      </c>
      <c r="E13" s="69">
        <f>IF(top!E13="", "", top!E13)</f>
        <v>30</v>
      </c>
      <c r="F13" s="69">
        <f>IF(top!F13=0, "", top!F13)</f>
        <v>5</v>
      </c>
      <c r="G13" s="69">
        <f>IF(top!$A13="", "", top!G13)</f>
        <v>1</v>
      </c>
    </row>
    <row r="14" spans="1:7" x14ac:dyDescent="0.25">
      <c r="A14" s="61" t="str">
        <f>IF(top!A14=0, "", top!A14)</f>
        <v>triangle_10pad</v>
      </c>
      <c r="B14" s="68">
        <f>IF(top!B14="", "", top!B14)</f>
        <v>9</v>
      </c>
      <c r="C14" s="69">
        <f>IF(top!C14="", "", top!C14)</f>
        <v>164.70943808638611</v>
      </c>
      <c r="D14" s="69">
        <f>IF(top!D14="", "", top!D14)</f>
        <v>179.60254037844379</v>
      </c>
      <c r="E14" s="69">
        <f>IF(top!E14="", "", top!E14)</f>
        <v>-29.999859694228427</v>
      </c>
      <c r="F14" s="69">
        <f>IF(top!F14=0, "", top!F14)</f>
        <v>5</v>
      </c>
      <c r="G14" s="69">
        <f>IF(top!$A14="", "", top!G14)</f>
        <v>1</v>
      </c>
    </row>
    <row r="15" spans="1:7" x14ac:dyDescent="0.25">
      <c r="A15" s="61" t="str">
        <f>IF(top!A15=0, "", top!A15)</f>
        <v/>
      </c>
      <c r="B15" s="68" t="str">
        <f>IF(top!B15="", "", top!B15)</f>
        <v/>
      </c>
      <c r="C15" s="69" t="str">
        <f>IF(top!C15="", "", top!C15)</f>
        <v/>
      </c>
      <c r="D15" s="69" t="str">
        <f>IF(top!D15="", "", top!D15)</f>
        <v/>
      </c>
      <c r="E15" s="69" t="str">
        <f>IF(top!E15="", "", top!E15)</f>
        <v/>
      </c>
      <c r="F15" s="69" t="str">
        <f>IF(top!F15=0, "", top!F15)</f>
        <v/>
      </c>
      <c r="G15" s="69" t="str">
        <f>IF(top!$A15="", "", top!G15)</f>
        <v/>
      </c>
    </row>
    <row r="16" spans="1:7" x14ac:dyDescent="0.25">
      <c r="A16" s="61" t="str">
        <f>IF(top!A16=0, "", top!A16)</f>
        <v/>
      </c>
      <c r="B16" s="68" t="str">
        <f>IF(top!B16="", "", top!B16)</f>
        <v/>
      </c>
      <c r="C16" s="69" t="str">
        <f>IF(top!C16="", "", top!C16)</f>
        <v/>
      </c>
      <c r="D16" s="69" t="str">
        <f>IF(top!D16="", "", top!D16)</f>
        <v/>
      </c>
      <c r="E16" s="69" t="str">
        <f>IF(top!E16="", "", top!E16)</f>
        <v/>
      </c>
      <c r="F16" s="69" t="str">
        <f>IF(top!F16=0, "", top!F16)</f>
        <v/>
      </c>
      <c r="G16" s="69" t="str">
        <f>IF(top!$A16="", "", top!G16)</f>
        <v/>
      </c>
    </row>
    <row r="17" spans="1:7" x14ac:dyDescent="0.25">
      <c r="A17" s="61" t="str">
        <f>IF(top!A17=0, "", top!A17)</f>
        <v/>
      </c>
      <c r="B17" s="68" t="str">
        <f>IF(top!B17="", "", top!B17)</f>
        <v/>
      </c>
      <c r="C17" s="69" t="str">
        <f>IF(top!C17="", "", top!C17)</f>
        <v/>
      </c>
      <c r="D17" s="69" t="str">
        <f>IF(top!D17="", "", top!D17)</f>
        <v/>
      </c>
      <c r="E17" s="69" t="str">
        <f>IF(top!E17="", "", top!E17)</f>
        <v/>
      </c>
      <c r="F17" s="69" t="str">
        <f>IF(top!F17=0, "", top!F17)</f>
        <v/>
      </c>
      <c r="G17" s="69" t="str">
        <f>IF(top!$A17="", "", top!G17)</f>
        <v/>
      </c>
    </row>
    <row r="18" spans="1:7" x14ac:dyDescent="0.25">
      <c r="A18" s="61" t="str">
        <f>IF(top!A18=0, "", top!A18)</f>
        <v/>
      </c>
      <c r="B18" s="68" t="str">
        <f>IF(top!B18="", "", top!B18)</f>
        <v/>
      </c>
      <c r="C18" s="69" t="str">
        <f>IF(top!C18="", "", top!C18)</f>
        <v/>
      </c>
      <c r="D18" s="69" t="str">
        <f>IF(top!D18="", "", top!D18)</f>
        <v/>
      </c>
      <c r="E18" s="69" t="str">
        <f>IF(top!E18="", "", top!E18)</f>
        <v/>
      </c>
      <c r="F18" s="69" t="str">
        <f>IF(top!F18=0, "", top!F18)</f>
        <v/>
      </c>
      <c r="G18" s="69" t="str">
        <f>IF(top!$A18="", "", top!G18)</f>
        <v/>
      </c>
    </row>
    <row r="19" spans="1:7" x14ac:dyDescent="0.25">
      <c r="A19" s="61" t="str">
        <f>IF(top!A19=0, "", top!A19)</f>
        <v>triangle_10pad</v>
      </c>
      <c r="B19" s="68">
        <f>IF(top!B19="", "", top!B19)</f>
        <v>10</v>
      </c>
      <c r="C19" s="69">
        <f>IF(top!C19="", "", top!C19)</f>
        <v>183.18464670045415</v>
      </c>
      <c r="D19" s="69">
        <f>IF(top!D19="", "", top!D19)</f>
        <v>179.60254037844382</v>
      </c>
      <c r="E19" s="69">
        <f>IF(top!E19="", "", top!E19)</f>
        <v>-89.999719388456853</v>
      </c>
      <c r="F19" s="69">
        <f>IF(top!F19=0, "", top!F19)</f>
        <v>5</v>
      </c>
      <c r="G19" s="69">
        <f>IF(top!$A19="", "", top!G19)</f>
        <v>1</v>
      </c>
    </row>
    <row r="20" spans="1:7" x14ac:dyDescent="0.25">
      <c r="A20" s="61" t="str">
        <f>IF(top!A20=0, "", top!A20)</f>
        <v/>
      </c>
      <c r="B20" s="68" t="str">
        <f>IF(top!B20="", "", top!B20)</f>
        <v/>
      </c>
      <c r="C20" s="69" t="str">
        <f>IF(top!C20="", "", top!C20)</f>
        <v/>
      </c>
      <c r="D20" s="69" t="str">
        <f>IF(top!D20="", "", top!D20)</f>
        <v/>
      </c>
      <c r="E20" s="69" t="str">
        <f>IF(top!E20="", "", top!E20)</f>
        <v/>
      </c>
      <c r="F20" s="69" t="str">
        <f>IF(top!F20=0, "", top!F20)</f>
        <v/>
      </c>
      <c r="G20" s="69" t="str">
        <f>IF(top!$A20="", "", top!G20)</f>
        <v/>
      </c>
    </row>
    <row r="21" spans="1:7" x14ac:dyDescent="0.25">
      <c r="A21" s="61" t="str">
        <f>IF(top!A21=0, "", top!A21)</f>
        <v/>
      </c>
      <c r="B21" s="68" t="str">
        <f>IF(top!B21="", "", top!B21)</f>
        <v/>
      </c>
      <c r="C21" s="69" t="str">
        <f>IF(top!C21="", "", top!C21)</f>
        <v/>
      </c>
      <c r="D21" s="69" t="str">
        <f>IF(top!D21="", "", top!D21)</f>
        <v/>
      </c>
      <c r="E21" s="69" t="str">
        <f>IF(top!E21="", "", top!E21)</f>
        <v/>
      </c>
      <c r="F21" s="69" t="str">
        <f>IF(top!F21=0, "", top!F21)</f>
        <v/>
      </c>
      <c r="G21" s="69" t="str">
        <f>IF(top!$A21="", "", top!G21)</f>
        <v/>
      </c>
    </row>
    <row r="22" spans="1:7" x14ac:dyDescent="0.25">
      <c r="A22" s="61" t="str">
        <f>IF(top!A22=0, "", top!A22)</f>
        <v/>
      </c>
      <c r="B22" s="68" t="str">
        <f>IF(top!B22="", "", top!B22)</f>
        <v/>
      </c>
      <c r="C22" s="69" t="str">
        <f>IF(top!C22="", "", top!C22)</f>
        <v/>
      </c>
      <c r="D22" s="69" t="str">
        <f>IF(top!D22="", "", top!D22)</f>
        <v/>
      </c>
      <c r="E22" s="69" t="str">
        <f>IF(top!E22="", "", top!E22)</f>
        <v/>
      </c>
      <c r="F22" s="69" t="str">
        <f>IF(top!F22=0, "", top!F22)</f>
        <v/>
      </c>
      <c r="G22" s="69" t="str">
        <f>IF(top!$A22="", "", top!G22)</f>
        <v/>
      </c>
    </row>
    <row r="23" spans="1:7" x14ac:dyDescent="0.25">
      <c r="A23" s="61" t="str">
        <f>IF(top!A23=0, "", top!A23)</f>
        <v>triangle_10pad</v>
      </c>
      <c r="B23" s="68">
        <f>IF(top!B23="", "", top!B23)</f>
        <v>11</v>
      </c>
      <c r="C23" s="69">
        <f>IF(top!C23="", "", top!C23)</f>
        <v>192.42225100748814</v>
      </c>
      <c r="D23" s="69">
        <f>IF(top!D23="", "", top!D23)</f>
        <v>163.60254037844382</v>
      </c>
      <c r="E23" s="69">
        <f>IF(top!E23="", "", top!E23)</f>
        <v>-149.99957908268468</v>
      </c>
      <c r="F23" s="69">
        <f>IF(top!F23=0, "", top!F23)</f>
        <v>5</v>
      </c>
      <c r="G23" s="69">
        <f>IF(top!$A23="", "", top!G23)</f>
        <v>1</v>
      </c>
    </row>
    <row r="24" spans="1:7" x14ac:dyDescent="0.25">
      <c r="A24" s="61" t="str">
        <f>IF(top!A24=0, "", top!A24)</f>
        <v>triangle_10pad</v>
      </c>
      <c r="B24" s="68">
        <f>IF(top!B24="", "", top!B24)</f>
        <v>14</v>
      </c>
      <c r="C24" s="69">
        <f>IF(top!C24="", "", top!C24)</f>
        <v>210.89745962155615</v>
      </c>
      <c r="D24" s="69">
        <f>IF(top!D24="", "", top!D24)</f>
        <v>163.60254037844385</v>
      </c>
      <c r="E24" s="69">
        <f>IF(top!E24="", "", top!E24)</f>
        <v>-89.999719388456853</v>
      </c>
      <c r="F24" s="69">
        <f>IF(top!F24=0, "", top!F24)</f>
        <v>5</v>
      </c>
      <c r="G24" s="69">
        <f>IF(top!$A24="", "", top!G24)</f>
        <v>1</v>
      </c>
    </row>
    <row r="25" spans="1:7" x14ac:dyDescent="0.25">
      <c r="A25" s="61" t="str">
        <f>IF(top!A25=0, "", top!A25)</f>
        <v>triangle_10pad</v>
      </c>
      <c r="B25" s="68">
        <f>IF(top!B25="", "", top!B25)</f>
        <v>15</v>
      </c>
      <c r="C25" s="69">
        <f>IF(top!C25="", "", top!C25)</f>
        <v>220.13506392859017</v>
      </c>
      <c r="D25" s="69">
        <f>IF(top!D25="", "", top!D25)</f>
        <v>147.60254037844388</v>
      </c>
      <c r="E25" s="69">
        <f>IF(top!E25="", "", top!E25)</f>
        <v>-149.99957908268468</v>
      </c>
      <c r="F25" s="69">
        <f>IF(top!F25=0, "", top!F25)</f>
        <v>5</v>
      </c>
      <c r="G25" s="69">
        <f>IF(top!$A25="", "", top!G25)</f>
        <v>1</v>
      </c>
    </row>
    <row r="26" spans="1:7" x14ac:dyDescent="0.25">
      <c r="A26" s="67" t="str">
        <f>IF(bottom!A3="", "", bottom!A3)</f>
        <v/>
      </c>
      <c r="B26" s="70" t="str">
        <f>IF(bottom!B3="", "", bottom!B3)</f>
        <v/>
      </c>
      <c r="C26" s="70" t="str">
        <f>IF(bottom!C3="", "", bottom!C3)</f>
        <v/>
      </c>
      <c r="D26" s="70" t="str">
        <f>IF(bottom!D3="", "", bottom!D3)</f>
        <v/>
      </c>
      <c r="E26" s="70" t="str">
        <f>IF(bottom!E3="", "", bottom!E3)</f>
        <v/>
      </c>
      <c r="F26" s="70" t="str">
        <f>IF(bottom!F3="", "", bottom!F3)</f>
        <v/>
      </c>
      <c r="G26" s="70" t="str">
        <f>IF(bottom!A3="", "", bottom!G3)</f>
        <v/>
      </c>
    </row>
    <row r="27" spans="1:7" x14ac:dyDescent="0.25">
      <c r="A27" s="67" t="str">
        <f>IF(bottom!A4="", "", bottom!A4)</f>
        <v>triangle_10pad</v>
      </c>
      <c r="B27" s="70">
        <f>IF(bottom!B4="", "", bottom!B4)</f>
        <v>17</v>
      </c>
      <c r="C27" s="70">
        <f>IF(bottom!C4="", "", bottom!C4)</f>
        <v>192.92225100748811</v>
      </c>
      <c r="D27" s="70">
        <f>IF(bottom!D4="", "", bottom!D4)</f>
        <v>36.602540378443869</v>
      </c>
      <c r="E27" s="70">
        <f>IF(bottom!E4="", "", bottom!E4)</f>
        <v>89.999859694228434</v>
      </c>
      <c r="F27" s="70">
        <f>IF(bottom!F4="", "", bottom!F4)</f>
        <v>5</v>
      </c>
      <c r="G27" s="70">
        <f>IF(bottom!A4="", "", bottom!G4)</f>
        <v>1</v>
      </c>
    </row>
    <row r="28" spans="1:7" x14ac:dyDescent="0.25">
      <c r="A28" s="67" t="str">
        <f>IF(bottom!A5="", "", bottom!A5)</f>
        <v>triangle_10pad</v>
      </c>
      <c r="B28" s="70">
        <f>IF(bottom!B5="", "", bottom!B5)</f>
        <v>18</v>
      </c>
      <c r="C28" s="70">
        <f>IF(bottom!C5="", "", bottom!C5)</f>
        <v>183.6846467004541</v>
      </c>
      <c r="D28" s="70">
        <f>IF(bottom!D5="", "", bottom!D5)</f>
        <v>20.602540378443891</v>
      </c>
      <c r="E28" s="70">
        <f>IF(bottom!E5="", "", bottom!E5)</f>
        <v>149.99971938845687</v>
      </c>
      <c r="F28" s="70">
        <f>IF(bottom!F5="", "", bottom!F5)</f>
        <v>5</v>
      </c>
      <c r="G28" s="70">
        <f>IF(bottom!A5="", "", bottom!G5)</f>
        <v>1</v>
      </c>
    </row>
    <row r="29" spans="1:7" x14ac:dyDescent="0.25">
      <c r="A29" s="67" t="str">
        <f>IF(bottom!A6="", "", bottom!A6)</f>
        <v>triangle_10pad</v>
      </c>
      <c r="B29" s="70">
        <f>IF(bottom!B6="", "", bottom!B6)</f>
        <v>19</v>
      </c>
      <c r="C29" s="70">
        <f>IF(bottom!C6="", "", bottom!C6)</f>
        <v>165.20943808638606</v>
      </c>
      <c r="D29" s="70">
        <f>IF(bottom!D6="", "", bottom!D6)</f>
        <v>20.602540378443877</v>
      </c>
      <c r="E29" s="70">
        <f>IF(bottom!E6="", "", bottom!E6)</f>
        <v>89.999859694228434</v>
      </c>
      <c r="F29" s="70">
        <f>IF(bottom!F6="", "", bottom!F6)</f>
        <v>5</v>
      </c>
      <c r="G29" s="70">
        <f>IF(bottom!A6="", "", bottom!G6)</f>
        <v>1</v>
      </c>
    </row>
    <row r="30" spans="1:7" x14ac:dyDescent="0.25">
      <c r="A30" s="67" t="str">
        <f>IF(bottom!A7="", "", bottom!A7)</f>
        <v>triangle_10pad</v>
      </c>
      <c r="B30" s="70">
        <f>IF(bottom!B7="", "", bottom!B7)</f>
        <v>20</v>
      </c>
      <c r="C30" s="70">
        <f>IF(bottom!C7="", "", bottom!C7)</f>
        <v>155.97183377935207</v>
      </c>
      <c r="D30" s="70">
        <f>IF(bottom!D7="", "", bottom!D7)</f>
        <v>36.602540378443848</v>
      </c>
      <c r="E30" s="70">
        <f>IF(bottom!E7="", "", bottom!E7)</f>
        <v>30</v>
      </c>
      <c r="F30" s="70">
        <f>IF(bottom!F7="", "", bottom!F7)</f>
        <v>5</v>
      </c>
      <c r="G30" s="70">
        <f>IF(bottom!A7="", "", bottom!G7)</f>
        <v>1</v>
      </c>
    </row>
    <row r="31" spans="1:7" x14ac:dyDescent="0.25">
      <c r="A31" s="67" t="str">
        <f>IF(bottom!A8="", "", bottom!A8)</f>
        <v/>
      </c>
      <c r="B31" s="70" t="str">
        <f>IF(bottom!B8="", "", bottom!B8)</f>
        <v/>
      </c>
      <c r="C31" s="70" t="str">
        <f>IF(bottom!C8="", "", bottom!C8)</f>
        <v/>
      </c>
      <c r="D31" s="70" t="str">
        <f>IF(bottom!D8="", "", bottom!D8)</f>
        <v/>
      </c>
      <c r="E31" s="70" t="str">
        <f>IF(bottom!E8="", "", bottom!E8)</f>
        <v/>
      </c>
      <c r="F31" s="70" t="str">
        <f>IF(bottom!F8="", "", bottom!F8)</f>
        <v/>
      </c>
      <c r="G31" s="70" t="str">
        <f>IF(bottom!A8="", "", bottom!G8)</f>
        <v/>
      </c>
    </row>
    <row r="32" spans="1:7" x14ac:dyDescent="0.25">
      <c r="A32" s="67" t="str">
        <f>IF(bottom!A9="", "", bottom!A9)</f>
        <v/>
      </c>
      <c r="B32" s="70" t="str">
        <f>IF(bottom!B9="", "", bottom!B9)</f>
        <v/>
      </c>
      <c r="C32" s="70" t="str">
        <f>IF(bottom!C9="", "", bottom!C9)</f>
        <v/>
      </c>
      <c r="D32" s="70" t="str">
        <f>IF(bottom!D9="", "", bottom!D9)</f>
        <v/>
      </c>
      <c r="E32" s="70" t="str">
        <f>IF(bottom!E9="", "", bottom!E9)</f>
        <v/>
      </c>
      <c r="F32" s="70" t="str">
        <f>IF(bottom!F9="", "", bottom!F9)</f>
        <v/>
      </c>
      <c r="G32" s="70" t="str">
        <f>IF(bottom!A9="", "", bottom!G9)</f>
        <v/>
      </c>
    </row>
    <row r="33" spans="1:7" x14ac:dyDescent="0.25">
      <c r="A33" s="67" t="str">
        <f>IF(bottom!A10="", "", bottom!A10)</f>
        <v/>
      </c>
      <c r="B33" s="70" t="str">
        <f>IF(bottom!B10="", "", bottom!B10)</f>
        <v/>
      </c>
      <c r="C33" s="70" t="str">
        <f>IF(bottom!C10="", "", bottom!C10)</f>
        <v/>
      </c>
      <c r="D33" s="70" t="str">
        <f>IF(bottom!D10="", "", bottom!D10)</f>
        <v/>
      </c>
      <c r="E33" s="70" t="str">
        <f>IF(bottom!E10="", "", bottom!E10)</f>
        <v/>
      </c>
      <c r="F33" s="70" t="str">
        <f>IF(bottom!F10="", "", bottom!F10)</f>
        <v/>
      </c>
      <c r="G33" s="70" t="str">
        <f>IF(bottom!A10="", "", bottom!G10)</f>
        <v/>
      </c>
    </row>
    <row r="34" spans="1:7" x14ac:dyDescent="0.25">
      <c r="A34" s="67" t="str">
        <f>IF(bottom!A11="", "", bottom!A11)</f>
        <v>triangle_10pad</v>
      </c>
      <c r="B34" s="70">
        <f>IF(bottom!B11="", "", bottom!B11)</f>
        <v>28</v>
      </c>
      <c r="C34" s="70">
        <f>IF(bottom!C11="", "", bottom!C11)</f>
        <v>183.68464670045412</v>
      </c>
      <c r="D34" s="70">
        <f>IF(bottom!D11="", "", bottom!D11)</f>
        <v>52.602540378443841</v>
      </c>
      <c r="E34" s="70">
        <f>IF(bottom!E11="", "", bottom!E11)</f>
        <v>30</v>
      </c>
      <c r="F34" s="70">
        <f>IF(bottom!F11="", "", bottom!F11)</f>
        <v>5</v>
      </c>
      <c r="G34" s="70">
        <f>IF(bottom!A11="", "", bottom!G11)</f>
        <v>1</v>
      </c>
    </row>
    <row r="35" spans="1:7" x14ac:dyDescent="0.25">
      <c r="A35" s="67" t="str">
        <f>IF(bottom!A12="", "", bottom!A12)</f>
        <v>triangle_10pad</v>
      </c>
      <c r="B35" s="70">
        <f>IF(bottom!B12="", "", bottom!B12)</f>
        <v>29</v>
      </c>
      <c r="C35" s="70">
        <f>IF(bottom!C12="", "", bottom!C12)</f>
        <v>165.20943808638611</v>
      </c>
      <c r="D35" s="70">
        <f>IF(bottom!D12="", "", bottom!D12)</f>
        <v>52.602540378443834</v>
      </c>
      <c r="E35" s="70">
        <f>IF(bottom!E12="", "", bottom!E12)</f>
        <v>89.999859694228434</v>
      </c>
      <c r="F35" s="70">
        <f>IF(bottom!F12="", "", bottom!F12)</f>
        <v>5</v>
      </c>
      <c r="G35" s="70">
        <f>IF(bottom!A12="", "", bottom!G12)</f>
        <v>1</v>
      </c>
    </row>
    <row r="36" spans="1:7" x14ac:dyDescent="0.25">
      <c r="A36" s="67" t="str">
        <f>IF(bottom!A13="", "", bottom!A13)</f>
        <v>triangle_10pad</v>
      </c>
      <c r="B36" s="70">
        <f>IF(bottom!B13="", "", bottom!B13)</f>
        <v>24</v>
      </c>
      <c r="C36" s="70">
        <f>IF(bottom!C13="", "", bottom!C13)</f>
        <v>155.9718337793521</v>
      </c>
      <c r="D36" s="70">
        <f>IF(bottom!D13="", "", bottom!D13)</f>
        <v>68.602540378443834</v>
      </c>
      <c r="E36" s="70">
        <f>IF(bottom!E13="", "", bottom!E13)</f>
        <v>30</v>
      </c>
      <c r="F36" s="70">
        <f>IF(bottom!F13="", "", bottom!F13)</f>
        <v>5</v>
      </c>
      <c r="G36" s="70">
        <f>IF(bottom!A13="", "", bottom!G13)</f>
        <v>1</v>
      </c>
    </row>
    <row r="37" spans="1:7" x14ac:dyDescent="0.25">
      <c r="A37" s="67" t="str">
        <f>IF(bottom!A14="", "", bottom!A14)</f>
        <v>triangle_10pad</v>
      </c>
      <c r="B37" s="70">
        <f>IF(bottom!B14="", "", bottom!B14)</f>
        <v>25</v>
      </c>
      <c r="C37" s="70">
        <f>IF(bottom!C14="", "", bottom!C14)</f>
        <v>165.20943808638611</v>
      </c>
      <c r="D37" s="70">
        <f>IF(bottom!D14="", "", bottom!D14)</f>
        <v>84.602540378443791</v>
      </c>
      <c r="E37" s="70">
        <f>IF(bottom!E14="", "", bottom!E14)</f>
        <v>-29.999859694228427</v>
      </c>
      <c r="F37" s="70">
        <f>IF(bottom!F14="", "", bottom!F14)</f>
        <v>5</v>
      </c>
      <c r="G37" s="70">
        <f>IF(bottom!A14="", "", bottom!G14)</f>
        <v>1</v>
      </c>
    </row>
    <row r="38" spans="1:7" x14ac:dyDescent="0.25">
      <c r="A38" s="67" t="str">
        <f>IF(bottom!A15="", "", bottom!A15)</f>
        <v>triangle_10pad</v>
      </c>
      <c r="B38" s="70">
        <f>IF(bottom!B15="", "", bottom!B15)</f>
        <v>22</v>
      </c>
      <c r="C38" s="70">
        <f>IF(bottom!C15="", "", bottom!C15)</f>
        <v>155.97183377935212</v>
      </c>
      <c r="D38" s="70">
        <f>IF(bottom!D15="", "", bottom!D15)</f>
        <v>100.60254037844379</v>
      </c>
      <c r="E38" s="70">
        <f>IF(bottom!E15="", "", bottom!E15)</f>
        <v>30</v>
      </c>
      <c r="F38" s="70">
        <f>IF(bottom!F15="", "", bottom!F15)</f>
        <v>5</v>
      </c>
      <c r="G38" s="70">
        <f>IF(bottom!A15="", "", bottom!G15)</f>
        <v>1</v>
      </c>
    </row>
    <row r="39" spans="1:7" x14ac:dyDescent="0.25">
      <c r="A39" s="67" t="str">
        <f>IF(bottom!A16="", "", bottom!A16)</f>
        <v/>
      </c>
      <c r="B39" s="70" t="str">
        <f>IF(bottom!B16="", "", bottom!B16)</f>
        <v/>
      </c>
      <c r="C39" s="70" t="str">
        <f>IF(bottom!C16="", "", bottom!C16)</f>
        <v/>
      </c>
      <c r="D39" s="70" t="str">
        <f>IF(bottom!D16="", "", bottom!D16)</f>
        <v/>
      </c>
      <c r="E39" s="70" t="str">
        <f>IF(bottom!E16="", "", bottom!E16)</f>
        <v/>
      </c>
      <c r="F39" s="70" t="str">
        <f>IF(bottom!F16="", "", bottom!F16)</f>
        <v/>
      </c>
      <c r="G39" s="70" t="str">
        <f>IF(bottom!A16="", "", bottom!G16)</f>
        <v/>
      </c>
    </row>
    <row r="40" spans="1:7" x14ac:dyDescent="0.25">
      <c r="A40" s="67" t="str">
        <f>IF(bottom!A17="", "", bottom!A17)</f>
        <v/>
      </c>
      <c r="B40" s="70" t="str">
        <f>IF(bottom!B17="", "", bottom!B17)</f>
        <v/>
      </c>
      <c r="C40" s="70" t="str">
        <f>IF(bottom!C17="", "", bottom!C17)</f>
        <v/>
      </c>
      <c r="D40" s="70" t="str">
        <f>IF(bottom!D17="", "", bottom!D17)</f>
        <v/>
      </c>
      <c r="E40" s="70" t="str">
        <f>IF(bottom!E17="", "", bottom!E17)</f>
        <v/>
      </c>
      <c r="F40" s="70" t="str">
        <f>IF(bottom!F17="", "", bottom!F17)</f>
        <v/>
      </c>
      <c r="G40" s="70" t="str">
        <f>IF(bottom!A17="", "", bottom!G17)</f>
        <v/>
      </c>
    </row>
    <row r="41" spans="1:7" x14ac:dyDescent="0.25">
      <c r="A41" s="67" t="str">
        <f>IF(bottom!A18="", "", bottom!A18)</f>
        <v/>
      </c>
      <c r="B41" s="70" t="str">
        <f>IF(bottom!B18="", "", bottom!B18)</f>
        <v/>
      </c>
      <c r="C41" s="70" t="str">
        <f>IF(bottom!C18="", "", bottom!C18)</f>
        <v/>
      </c>
      <c r="D41" s="70" t="str">
        <f>IF(bottom!D18="", "", bottom!D18)</f>
        <v/>
      </c>
      <c r="E41" s="70" t="str">
        <f>IF(bottom!E18="", "", bottom!E18)</f>
        <v/>
      </c>
      <c r="F41" s="70" t="str">
        <f>IF(bottom!F18="", "", bottom!F18)</f>
        <v/>
      </c>
      <c r="G41" s="70" t="str">
        <f>IF(bottom!A18="", "", bottom!G18)</f>
        <v/>
      </c>
    </row>
    <row r="42" spans="1:7" x14ac:dyDescent="0.25">
      <c r="A42" s="67" t="str">
        <f>IF(bottom!A19="", "", bottom!A19)</f>
        <v>triangle_10pad</v>
      </c>
      <c r="B42" s="70">
        <f>IF(bottom!B19="", "", bottom!B19)</f>
        <v>26</v>
      </c>
      <c r="C42" s="70">
        <f>IF(bottom!C19="", "", bottom!C19)</f>
        <v>183.68464670045415</v>
      </c>
      <c r="D42" s="70">
        <f>IF(bottom!D19="", "", bottom!D19)</f>
        <v>84.60254037844382</v>
      </c>
      <c r="E42" s="70">
        <f>IF(bottom!E19="", "", bottom!E19)</f>
        <v>-89.999719388456853</v>
      </c>
      <c r="F42" s="70">
        <f>IF(bottom!F19="", "", bottom!F19)</f>
        <v>5</v>
      </c>
      <c r="G42" s="70">
        <f>IF(bottom!A19="", "", bottom!G19)</f>
        <v>1</v>
      </c>
    </row>
    <row r="43" spans="1:7" x14ac:dyDescent="0.25">
      <c r="A43" s="67" t="str">
        <f>IF(bottom!A20="", "", bottom!A20)</f>
        <v>triangle_10pad</v>
      </c>
      <c r="B43" s="70">
        <f>IF(bottom!B20="", "", bottom!B20)</f>
        <v>21</v>
      </c>
      <c r="C43" s="70">
        <f>IF(bottom!C20="", "", bottom!C20)</f>
        <v>192.92225100748817</v>
      </c>
      <c r="D43" s="70">
        <f>IF(bottom!D20="", "", bottom!D20)</f>
        <v>100.60254037844379</v>
      </c>
      <c r="E43" s="70">
        <f>IF(bottom!E20="", "", bottom!E20)</f>
        <v>-29.999859694228427</v>
      </c>
      <c r="F43" s="70">
        <f>IF(bottom!F20="", "", bottom!F20)</f>
        <v>5</v>
      </c>
      <c r="G43" s="70">
        <f>IF(bottom!A20="", "", bottom!G20)</f>
        <v>1</v>
      </c>
    </row>
    <row r="44" spans="1:7" x14ac:dyDescent="0.25">
      <c r="A44" s="67" t="str">
        <f>IF(bottom!A21="", "", bottom!A21)</f>
        <v/>
      </c>
      <c r="B44" s="70" t="str">
        <f>IF(bottom!B21="", "", bottom!B21)</f>
        <v/>
      </c>
      <c r="C44" s="70" t="str">
        <f>IF(bottom!C21="", "", bottom!C21)</f>
        <v/>
      </c>
      <c r="D44" s="70" t="str">
        <f>IF(bottom!D21="", "", bottom!D21)</f>
        <v/>
      </c>
      <c r="E44" s="70" t="str">
        <f>IF(bottom!E21="", "", bottom!E21)</f>
        <v/>
      </c>
      <c r="F44" s="70" t="str">
        <f>IF(bottom!F21="", "", bottom!F21)</f>
        <v/>
      </c>
      <c r="G44" s="70" t="str">
        <f>IF(bottom!A21="", "", bottom!G21)</f>
        <v/>
      </c>
    </row>
    <row r="45" spans="1:7" x14ac:dyDescent="0.25">
      <c r="A45" s="67" t="str">
        <f>IF(bottom!A22="", "", bottom!A22)</f>
        <v/>
      </c>
      <c r="B45" s="70" t="str">
        <f>IF(bottom!B22="", "", bottom!B22)</f>
        <v/>
      </c>
      <c r="C45" s="70" t="str">
        <f>IF(bottom!C22="", "", bottom!C22)</f>
        <v/>
      </c>
      <c r="D45" s="70" t="str">
        <f>IF(bottom!D22="", "", bottom!D22)</f>
        <v/>
      </c>
      <c r="E45" s="70" t="str">
        <f>IF(bottom!E22="", "", bottom!E22)</f>
        <v/>
      </c>
      <c r="F45" s="70" t="str">
        <f>IF(bottom!F22="", "", bottom!F22)</f>
        <v/>
      </c>
      <c r="G45" s="70" t="str">
        <f>IF(bottom!A22="", "", bottom!G22)</f>
        <v/>
      </c>
    </row>
    <row r="46" spans="1:7" x14ac:dyDescent="0.25">
      <c r="A46" s="67" t="str">
        <f>IF(bottom!A23="", "", bottom!A23)</f>
        <v>triangle_10pad</v>
      </c>
      <c r="B46" s="70">
        <f>IF(bottom!B23="", "", bottom!B23)</f>
        <v>27</v>
      </c>
      <c r="C46" s="70">
        <f>IF(bottom!C23="", "", bottom!C23)</f>
        <v>192.92225100748814</v>
      </c>
      <c r="D46" s="70">
        <f>IF(bottom!D23="", "", bottom!D23)</f>
        <v>68.60254037844382</v>
      </c>
      <c r="E46" s="70">
        <f>IF(bottom!E23="", "", bottom!E23)</f>
        <v>-149.99957908268468</v>
      </c>
      <c r="F46" s="70">
        <f>IF(bottom!F23="", "", bottom!F23)</f>
        <v>5</v>
      </c>
      <c r="G46" s="70">
        <f>IF(bottom!A23="", "", bottom!G23)</f>
        <v>1</v>
      </c>
    </row>
    <row r="47" spans="1:7" x14ac:dyDescent="0.25">
      <c r="A47" s="67" t="str">
        <f>IF(bottom!A24="", "", bottom!A24)</f>
        <v/>
      </c>
      <c r="B47" s="70" t="str">
        <f>IF(bottom!B24="", "", bottom!B24)</f>
        <v/>
      </c>
      <c r="C47" s="70" t="str">
        <f>IF(bottom!C24="", "", bottom!C24)</f>
        <v/>
      </c>
      <c r="D47" s="70" t="str">
        <f>IF(bottom!D24="", "", bottom!D24)</f>
        <v/>
      </c>
      <c r="E47" s="70" t="str">
        <f>IF(bottom!E24="", "", bottom!E24)</f>
        <v/>
      </c>
      <c r="F47" s="70" t="str">
        <f>IF(bottom!F24="", "", bottom!F24)</f>
        <v/>
      </c>
      <c r="G47" s="70" t="str">
        <f>IF(bottom!A24="", "", bottom!G24)</f>
        <v/>
      </c>
    </row>
    <row r="48" spans="1:7" x14ac:dyDescent="0.25">
      <c r="A48" s="67" t="str">
        <f>IF(bottom!A25="", "", bottom!A25)</f>
        <v/>
      </c>
      <c r="B48" s="70" t="str">
        <f>IF(bottom!B25="", "", bottom!B25)</f>
        <v/>
      </c>
      <c r="C48" s="70" t="str">
        <f>IF(bottom!C25="", "", bottom!C25)</f>
        <v/>
      </c>
      <c r="D48" s="70" t="str">
        <f>IF(bottom!D25="", "", bottom!D25)</f>
        <v/>
      </c>
      <c r="E48" s="70" t="str">
        <f>IF(bottom!E25="", "", bottom!E25)</f>
        <v/>
      </c>
      <c r="F48" s="70" t="str">
        <f>IF(bottom!F25="", "", bottom!F25)</f>
        <v/>
      </c>
      <c r="G48" s="70" t="str">
        <f>IF(bottom!A25="", "", bottom!G25)</f>
        <v/>
      </c>
    </row>
    <row r="49" spans="1:7" x14ac:dyDescent="0.25">
      <c r="A49" s="54"/>
      <c r="B49" s="71"/>
      <c r="C49" s="71"/>
      <c r="D49" s="71"/>
      <c r="E49" s="71"/>
      <c r="F49" s="71"/>
      <c r="G49" s="71"/>
    </row>
    <row r="50" spans="1:7" x14ac:dyDescent="0.25">
      <c r="A50" s="54"/>
      <c r="B50" s="71"/>
      <c r="C50" s="71"/>
      <c r="D50" s="71"/>
      <c r="E50" s="71"/>
      <c r="F50" s="71"/>
      <c r="G50" s="71"/>
    </row>
    <row r="51" spans="1:7" x14ac:dyDescent="0.25">
      <c r="A51" s="54"/>
      <c r="B51" s="71"/>
      <c r="C51" s="71"/>
      <c r="D51" s="71"/>
      <c r="E51" s="71"/>
      <c r="F51" s="71"/>
      <c r="G51" s="71"/>
    </row>
    <row r="52" spans="1:7" x14ac:dyDescent="0.25">
      <c r="A52" s="54"/>
      <c r="B52" s="71"/>
      <c r="C52" s="71"/>
      <c r="D52" s="71"/>
      <c r="E52" s="71"/>
      <c r="F52" s="71"/>
      <c r="G52" s="71"/>
    </row>
    <row r="53" spans="1:7" x14ac:dyDescent="0.25">
      <c r="A53" s="54"/>
      <c r="B53" s="71"/>
      <c r="C53" s="71"/>
      <c r="D53" s="71"/>
      <c r="E53" s="71"/>
      <c r="F53" s="71"/>
      <c r="G53" s="71"/>
    </row>
    <row r="54" spans="1:7" x14ac:dyDescent="0.25">
      <c r="A54" s="54"/>
      <c r="B54" s="71"/>
      <c r="C54" s="71"/>
      <c r="D54" s="71"/>
      <c r="E54" s="71"/>
      <c r="F54" s="71"/>
      <c r="G54" s="71"/>
    </row>
    <row r="55" spans="1:7" x14ac:dyDescent="0.25">
      <c r="A55" s="54"/>
      <c r="B55" s="71"/>
      <c r="C55" s="71"/>
      <c r="D55" s="71"/>
      <c r="E55" s="71"/>
      <c r="F55" s="71"/>
      <c r="G55" s="71"/>
    </row>
    <row r="56" spans="1:7" x14ac:dyDescent="0.25">
      <c r="A56" s="54"/>
      <c r="B56" s="71"/>
      <c r="C56" s="71"/>
      <c r="D56" s="71"/>
      <c r="E56" s="71"/>
      <c r="F56" s="71"/>
      <c r="G56" s="71"/>
    </row>
    <row r="57" spans="1:7" x14ac:dyDescent="0.25">
      <c r="A57" s="54"/>
      <c r="B57" s="71"/>
      <c r="C57" s="71"/>
      <c r="D57" s="71"/>
      <c r="E57" s="71"/>
      <c r="F57" s="71"/>
      <c r="G57" s="71"/>
    </row>
    <row r="58" spans="1:7" x14ac:dyDescent="0.25">
      <c r="A58" s="54"/>
      <c r="B58" s="71"/>
      <c r="C58" s="71"/>
      <c r="D58" s="71"/>
      <c r="E58" s="71"/>
      <c r="F58" s="71"/>
      <c r="G58" s="71"/>
    </row>
    <row r="59" spans="1:7" x14ac:dyDescent="0.25">
      <c r="A59" s="54"/>
      <c r="B59" s="71"/>
      <c r="C59" s="71"/>
      <c r="D59" s="71"/>
      <c r="E59" s="71"/>
      <c r="F59" s="71"/>
      <c r="G59" s="71"/>
    </row>
    <row r="60" spans="1:7" x14ac:dyDescent="0.25">
      <c r="A60" s="54"/>
      <c r="B60" s="71"/>
      <c r="C60" s="71"/>
      <c r="D60" s="71"/>
      <c r="E60" s="71"/>
      <c r="F60" s="71"/>
      <c r="G60" s="71"/>
    </row>
    <row r="61" spans="1:7" x14ac:dyDescent="0.25">
      <c r="A61" s="54"/>
      <c r="B61" s="71"/>
      <c r="C61" s="71"/>
      <c r="D61" s="71"/>
      <c r="E61" s="71"/>
      <c r="F61" s="71"/>
      <c r="G61" s="71"/>
    </row>
    <row r="62" spans="1:7" x14ac:dyDescent="0.25">
      <c r="A62" s="54"/>
      <c r="B62" s="71"/>
      <c r="C62" s="71"/>
      <c r="D62" s="71"/>
      <c r="E62" s="71"/>
      <c r="F62" s="71"/>
      <c r="G62" s="71"/>
    </row>
    <row r="63" spans="1:7" x14ac:dyDescent="0.25">
      <c r="A63" s="54"/>
      <c r="B63" s="71"/>
      <c r="C63" s="71"/>
      <c r="D63" s="71"/>
      <c r="E63" s="71"/>
      <c r="F63" s="71"/>
      <c r="G63" s="71"/>
    </row>
    <row r="64" spans="1:7" x14ac:dyDescent="0.25">
      <c r="A64" s="54"/>
      <c r="B64" s="71"/>
      <c r="C64" s="71"/>
      <c r="D64" s="71"/>
      <c r="E64" s="71"/>
      <c r="F64" s="71"/>
      <c r="G64" s="71"/>
    </row>
    <row r="65" spans="1:7" x14ac:dyDescent="0.25">
      <c r="A65" s="54"/>
      <c r="B65" s="71"/>
      <c r="C65" s="71"/>
      <c r="D65" s="71"/>
      <c r="E65" s="71"/>
      <c r="F65" s="71"/>
      <c r="G65" s="71"/>
    </row>
    <row r="66" spans="1:7" x14ac:dyDescent="0.25">
      <c r="A66" s="54"/>
      <c r="B66" s="71"/>
      <c r="C66" s="71"/>
      <c r="D66" s="71"/>
      <c r="E66" s="71"/>
      <c r="F66" s="71"/>
      <c r="G66" s="71"/>
    </row>
    <row r="67" spans="1:7" x14ac:dyDescent="0.25">
      <c r="A67" s="54"/>
      <c r="B67" s="71"/>
      <c r="C67" s="71"/>
      <c r="D67" s="71"/>
      <c r="E67" s="71"/>
      <c r="F67" s="71"/>
      <c r="G67" s="71"/>
    </row>
    <row r="68" spans="1:7" x14ac:dyDescent="0.25">
      <c r="A68" s="54"/>
      <c r="B68" s="71"/>
      <c r="C68" s="71"/>
      <c r="D68" s="71"/>
      <c r="E68" s="71"/>
      <c r="F68" s="71"/>
      <c r="G68" s="71"/>
    </row>
    <row r="69" spans="1:7" x14ac:dyDescent="0.25">
      <c r="A69" s="54"/>
      <c r="B69" s="71"/>
      <c r="C69" s="71"/>
      <c r="D69" s="71"/>
      <c r="E69" s="71"/>
      <c r="F69" s="71"/>
      <c r="G69" s="71"/>
    </row>
    <row r="70" spans="1:7" x14ac:dyDescent="0.25">
      <c r="A70" s="54"/>
      <c r="B70" s="71"/>
      <c r="C70" s="71"/>
      <c r="D70" s="71"/>
      <c r="E70" s="71"/>
      <c r="F70" s="71"/>
      <c r="G70" s="71"/>
    </row>
    <row r="71" spans="1:7" x14ac:dyDescent="0.25">
      <c r="A71" s="54"/>
      <c r="B71" s="71"/>
      <c r="C71" s="71"/>
      <c r="D71" s="71"/>
      <c r="E71" s="71"/>
      <c r="F71" s="71"/>
      <c r="G71" s="71"/>
    </row>
    <row r="72" spans="1:7" x14ac:dyDescent="0.25">
      <c r="A72" s="55"/>
      <c r="B72" s="72"/>
      <c r="C72" s="72"/>
      <c r="D72" s="72"/>
      <c r="E72" s="72"/>
      <c r="F72" s="72"/>
      <c r="G72" s="72"/>
    </row>
    <row r="73" spans="1:7" x14ac:dyDescent="0.25">
      <c r="A73" s="62"/>
      <c r="B73" s="72"/>
      <c r="C73" s="72"/>
      <c r="D73" s="72"/>
      <c r="E73" s="72"/>
      <c r="F73" s="72"/>
      <c r="G73" s="72"/>
    </row>
    <row r="74" spans="1:7" x14ac:dyDescent="0.25">
      <c r="A74" s="62"/>
      <c r="B74" s="72"/>
      <c r="C74" s="72"/>
      <c r="D74" s="72"/>
      <c r="E74" s="72"/>
      <c r="F74" s="72"/>
      <c r="G74" s="72"/>
    </row>
    <row r="75" spans="1:7" x14ac:dyDescent="0.25">
      <c r="A75" s="62"/>
      <c r="B75" s="72"/>
      <c r="C75" s="72"/>
      <c r="D75" s="72"/>
      <c r="E75" s="72"/>
      <c r="F75" s="72"/>
      <c r="G75" s="72"/>
    </row>
    <row r="76" spans="1:7" x14ac:dyDescent="0.25">
      <c r="A76" s="62"/>
      <c r="B76" s="72"/>
      <c r="C76" s="72"/>
      <c r="D76" s="72"/>
      <c r="E76" s="72"/>
      <c r="F76" s="72"/>
      <c r="G76" s="72"/>
    </row>
    <row r="77" spans="1:7" x14ac:dyDescent="0.25">
      <c r="A77" s="62"/>
      <c r="B77" s="72"/>
      <c r="C77" s="72"/>
      <c r="D77" s="72"/>
      <c r="E77" s="72"/>
      <c r="F77" s="72"/>
      <c r="G77" s="72"/>
    </row>
    <row r="78" spans="1:7" x14ac:dyDescent="0.25">
      <c r="A78" s="62"/>
      <c r="B78" s="72"/>
      <c r="C78" s="72"/>
      <c r="D78" s="72"/>
      <c r="E78" s="72"/>
      <c r="F78" s="72"/>
      <c r="G78" s="72"/>
    </row>
    <row r="79" spans="1:7" x14ac:dyDescent="0.25">
      <c r="A79" s="62"/>
      <c r="B79" s="72"/>
      <c r="C79" s="72"/>
      <c r="D79" s="72"/>
      <c r="E79" s="72"/>
      <c r="F79" s="72"/>
      <c r="G79" s="72"/>
    </row>
    <row r="80" spans="1:7" x14ac:dyDescent="0.25">
      <c r="A80" s="62"/>
      <c r="B80" s="72"/>
      <c r="C80" s="72"/>
      <c r="D80" s="72"/>
      <c r="E80" s="72"/>
      <c r="F80" s="72"/>
      <c r="G80" s="72"/>
    </row>
    <row r="81" spans="1:7" x14ac:dyDescent="0.25">
      <c r="A81" s="62"/>
      <c r="B81" s="72"/>
      <c r="C81" s="72"/>
      <c r="D81" s="72"/>
      <c r="E81" s="72"/>
      <c r="F81" s="72"/>
      <c r="G81" s="72"/>
    </row>
    <row r="82" spans="1:7" x14ac:dyDescent="0.25">
      <c r="A82" s="62"/>
      <c r="B82" s="72"/>
      <c r="C82" s="72"/>
      <c r="D82" s="72"/>
      <c r="E82" s="72"/>
      <c r="F82" s="72"/>
      <c r="G82" s="72"/>
    </row>
    <row r="83" spans="1:7" x14ac:dyDescent="0.25">
      <c r="A83" s="62"/>
      <c r="B83" s="72"/>
      <c r="C83" s="72"/>
      <c r="D83" s="72"/>
      <c r="E83" s="72"/>
      <c r="F83" s="72"/>
      <c r="G83" s="72"/>
    </row>
    <row r="84" spans="1:7" x14ac:dyDescent="0.25">
      <c r="A84" s="62"/>
      <c r="B84" s="72"/>
      <c r="C84" s="72"/>
      <c r="D84" s="72"/>
      <c r="E84" s="72"/>
      <c r="F84" s="72"/>
      <c r="G84" s="72"/>
    </row>
    <row r="85" spans="1:7" x14ac:dyDescent="0.25">
      <c r="A85" s="62"/>
      <c r="B85" s="72"/>
      <c r="C85" s="72"/>
      <c r="D85" s="72"/>
      <c r="E85" s="72"/>
      <c r="F85" s="72"/>
      <c r="G85" s="72"/>
    </row>
    <row r="86" spans="1:7" x14ac:dyDescent="0.25">
      <c r="A86" s="62"/>
      <c r="B86" s="72"/>
      <c r="C86" s="72"/>
      <c r="D86" s="72"/>
      <c r="E86" s="72"/>
      <c r="F86" s="72"/>
      <c r="G86" s="72"/>
    </row>
    <row r="87" spans="1:7" x14ac:dyDescent="0.25">
      <c r="A87" s="62"/>
      <c r="B87" s="72"/>
      <c r="C87" s="72"/>
      <c r="D87" s="72"/>
      <c r="E87" s="72"/>
      <c r="F87" s="72"/>
      <c r="G87" s="72"/>
    </row>
    <row r="88" spans="1:7" x14ac:dyDescent="0.25">
      <c r="A88" s="62"/>
      <c r="B88" s="72"/>
      <c r="C88" s="72"/>
      <c r="D88" s="72"/>
      <c r="E88" s="72"/>
      <c r="F88" s="72"/>
      <c r="G88" s="72"/>
    </row>
    <row r="89" spans="1:7" x14ac:dyDescent="0.25">
      <c r="A89" s="62"/>
      <c r="B89" s="72"/>
      <c r="C89" s="72"/>
      <c r="D89" s="72"/>
      <c r="E89" s="72"/>
      <c r="F89" s="72"/>
      <c r="G89" s="72"/>
    </row>
    <row r="90" spans="1:7" x14ac:dyDescent="0.25">
      <c r="A90" s="62"/>
      <c r="B90" s="72"/>
      <c r="C90" s="72"/>
      <c r="D90" s="72"/>
      <c r="E90" s="72"/>
      <c r="F90" s="72"/>
      <c r="G90" s="72"/>
    </row>
    <row r="91" spans="1:7" x14ac:dyDescent="0.25">
      <c r="A91" s="62"/>
      <c r="B91" s="72"/>
      <c r="C91" s="72"/>
      <c r="D91" s="72"/>
      <c r="E91" s="72"/>
      <c r="F91" s="72"/>
      <c r="G91" s="72"/>
    </row>
    <row r="92" spans="1:7" x14ac:dyDescent="0.25">
      <c r="A92" s="62"/>
      <c r="B92" s="72"/>
      <c r="C92" s="72"/>
      <c r="D92" s="72"/>
      <c r="E92" s="72"/>
      <c r="F92" s="72"/>
      <c r="G92" s="72"/>
    </row>
    <row r="93" spans="1:7" x14ac:dyDescent="0.25">
      <c r="A93" s="62"/>
      <c r="B93" s="72"/>
      <c r="C93" s="72"/>
      <c r="D93" s="72"/>
      <c r="E93" s="72"/>
      <c r="F93" s="72"/>
      <c r="G93" s="72"/>
    </row>
    <row r="94" spans="1:7" x14ac:dyDescent="0.25">
      <c r="A94" s="62"/>
      <c r="B94" s="72"/>
      <c r="C94" s="72"/>
      <c r="D94" s="72"/>
      <c r="E94" s="72"/>
      <c r="F94" s="72"/>
      <c r="G94" s="72"/>
    </row>
    <row r="95" spans="1:7" x14ac:dyDescent="0.25">
      <c r="A95" s="56"/>
      <c r="B95" s="56"/>
      <c r="C95" s="65"/>
      <c r="D95" s="65"/>
      <c r="E95" s="65"/>
      <c r="F95" s="56"/>
      <c r="G95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2014-04-30T13:47:49Z</dcterms:modified>
</cp:coreProperties>
</file>