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88" yWindow="-12" windowWidth="12636" windowHeight="12000"/>
  </bookViews>
  <sheets>
    <sheet name="4535A" sheetId="1" r:id="rId1"/>
    <sheet name="4535A_1" sheetId="2" r:id="rId2"/>
    <sheet name="4535_1" sheetId="3" r:id="rId3"/>
    <sheet name="4535_2" sheetId="6" r:id="rId4"/>
    <sheet name="4535A_2" sheetId="4" r:id="rId5"/>
    <sheet name="6451A" sheetId="7" r:id="rId6"/>
    <sheet name="4616A" sheetId="8" r:id="rId7"/>
    <sheet name="final ini" sheetId="5" r:id="rId8"/>
  </sheets>
  <calcPr calcId="145621"/>
</workbook>
</file>

<file path=xl/calcChain.xml><?xml version="1.0" encoding="utf-8"?>
<calcChain xmlns="http://schemas.openxmlformats.org/spreadsheetml/2006/main">
  <c r="G6" i="4" l="1"/>
  <c r="E6" i="4"/>
  <c r="D6" i="4"/>
  <c r="C6" i="4"/>
  <c r="B6" i="4"/>
  <c r="N7" i="1"/>
  <c r="N7" i="2" l="1"/>
  <c r="G12" i="2"/>
  <c r="E12" i="2"/>
  <c r="B12" i="2"/>
  <c r="G11" i="2"/>
  <c r="E11" i="2"/>
  <c r="B11" i="2"/>
  <c r="B7" i="4" l="1"/>
  <c r="B100" i="5" s="1"/>
  <c r="E7" i="4"/>
  <c r="G7" i="4"/>
  <c r="B8" i="4"/>
  <c r="E8" i="4"/>
  <c r="G8" i="4"/>
  <c r="E102" i="5"/>
  <c r="E103" i="5"/>
  <c r="E99" i="5"/>
  <c r="N9" i="3"/>
  <c r="A143" i="5"/>
  <c r="B143" i="5"/>
  <c r="C143" i="5"/>
  <c r="D143" i="5"/>
  <c r="E143" i="5"/>
  <c r="F143" i="5"/>
  <c r="G143" i="5"/>
  <c r="A144" i="5"/>
  <c r="B144" i="5"/>
  <c r="C144" i="5"/>
  <c r="D144" i="5"/>
  <c r="E144" i="5"/>
  <c r="F144" i="5"/>
  <c r="G144" i="5"/>
  <c r="A145" i="5"/>
  <c r="B145" i="5"/>
  <c r="C145" i="5"/>
  <c r="D145" i="5"/>
  <c r="E145" i="5"/>
  <c r="F145" i="5"/>
  <c r="G145" i="5"/>
  <c r="A146" i="5"/>
  <c r="B146" i="5"/>
  <c r="C146" i="5"/>
  <c r="D146" i="5"/>
  <c r="E146" i="5"/>
  <c r="F146" i="5"/>
  <c r="G146" i="5"/>
  <c r="A147" i="5"/>
  <c r="B147" i="5"/>
  <c r="C147" i="5"/>
  <c r="D147" i="5"/>
  <c r="E147" i="5"/>
  <c r="F147" i="5"/>
  <c r="G147" i="5"/>
  <c r="A148" i="5"/>
  <c r="B148" i="5"/>
  <c r="C148" i="5"/>
  <c r="D148" i="5"/>
  <c r="E148" i="5"/>
  <c r="F148" i="5"/>
  <c r="G148" i="5"/>
  <c r="A149" i="5"/>
  <c r="B149" i="5"/>
  <c r="C149" i="5"/>
  <c r="D149" i="5"/>
  <c r="E149" i="5"/>
  <c r="F149" i="5"/>
  <c r="G149" i="5"/>
  <c r="A150" i="5"/>
  <c r="B150" i="5"/>
  <c r="C150" i="5"/>
  <c r="D150" i="5"/>
  <c r="E150" i="5"/>
  <c r="F150" i="5"/>
  <c r="G150" i="5"/>
  <c r="A151" i="5"/>
  <c r="B151" i="5"/>
  <c r="C151" i="5"/>
  <c r="D151" i="5"/>
  <c r="E151" i="5"/>
  <c r="F151" i="5"/>
  <c r="G151" i="5"/>
  <c r="A152" i="5"/>
  <c r="B152" i="5"/>
  <c r="C152" i="5"/>
  <c r="D152" i="5"/>
  <c r="E152" i="5"/>
  <c r="F152" i="5"/>
  <c r="G152" i="5"/>
  <c r="A153" i="5"/>
  <c r="B153" i="5"/>
  <c r="C153" i="5"/>
  <c r="D153" i="5"/>
  <c r="E153" i="5"/>
  <c r="F153" i="5"/>
  <c r="G153" i="5"/>
  <c r="A154" i="5"/>
  <c r="B154" i="5"/>
  <c r="C154" i="5"/>
  <c r="D154" i="5"/>
  <c r="E154" i="5"/>
  <c r="F154" i="5"/>
  <c r="G154" i="5"/>
  <c r="A155" i="5"/>
  <c r="B155" i="5"/>
  <c r="C155" i="5"/>
  <c r="D155" i="5"/>
  <c r="E155" i="5"/>
  <c r="F155" i="5"/>
  <c r="G155" i="5"/>
  <c r="A156" i="5"/>
  <c r="B156" i="5"/>
  <c r="C156" i="5"/>
  <c r="D156" i="5"/>
  <c r="E156" i="5"/>
  <c r="F156" i="5"/>
  <c r="G156" i="5"/>
  <c r="A157" i="5"/>
  <c r="B157" i="5"/>
  <c r="C157" i="5"/>
  <c r="D157" i="5"/>
  <c r="E157" i="5"/>
  <c r="F157" i="5"/>
  <c r="G157" i="5"/>
  <c r="A158" i="5"/>
  <c r="B158" i="5"/>
  <c r="C158" i="5"/>
  <c r="D158" i="5"/>
  <c r="E158" i="5"/>
  <c r="F158" i="5"/>
  <c r="G158" i="5"/>
  <c r="A159" i="5"/>
  <c r="B159" i="5"/>
  <c r="C159" i="5"/>
  <c r="D159" i="5"/>
  <c r="E159" i="5"/>
  <c r="F159" i="5"/>
  <c r="G159" i="5"/>
  <c r="A160" i="5"/>
  <c r="B160" i="5"/>
  <c r="C160" i="5"/>
  <c r="D160" i="5"/>
  <c r="E160" i="5"/>
  <c r="F160" i="5"/>
  <c r="G160" i="5"/>
  <c r="A161" i="5"/>
  <c r="B161" i="5"/>
  <c r="C161" i="5"/>
  <c r="D161" i="5"/>
  <c r="E161" i="5"/>
  <c r="F161" i="5"/>
  <c r="G161" i="5"/>
  <c r="A162" i="5"/>
  <c r="B162" i="5"/>
  <c r="C162" i="5"/>
  <c r="D162" i="5"/>
  <c r="E162" i="5"/>
  <c r="F162" i="5"/>
  <c r="G162" i="5"/>
  <c r="A163" i="5"/>
  <c r="B163" i="5"/>
  <c r="C163" i="5"/>
  <c r="D163" i="5"/>
  <c r="E163" i="5"/>
  <c r="F163" i="5"/>
  <c r="G163" i="5"/>
  <c r="A164" i="5"/>
  <c r="B164" i="5"/>
  <c r="C164" i="5"/>
  <c r="D164" i="5"/>
  <c r="E164" i="5"/>
  <c r="F164" i="5"/>
  <c r="G164" i="5"/>
  <c r="A120" i="5"/>
  <c r="B120" i="5"/>
  <c r="C120" i="5"/>
  <c r="D120" i="5"/>
  <c r="E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C127" i="5"/>
  <c r="D127" i="5"/>
  <c r="E127" i="5"/>
  <c r="F127" i="5"/>
  <c r="G127" i="5"/>
  <c r="A128" i="5"/>
  <c r="B128" i="5"/>
  <c r="C128" i="5"/>
  <c r="D128" i="5"/>
  <c r="E128" i="5"/>
  <c r="F128" i="5"/>
  <c r="G128" i="5"/>
  <c r="A129" i="5"/>
  <c r="B129" i="5"/>
  <c r="C129" i="5"/>
  <c r="D129" i="5"/>
  <c r="E129" i="5"/>
  <c r="F129" i="5"/>
  <c r="G129" i="5"/>
  <c r="A130" i="5"/>
  <c r="B130" i="5"/>
  <c r="C130" i="5"/>
  <c r="D130" i="5"/>
  <c r="E130" i="5"/>
  <c r="F130" i="5"/>
  <c r="G130" i="5"/>
  <c r="A131" i="5"/>
  <c r="B131" i="5"/>
  <c r="C131" i="5"/>
  <c r="D131" i="5"/>
  <c r="E131" i="5"/>
  <c r="F131" i="5"/>
  <c r="G131" i="5"/>
  <c r="A132" i="5"/>
  <c r="B132" i="5"/>
  <c r="C132" i="5"/>
  <c r="D132" i="5"/>
  <c r="E132" i="5"/>
  <c r="F132" i="5"/>
  <c r="G132" i="5"/>
  <c r="A133" i="5"/>
  <c r="B133" i="5"/>
  <c r="C133" i="5"/>
  <c r="D133" i="5"/>
  <c r="E133" i="5"/>
  <c r="F133" i="5"/>
  <c r="G133" i="5"/>
  <c r="A134" i="5"/>
  <c r="B134" i="5"/>
  <c r="C134" i="5"/>
  <c r="D134" i="5"/>
  <c r="E134" i="5"/>
  <c r="F134" i="5"/>
  <c r="G134" i="5"/>
  <c r="A135" i="5"/>
  <c r="B135" i="5"/>
  <c r="C135" i="5"/>
  <c r="D135" i="5"/>
  <c r="E135" i="5"/>
  <c r="F135" i="5"/>
  <c r="G135" i="5"/>
  <c r="A136" i="5"/>
  <c r="B136" i="5"/>
  <c r="C136" i="5"/>
  <c r="D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C139" i="5"/>
  <c r="D139" i="5"/>
  <c r="E139" i="5"/>
  <c r="F139" i="5"/>
  <c r="G139" i="5"/>
  <c r="A140" i="5"/>
  <c r="B140" i="5"/>
  <c r="C140" i="5"/>
  <c r="D140" i="5"/>
  <c r="E140" i="5"/>
  <c r="F140" i="5"/>
  <c r="G140" i="5"/>
  <c r="A141" i="5"/>
  <c r="B141" i="5"/>
  <c r="C141" i="5"/>
  <c r="D141" i="5"/>
  <c r="E141" i="5"/>
  <c r="F141" i="5"/>
  <c r="G141" i="5"/>
  <c r="A97" i="5"/>
  <c r="B97" i="5"/>
  <c r="C97" i="5"/>
  <c r="D97" i="5"/>
  <c r="E97" i="5"/>
  <c r="F97" i="5"/>
  <c r="G97" i="5"/>
  <c r="A98" i="5"/>
  <c r="B98" i="5"/>
  <c r="C98" i="5"/>
  <c r="D98" i="5"/>
  <c r="E98" i="5"/>
  <c r="F98" i="5"/>
  <c r="G98" i="5"/>
  <c r="A99" i="5"/>
  <c r="B99" i="5"/>
  <c r="F99" i="5"/>
  <c r="G99" i="5"/>
  <c r="A100" i="5"/>
  <c r="E100" i="5"/>
  <c r="F100" i="5"/>
  <c r="G100" i="5"/>
  <c r="A101" i="5"/>
  <c r="B101" i="5"/>
  <c r="E101" i="5"/>
  <c r="F101" i="5"/>
  <c r="G101" i="5"/>
  <c r="A102" i="5"/>
  <c r="B102" i="5"/>
  <c r="F102" i="5"/>
  <c r="G102" i="5"/>
  <c r="A103" i="5"/>
  <c r="B103" i="5"/>
  <c r="F103" i="5"/>
  <c r="G103" i="5"/>
  <c r="A104" i="5"/>
  <c r="B104" i="5"/>
  <c r="C104" i="5"/>
  <c r="D104" i="5"/>
  <c r="E104" i="5"/>
  <c r="F104" i="5"/>
  <c r="G104" i="5"/>
  <c r="A105" i="5"/>
  <c r="B105" i="5"/>
  <c r="C105" i="5"/>
  <c r="D105" i="5"/>
  <c r="E105" i="5"/>
  <c r="F105" i="5"/>
  <c r="G105" i="5"/>
  <c r="A106" i="5"/>
  <c r="B106" i="5"/>
  <c r="C106" i="5"/>
  <c r="D106" i="5"/>
  <c r="E106" i="5"/>
  <c r="F106" i="5"/>
  <c r="G106" i="5"/>
  <c r="A107" i="5"/>
  <c r="B107" i="5"/>
  <c r="C107" i="5"/>
  <c r="D107" i="5"/>
  <c r="E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C112" i="5"/>
  <c r="D112" i="5"/>
  <c r="E112" i="5"/>
  <c r="F112" i="5"/>
  <c r="G112" i="5"/>
  <c r="A113" i="5"/>
  <c r="B113" i="5"/>
  <c r="C113" i="5"/>
  <c r="D113" i="5"/>
  <c r="E113" i="5"/>
  <c r="F113" i="5"/>
  <c r="G113" i="5"/>
  <c r="A114" i="5"/>
  <c r="B114" i="5"/>
  <c r="C114" i="5"/>
  <c r="D114" i="5"/>
  <c r="E114" i="5"/>
  <c r="F114" i="5"/>
  <c r="G114" i="5"/>
  <c r="A115" i="5"/>
  <c r="B115" i="5"/>
  <c r="C115" i="5"/>
  <c r="D115" i="5"/>
  <c r="E115" i="5"/>
  <c r="F115" i="5"/>
  <c r="G115" i="5"/>
  <c r="A116" i="5"/>
  <c r="B116" i="5"/>
  <c r="C116" i="5"/>
  <c r="D116" i="5"/>
  <c r="E116" i="5"/>
  <c r="F116" i="5"/>
  <c r="G116" i="5"/>
  <c r="A117" i="5"/>
  <c r="B117" i="5"/>
  <c r="C117" i="5"/>
  <c r="D117" i="5"/>
  <c r="E117" i="5"/>
  <c r="F117" i="5"/>
  <c r="G117" i="5"/>
  <c r="A118" i="5"/>
  <c r="B118" i="5"/>
  <c r="C118" i="5"/>
  <c r="D118" i="5"/>
  <c r="E118" i="5"/>
  <c r="F118" i="5"/>
  <c r="G118" i="5"/>
  <c r="A73" i="5"/>
  <c r="B73" i="5"/>
  <c r="F73" i="5"/>
  <c r="G73" i="5"/>
  <c r="A74" i="5"/>
  <c r="B74" i="5"/>
  <c r="F74" i="5"/>
  <c r="G74" i="5"/>
  <c r="A75" i="5"/>
  <c r="B75" i="5"/>
  <c r="F75" i="5"/>
  <c r="G75" i="5"/>
  <c r="A76" i="5"/>
  <c r="B76" i="5"/>
  <c r="F76" i="5"/>
  <c r="G76" i="5"/>
  <c r="A77" i="5"/>
  <c r="B77" i="5"/>
  <c r="F77" i="5"/>
  <c r="G77" i="5"/>
  <c r="A78" i="5"/>
  <c r="B78" i="5"/>
  <c r="F78" i="5"/>
  <c r="G78" i="5"/>
  <c r="A79" i="5"/>
  <c r="B79" i="5"/>
  <c r="F79" i="5"/>
  <c r="G79" i="5"/>
  <c r="A80" i="5"/>
  <c r="B80" i="5"/>
  <c r="F80" i="5"/>
  <c r="G80" i="5"/>
  <c r="A81" i="5"/>
  <c r="B81" i="5"/>
  <c r="F81" i="5"/>
  <c r="G81" i="5"/>
  <c r="A82" i="5"/>
  <c r="B82" i="5"/>
  <c r="F82" i="5"/>
  <c r="G82" i="5"/>
  <c r="A83" i="5"/>
  <c r="B83" i="5"/>
  <c r="C83" i="5"/>
  <c r="D83" i="5"/>
  <c r="E83" i="5"/>
  <c r="F83" i="5"/>
  <c r="G83" i="5"/>
  <c r="A84" i="5"/>
  <c r="B84" i="5"/>
  <c r="C84" i="5"/>
  <c r="D84" i="5"/>
  <c r="E84" i="5"/>
  <c r="F84" i="5"/>
  <c r="G84" i="5"/>
  <c r="A85" i="5"/>
  <c r="B85" i="5"/>
  <c r="C85" i="5"/>
  <c r="D85" i="5"/>
  <c r="E85" i="5"/>
  <c r="F85" i="5"/>
  <c r="G85" i="5"/>
  <c r="A86" i="5"/>
  <c r="B86" i="5"/>
  <c r="C86" i="5"/>
  <c r="D86" i="5"/>
  <c r="E86" i="5"/>
  <c r="F86" i="5"/>
  <c r="G86" i="5"/>
  <c r="A87" i="5"/>
  <c r="B87" i="5"/>
  <c r="C87" i="5"/>
  <c r="D87" i="5"/>
  <c r="E87" i="5"/>
  <c r="F87" i="5"/>
  <c r="G87" i="5"/>
  <c r="A88" i="5"/>
  <c r="B88" i="5"/>
  <c r="C88" i="5"/>
  <c r="D88" i="5"/>
  <c r="E88" i="5"/>
  <c r="F88" i="5"/>
  <c r="G88" i="5"/>
  <c r="A89" i="5"/>
  <c r="B89" i="5"/>
  <c r="C89" i="5"/>
  <c r="D89" i="5"/>
  <c r="E89" i="5"/>
  <c r="F89" i="5"/>
  <c r="G89" i="5"/>
  <c r="A90" i="5"/>
  <c r="B90" i="5"/>
  <c r="C90" i="5"/>
  <c r="D90" i="5"/>
  <c r="E90" i="5"/>
  <c r="F90" i="5"/>
  <c r="G90" i="5"/>
  <c r="A91" i="5"/>
  <c r="B91" i="5"/>
  <c r="C91" i="5"/>
  <c r="D91" i="5"/>
  <c r="E91" i="5"/>
  <c r="F91" i="5"/>
  <c r="G91" i="5"/>
  <c r="A92" i="5"/>
  <c r="B92" i="5"/>
  <c r="C92" i="5"/>
  <c r="D92" i="5"/>
  <c r="E92" i="5"/>
  <c r="F92" i="5"/>
  <c r="G92" i="5"/>
  <c r="A93" i="5"/>
  <c r="B93" i="5"/>
  <c r="C93" i="5"/>
  <c r="D93" i="5"/>
  <c r="E93" i="5"/>
  <c r="F93" i="5"/>
  <c r="G93" i="5"/>
  <c r="A94" i="5"/>
  <c r="B94" i="5"/>
  <c r="C94" i="5"/>
  <c r="D94" i="5"/>
  <c r="E94" i="5"/>
  <c r="F94" i="5"/>
  <c r="G94" i="5"/>
  <c r="A95" i="5"/>
  <c r="B95" i="5"/>
  <c r="C95" i="5"/>
  <c r="D95" i="5"/>
  <c r="E95" i="5"/>
  <c r="F95" i="5"/>
  <c r="G95" i="5"/>
  <c r="A50" i="5"/>
  <c r="B50" i="5"/>
  <c r="C50" i="5"/>
  <c r="D50" i="5"/>
  <c r="E50" i="5"/>
  <c r="F50" i="5"/>
  <c r="G50" i="5"/>
  <c r="A51" i="5"/>
  <c r="B51" i="5"/>
  <c r="C51" i="5"/>
  <c r="D51" i="5"/>
  <c r="E51" i="5"/>
  <c r="F51" i="5"/>
  <c r="G51" i="5"/>
  <c r="A52" i="5"/>
  <c r="B52" i="5"/>
  <c r="C52" i="5"/>
  <c r="D52" i="5"/>
  <c r="E52" i="5"/>
  <c r="F52" i="5"/>
  <c r="G52" i="5"/>
  <c r="A53" i="5"/>
  <c r="B53" i="5"/>
  <c r="C53" i="5"/>
  <c r="D53" i="5"/>
  <c r="E53" i="5"/>
  <c r="F53" i="5"/>
  <c r="G53" i="5"/>
  <c r="A54" i="5"/>
  <c r="B54" i="5"/>
  <c r="C54" i="5"/>
  <c r="D54" i="5"/>
  <c r="E54" i="5"/>
  <c r="F54" i="5"/>
  <c r="G54" i="5"/>
  <c r="A55" i="5"/>
  <c r="B55" i="5"/>
  <c r="C55" i="5"/>
  <c r="D55" i="5"/>
  <c r="E55" i="5"/>
  <c r="F55" i="5"/>
  <c r="G55" i="5"/>
  <c r="A56" i="5"/>
  <c r="B56" i="5"/>
  <c r="C56" i="5"/>
  <c r="D56" i="5"/>
  <c r="E56" i="5"/>
  <c r="F56" i="5"/>
  <c r="G56" i="5"/>
  <c r="A57" i="5"/>
  <c r="B57" i="5"/>
  <c r="C57" i="5"/>
  <c r="D57" i="5"/>
  <c r="E57" i="5"/>
  <c r="F57" i="5"/>
  <c r="G57" i="5"/>
  <c r="A58" i="5"/>
  <c r="B58" i="5"/>
  <c r="C58" i="5"/>
  <c r="D58" i="5"/>
  <c r="E58" i="5"/>
  <c r="F58" i="5"/>
  <c r="G58" i="5"/>
  <c r="A59" i="5"/>
  <c r="B59" i="5"/>
  <c r="C59" i="5"/>
  <c r="D59" i="5"/>
  <c r="E59" i="5"/>
  <c r="F59" i="5"/>
  <c r="G59" i="5"/>
  <c r="A60" i="5"/>
  <c r="B60" i="5"/>
  <c r="F60" i="5"/>
  <c r="G60" i="5"/>
  <c r="A61" i="5"/>
  <c r="B61" i="5"/>
  <c r="F61" i="5"/>
  <c r="G61" i="5"/>
  <c r="A62" i="5"/>
  <c r="B62" i="5"/>
  <c r="C62" i="5"/>
  <c r="D62" i="5"/>
  <c r="E62" i="5"/>
  <c r="F62" i="5"/>
  <c r="G62" i="5"/>
  <c r="A63" i="5"/>
  <c r="B63" i="5"/>
  <c r="F63" i="5"/>
  <c r="G63" i="5"/>
  <c r="A64" i="5"/>
  <c r="B64" i="5"/>
  <c r="F64" i="5"/>
  <c r="G64" i="5"/>
  <c r="A65" i="5"/>
  <c r="B65" i="5"/>
  <c r="F65" i="5"/>
  <c r="G65" i="5"/>
  <c r="A66" i="5"/>
  <c r="B66" i="5"/>
  <c r="F66" i="5"/>
  <c r="G66" i="5"/>
  <c r="A67" i="5"/>
  <c r="B67" i="5"/>
  <c r="E67" i="5"/>
  <c r="F67" i="5"/>
  <c r="G67" i="5"/>
  <c r="A68" i="5"/>
  <c r="B68" i="5"/>
  <c r="F68" i="5"/>
  <c r="G68" i="5"/>
  <c r="A69" i="5"/>
  <c r="B69" i="5"/>
  <c r="E69" i="5"/>
  <c r="F69" i="5"/>
  <c r="G69" i="5"/>
  <c r="A70" i="5"/>
  <c r="B70" i="5"/>
  <c r="E70" i="5"/>
  <c r="F70" i="5"/>
  <c r="G70" i="5"/>
  <c r="A71" i="5"/>
  <c r="B71" i="5"/>
  <c r="C71" i="5"/>
  <c r="D71" i="5"/>
  <c r="E71" i="5"/>
  <c r="F71" i="5"/>
  <c r="G71" i="5"/>
  <c r="A27" i="5"/>
  <c r="B27" i="5"/>
  <c r="F27" i="5"/>
  <c r="G27" i="5"/>
  <c r="A28" i="5"/>
  <c r="B28" i="5"/>
  <c r="C28" i="5"/>
  <c r="D28" i="5"/>
  <c r="E28" i="5"/>
  <c r="F28" i="5"/>
  <c r="G28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B34" i="5"/>
  <c r="E34" i="5"/>
  <c r="F34" i="5"/>
  <c r="G34" i="5"/>
  <c r="A35" i="5"/>
  <c r="B35" i="5"/>
  <c r="E35" i="5"/>
  <c r="F35" i="5"/>
  <c r="G35" i="5"/>
  <c r="A36" i="5"/>
  <c r="B36" i="5"/>
  <c r="C36" i="5"/>
  <c r="D36" i="5"/>
  <c r="E36" i="5"/>
  <c r="F36" i="5"/>
  <c r="G36" i="5"/>
  <c r="A37" i="5"/>
  <c r="B37" i="5"/>
  <c r="C37" i="5"/>
  <c r="D37" i="5"/>
  <c r="E37" i="5"/>
  <c r="F37" i="5"/>
  <c r="G37" i="5"/>
  <c r="A38" i="5"/>
  <c r="B38" i="5"/>
  <c r="C38" i="5"/>
  <c r="D38" i="5"/>
  <c r="E38" i="5"/>
  <c r="F38" i="5"/>
  <c r="G38" i="5"/>
  <c r="A39" i="5"/>
  <c r="B39" i="5"/>
  <c r="C39" i="5"/>
  <c r="D39" i="5"/>
  <c r="E39" i="5"/>
  <c r="F39" i="5"/>
  <c r="G39" i="5"/>
  <c r="A40" i="5"/>
  <c r="B40" i="5"/>
  <c r="C40" i="5"/>
  <c r="D40" i="5"/>
  <c r="E40" i="5"/>
  <c r="F40" i="5"/>
  <c r="G40" i="5"/>
  <c r="A41" i="5"/>
  <c r="B41" i="5"/>
  <c r="C41" i="5"/>
  <c r="D41" i="5"/>
  <c r="E41" i="5"/>
  <c r="F41" i="5"/>
  <c r="G41" i="5"/>
  <c r="A42" i="5"/>
  <c r="B42" i="5"/>
  <c r="C42" i="5"/>
  <c r="D42" i="5"/>
  <c r="E42" i="5"/>
  <c r="F42" i="5"/>
  <c r="G42" i="5"/>
  <c r="A43" i="5"/>
  <c r="B43" i="5"/>
  <c r="C43" i="5"/>
  <c r="D43" i="5"/>
  <c r="E43" i="5"/>
  <c r="F43" i="5"/>
  <c r="G43" i="5"/>
  <c r="A44" i="5"/>
  <c r="B44" i="5"/>
  <c r="C44" i="5"/>
  <c r="D44" i="5"/>
  <c r="E44" i="5"/>
  <c r="F44" i="5"/>
  <c r="G44" i="5"/>
  <c r="A45" i="5"/>
  <c r="B45" i="5"/>
  <c r="C45" i="5"/>
  <c r="D45" i="5"/>
  <c r="E45" i="5"/>
  <c r="F45" i="5"/>
  <c r="G45" i="5"/>
  <c r="A46" i="5"/>
  <c r="B46" i="5"/>
  <c r="C46" i="5"/>
  <c r="D46" i="5"/>
  <c r="E46" i="5"/>
  <c r="F46" i="5"/>
  <c r="G46" i="5"/>
  <c r="A47" i="5"/>
  <c r="B47" i="5"/>
  <c r="C47" i="5"/>
  <c r="D47" i="5"/>
  <c r="E47" i="5"/>
  <c r="F47" i="5"/>
  <c r="G47" i="5"/>
  <c r="A48" i="5"/>
  <c r="B48" i="5"/>
  <c r="F48" i="5"/>
  <c r="G48" i="5"/>
  <c r="G4" i="2"/>
  <c r="E4" i="2"/>
  <c r="E27" i="5" s="1"/>
  <c r="B4" i="2"/>
  <c r="G3" i="2"/>
  <c r="E3" i="2"/>
  <c r="B3" i="2"/>
  <c r="G25" i="2"/>
  <c r="E25" i="2"/>
  <c r="E48" i="5" s="1"/>
  <c r="B25" i="2"/>
  <c r="G13" i="6"/>
  <c r="E13" i="6"/>
  <c r="E82" i="5" s="1"/>
  <c r="B13" i="6"/>
  <c r="G12" i="6"/>
  <c r="E12" i="6"/>
  <c r="E81" i="5" s="1"/>
  <c r="B12" i="6"/>
  <c r="G11" i="6"/>
  <c r="E11" i="6"/>
  <c r="E80" i="5" s="1"/>
  <c r="B11" i="6"/>
  <c r="G10" i="6"/>
  <c r="E10" i="6"/>
  <c r="E79" i="5" s="1"/>
  <c r="B10" i="6"/>
  <c r="G9" i="6"/>
  <c r="E9" i="6"/>
  <c r="E78" i="5" s="1"/>
  <c r="B9" i="6"/>
  <c r="G8" i="6"/>
  <c r="E8" i="6"/>
  <c r="E77" i="5" s="1"/>
  <c r="B8" i="6"/>
  <c r="G7" i="6"/>
  <c r="E7" i="6"/>
  <c r="E76" i="5" s="1"/>
  <c r="B7" i="6"/>
  <c r="G6" i="6"/>
  <c r="E6" i="6"/>
  <c r="E75" i="5" s="1"/>
  <c r="B6" i="6"/>
  <c r="G5" i="6"/>
  <c r="E5" i="6"/>
  <c r="E74" i="5" s="1"/>
  <c r="B5" i="6"/>
  <c r="G4" i="6"/>
  <c r="E4" i="6"/>
  <c r="E73" i="5" s="1"/>
  <c r="B4" i="6"/>
  <c r="G24" i="3"/>
  <c r="E24" i="3"/>
  <c r="B24" i="3"/>
  <c r="G23" i="3"/>
  <c r="E23" i="3"/>
  <c r="B23" i="3"/>
  <c r="G22" i="3"/>
  <c r="E22" i="3"/>
  <c r="E68" i="5" s="1"/>
  <c r="B22" i="3"/>
  <c r="G21" i="3"/>
  <c r="E21" i="3"/>
  <c r="B21" i="3"/>
  <c r="G20" i="3"/>
  <c r="E20" i="3"/>
  <c r="E66" i="5" s="1"/>
  <c r="B20" i="3"/>
  <c r="G19" i="3"/>
  <c r="E19" i="3"/>
  <c r="E65" i="5" s="1"/>
  <c r="B19" i="3"/>
  <c r="G18" i="3"/>
  <c r="E18" i="3"/>
  <c r="E64" i="5" s="1"/>
  <c r="B18" i="3"/>
  <c r="G17" i="3"/>
  <c r="E17" i="3"/>
  <c r="E63" i="5" s="1"/>
  <c r="B17" i="3"/>
  <c r="G15" i="3"/>
  <c r="E15" i="3"/>
  <c r="E61" i="5" s="1"/>
  <c r="B15" i="3"/>
  <c r="G14" i="3"/>
  <c r="E14" i="3"/>
  <c r="E60" i="5" s="1"/>
  <c r="B14" i="3"/>
  <c r="G24" i="1"/>
  <c r="E24" i="1"/>
  <c r="B24" i="1"/>
  <c r="G23" i="1"/>
  <c r="E23" i="1"/>
  <c r="B23" i="1"/>
  <c r="G22" i="1"/>
  <c r="E22" i="1"/>
  <c r="B22" i="1"/>
  <c r="G21" i="1"/>
  <c r="E21" i="1"/>
  <c r="B21" i="1"/>
  <c r="G20" i="1"/>
  <c r="E20" i="1"/>
  <c r="B20" i="1"/>
  <c r="G19" i="1"/>
  <c r="E19" i="1"/>
  <c r="B19" i="1"/>
  <c r="G18" i="1"/>
  <c r="E18" i="1"/>
  <c r="B18" i="1"/>
  <c r="G17" i="1"/>
  <c r="E17" i="1"/>
  <c r="B17" i="1"/>
  <c r="G15" i="1"/>
  <c r="E15" i="1"/>
  <c r="B15" i="1"/>
  <c r="G14" i="1"/>
  <c r="E14" i="1"/>
  <c r="B14" i="1"/>
  <c r="B142" i="5" l="1"/>
  <c r="A165" i="5"/>
  <c r="B165" i="5"/>
  <c r="C165" i="5"/>
  <c r="D165" i="5"/>
  <c r="E165" i="5"/>
  <c r="F165" i="5"/>
  <c r="G165" i="5"/>
  <c r="E142" i="5"/>
  <c r="F142" i="5"/>
  <c r="G142" i="5"/>
  <c r="A142" i="5"/>
  <c r="B119" i="5"/>
  <c r="C119" i="5"/>
  <c r="D119" i="5"/>
  <c r="E119" i="5"/>
  <c r="F119" i="5"/>
  <c r="G119" i="5"/>
  <c r="A119" i="5"/>
  <c r="N3" i="8"/>
  <c r="N3" i="7"/>
  <c r="E96" i="5"/>
  <c r="D96" i="5"/>
  <c r="A26" i="5"/>
  <c r="B26" i="5"/>
  <c r="E26" i="5"/>
  <c r="F26" i="5"/>
  <c r="G26" i="5"/>
  <c r="B96" i="5"/>
  <c r="C96" i="5"/>
  <c r="F96" i="5"/>
  <c r="G96" i="5"/>
  <c r="A96" i="5"/>
  <c r="B72" i="5"/>
  <c r="C72" i="5"/>
  <c r="D72" i="5"/>
  <c r="E72" i="5"/>
  <c r="F72" i="5"/>
  <c r="G72" i="5"/>
  <c r="A72" i="5"/>
  <c r="N3" i="6"/>
  <c r="D10" i="6" l="1"/>
  <c r="D79" i="5" s="1"/>
  <c r="D13" i="6"/>
  <c r="D82" i="5" s="1"/>
  <c r="C10" i="6"/>
  <c r="C79" i="5" s="1"/>
  <c r="D9" i="6"/>
  <c r="D78" i="5" s="1"/>
  <c r="C6" i="6"/>
  <c r="C75" i="5" s="1"/>
  <c r="D5" i="6"/>
  <c r="D74" i="5" s="1"/>
  <c r="C13" i="6"/>
  <c r="C82" i="5" s="1"/>
  <c r="D12" i="6"/>
  <c r="D81" i="5" s="1"/>
  <c r="C9" i="6"/>
  <c r="C78" i="5" s="1"/>
  <c r="D8" i="6"/>
  <c r="D77" i="5" s="1"/>
  <c r="C5" i="6"/>
  <c r="C74" i="5" s="1"/>
  <c r="D4" i="6"/>
  <c r="D73" i="5" s="1"/>
  <c r="C7" i="6"/>
  <c r="C76" i="5" s="1"/>
  <c r="C12" i="6"/>
  <c r="C81" i="5" s="1"/>
  <c r="D11" i="6"/>
  <c r="D80" i="5" s="1"/>
  <c r="C8" i="6"/>
  <c r="C77" i="5" s="1"/>
  <c r="D7" i="6"/>
  <c r="D76" i="5" s="1"/>
  <c r="C4" i="6"/>
  <c r="C73" i="5" s="1"/>
  <c r="C11" i="6"/>
  <c r="C80" i="5" s="1"/>
  <c r="D6" i="6"/>
  <c r="D75" i="5" s="1"/>
  <c r="C142" i="5"/>
  <c r="D142" i="5"/>
  <c r="F49" i="5"/>
  <c r="A49" i="5"/>
  <c r="A4" i="5"/>
  <c r="F4" i="5"/>
  <c r="A5" i="5"/>
  <c r="B5" i="5"/>
  <c r="E5" i="5"/>
  <c r="F5" i="5"/>
  <c r="G5" i="5"/>
  <c r="A6" i="5"/>
  <c r="B6" i="5"/>
  <c r="E6" i="5"/>
  <c r="F6" i="5"/>
  <c r="G6" i="5"/>
  <c r="A7" i="5"/>
  <c r="B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F11" i="5"/>
  <c r="A12" i="5"/>
  <c r="F12" i="5"/>
  <c r="A13" i="5"/>
  <c r="F13" i="5"/>
  <c r="A14" i="5"/>
  <c r="F14" i="5"/>
  <c r="A15" i="5"/>
  <c r="B15" i="5"/>
  <c r="E15" i="5"/>
  <c r="F15" i="5"/>
  <c r="G15" i="5"/>
  <c r="A16" i="5"/>
  <c r="B16" i="5"/>
  <c r="E16" i="5"/>
  <c r="F16" i="5"/>
  <c r="G16" i="5"/>
  <c r="A17" i="5"/>
  <c r="B17" i="5"/>
  <c r="E17" i="5"/>
  <c r="F17" i="5"/>
  <c r="G17" i="5"/>
  <c r="A18" i="5"/>
  <c r="B18" i="5"/>
  <c r="E18" i="5"/>
  <c r="F18" i="5"/>
  <c r="G18" i="5"/>
  <c r="A19" i="5"/>
  <c r="F19" i="5"/>
  <c r="A20" i="5"/>
  <c r="B20" i="5"/>
  <c r="E20" i="5"/>
  <c r="F20" i="5"/>
  <c r="G20" i="5"/>
  <c r="A21" i="5"/>
  <c r="B21" i="5"/>
  <c r="E21" i="5"/>
  <c r="F21" i="5"/>
  <c r="G21" i="5"/>
  <c r="A22" i="5"/>
  <c r="B22" i="5"/>
  <c r="E22" i="5"/>
  <c r="F22" i="5"/>
  <c r="G22" i="5"/>
  <c r="A23" i="5"/>
  <c r="F23" i="5"/>
  <c r="A24" i="5"/>
  <c r="F24" i="5"/>
  <c r="G24" i="5"/>
  <c r="A25" i="5"/>
  <c r="F25" i="5"/>
  <c r="G25" i="5"/>
  <c r="G49" i="5"/>
  <c r="E49" i="5"/>
  <c r="E25" i="5"/>
  <c r="B25" i="5"/>
  <c r="E24" i="5"/>
  <c r="B24" i="5"/>
  <c r="G23" i="5"/>
  <c r="E23" i="5"/>
  <c r="B23" i="5"/>
  <c r="G19" i="5"/>
  <c r="E19" i="5"/>
  <c r="B19" i="5"/>
  <c r="G14" i="5"/>
  <c r="E14" i="5"/>
  <c r="B14" i="5"/>
  <c r="G13" i="5"/>
  <c r="E13" i="5"/>
  <c r="B13" i="5"/>
  <c r="G12" i="5"/>
  <c r="E12" i="5"/>
  <c r="B12" i="5"/>
  <c r="G11" i="5"/>
  <c r="E11" i="5"/>
  <c r="B11" i="5"/>
  <c r="G4" i="5"/>
  <c r="E4" i="5"/>
  <c r="B4" i="5"/>
  <c r="E3" i="5"/>
  <c r="G3" i="5"/>
  <c r="B49" i="5" l="1"/>
  <c r="B3" i="5"/>
  <c r="F3" i="5" l="1"/>
  <c r="A3" i="5"/>
  <c r="N11" i="3"/>
  <c r="N3" i="4"/>
  <c r="N3" i="3"/>
  <c r="N3" i="2"/>
  <c r="C7" i="4" l="1"/>
  <c r="D7" i="4"/>
  <c r="D100" i="5" s="1"/>
  <c r="C8" i="4"/>
  <c r="C101" i="5" s="1"/>
  <c r="D8" i="4"/>
  <c r="D101" i="5" s="1"/>
  <c r="C99" i="5"/>
  <c r="D18" i="3"/>
  <c r="D64" i="5" s="1"/>
  <c r="C22" i="3"/>
  <c r="C68" i="5" s="1"/>
  <c r="C21" i="3"/>
  <c r="C67" i="5" s="1"/>
  <c r="C20" i="3"/>
  <c r="C66" i="5" s="1"/>
  <c r="D21" i="3"/>
  <c r="D67" i="5" s="1"/>
  <c r="C18" i="3"/>
  <c r="C64" i="5" s="1"/>
  <c r="C17" i="3"/>
  <c r="C63" i="5" s="1"/>
  <c r="C15" i="3"/>
  <c r="C61" i="5" s="1"/>
  <c r="D14" i="3"/>
  <c r="D60" i="5" s="1"/>
  <c r="C24" i="3"/>
  <c r="C70" i="5" s="1"/>
  <c r="C23" i="3"/>
  <c r="C69" i="5" s="1"/>
  <c r="D22" i="3"/>
  <c r="D68" i="5" s="1"/>
  <c r="C14" i="3"/>
  <c r="C60" i="5" s="1"/>
  <c r="D19" i="3"/>
  <c r="D65" i="5" s="1"/>
  <c r="C19" i="3"/>
  <c r="C65" i="5" s="1"/>
  <c r="D24" i="3"/>
  <c r="D70" i="5" s="1"/>
  <c r="D23" i="3"/>
  <c r="D69" i="5" s="1"/>
  <c r="D17" i="3"/>
  <c r="D63" i="5" s="1"/>
  <c r="D15" i="3"/>
  <c r="D61" i="5" s="1"/>
  <c r="D20" i="3"/>
  <c r="D66" i="5" s="1"/>
  <c r="C12" i="2"/>
  <c r="C35" i="5" s="1"/>
  <c r="D11" i="2"/>
  <c r="D34" i="5" s="1"/>
  <c r="C11" i="2"/>
  <c r="C34" i="5" s="1"/>
  <c r="D12" i="2"/>
  <c r="D35" i="5" s="1"/>
  <c r="C102" i="5"/>
  <c r="C4" i="2"/>
  <c r="C27" i="5" s="1"/>
  <c r="D3" i="2"/>
  <c r="D26" i="5" s="1"/>
  <c r="C100" i="5"/>
  <c r="D103" i="5"/>
  <c r="C25" i="2"/>
  <c r="C48" i="5" s="1"/>
  <c r="D102" i="5"/>
  <c r="C103" i="5"/>
  <c r="C3" i="2"/>
  <c r="C26" i="5" s="1"/>
  <c r="D25" i="2"/>
  <c r="D48" i="5" s="1"/>
  <c r="D99" i="5"/>
  <c r="D4" i="2"/>
  <c r="D27" i="5" s="1"/>
  <c r="C49" i="5"/>
  <c r="D49" i="5"/>
  <c r="N3" i="1"/>
  <c r="C19" i="1" l="1"/>
  <c r="C19" i="5" s="1"/>
  <c r="C24" i="1"/>
  <c r="C24" i="5" s="1"/>
  <c r="D23" i="1"/>
  <c r="D23" i="5" s="1"/>
  <c r="C20" i="1"/>
  <c r="C20" i="5" s="1"/>
  <c r="D19" i="1"/>
  <c r="D19" i="5" s="1"/>
  <c r="C15" i="1"/>
  <c r="C15" i="5" s="1"/>
  <c r="D14" i="1"/>
  <c r="D14" i="5" s="1"/>
  <c r="C23" i="1"/>
  <c r="C23" i="5" s="1"/>
  <c r="D22" i="1"/>
  <c r="D22" i="5" s="1"/>
  <c r="D18" i="1"/>
  <c r="D18" i="5" s="1"/>
  <c r="C14" i="1"/>
  <c r="C14" i="5" s="1"/>
  <c r="C22" i="1"/>
  <c r="C22" i="5" s="1"/>
  <c r="D21" i="1"/>
  <c r="D21" i="5" s="1"/>
  <c r="C18" i="1"/>
  <c r="C18" i="5" s="1"/>
  <c r="D17" i="1"/>
  <c r="D17" i="5" s="1"/>
  <c r="D24" i="1"/>
  <c r="C21" i="1"/>
  <c r="C21" i="5" s="1"/>
  <c r="D20" i="1"/>
  <c r="D20" i="5" s="1"/>
  <c r="C17" i="1"/>
  <c r="C17" i="5" s="1"/>
  <c r="D15" i="1"/>
  <c r="D15" i="5" s="1"/>
  <c r="C16" i="5"/>
  <c r="D13" i="5"/>
  <c r="C25" i="5"/>
  <c r="C11" i="5"/>
  <c r="D12" i="5"/>
  <c r="D16" i="5"/>
  <c r="C12" i="5"/>
  <c r="D5" i="5"/>
  <c r="C5" i="5"/>
  <c r="C7" i="5"/>
  <c r="C6" i="5"/>
  <c r="D7" i="5"/>
  <c r="D6" i="5"/>
  <c r="D3" i="5"/>
  <c r="D25" i="5"/>
  <c r="D24" i="5"/>
  <c r="C4" i="5"/>
  <c r="C3" i="5"/>
  <c r="C13" i="5"/>
  <c r="D11" i="5"/>
  <c r="D4" i="5"/>
</calcChain>
</file>

<file path=xl/sharedStrings.xml><?xml version="1.0" encoding="utf-8"?>
<sst xmlns="http://schemas.openxmlformats.org/spreadsheetml/2006/main" count="239" uniqueCount="34">
  <si>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</si>
  <si>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</si>
  <si>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</si>
  <si>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</si>
  <si>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</si>
  <si>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</si>
  <si>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</si>
  <si>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</si>
  <si>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</si>
  <si>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</si>
  <si>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</si>
  <si>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</si>
  <si>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</si>
  <si>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</si>
  <si>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</si>
  <si>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</si>
  <si>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</si>
  <si>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</si>
  <si>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</si>
  <si>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</si>
  <si>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</si>
  <si>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</si>
  <si>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</si>
  <si>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</si>
  <si>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</si>
  <si>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</si>
  <si>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</si>
  <si>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</si>
  <si>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</si>
  <si>
    <t xml:space="preserve"> </t>
  </si>
  <si>
    <t>CARD ID 8</t>
  </si>
  <si>
    <t>CARD ID 9</t>
  </si>
  <si>
    <t>CARD ID 10</t>
  </si>
  <si>
    <t>CARD ID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</si>
</sst>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1" fontId="2" fillId="3" borderId="5" xfId="2" applyNumberFormat="1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0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1" xfId="3" applyNumberFormat="1" applyBorder="1" applyAlignment="1"/>
    <xf numFmtId="0" fontId="0" fillId="0" borderId="0" xfId="0" applyBorder="1" applyAlignment="1">
      <alignment horizontal="center"/>
    </xf>
    <xf numFmtId="0" fontId="4" fillId="6" borderId="22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3" xfId="0" applyBorder="1"/>
    <xf numFmtId="164" fontId="3" fillId="4" borderId="24" xfId="3" applyNumberFormat="1" applyBorder="1" applyAlignment="1"/>
    <xf numFmtId="164" fontId="3" fillId="4" borderId="25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1" borderId="0" xfId="0" applyNumberFormat="1" applyFill="1"/>
    <xf numFmtId="0" fontId="2" fillId="3" borderId="3" xfId="2" applyBorder="1" applyAlignment="1">
      <alignment horizont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11" borderId="0" xfId="0" applyNumberFormat="1" applyFill="1"/>
    <xf numFmtId="2" fontId="0" fillId="0" borderId="0" xfId="0" applyNumberFormat="1"/>
    <xf numFmtId="2" fontId="6" fillId="3" borderId="17" xfId="2" applyNumberFormat="1" applyFont="1" applyBorder="1" applyAlignment="1">
      <alignment horizontal="center" vertical="center"/>
    </xf>
    <xf numFmtId="2" fontId="6" fillId="3" borderId="17" xfId="2" applyNumberFormat="1" applyFont="1" applyBorder="1" applyAlignment="1">
      <alignment horizontal="center" vertical="center" wrapText="1"/>
    </xf>
    <xf numFmtId="0" fontId="0" fillId="8" borderId="0" xfId="0" applyNumberFormat="1" applyFill="1"/>
    <xf numFmtId="0" fontId="0" fillId="0" borderId="0" xfId="0" applyNumberFormat="1" applyFill="1"/>
    <xf numFmtId="0" fontId="0" fillId="15" borderId="0" xfId="0" applyNumberFormat="1" applyFill="1"/>
    <xf numFmtId="0" fontId="0" fillId="7" borderId="0" xfId="0" applyNumberFormat="1" applyFill="1"/>
    <xf numFmtId="0" fontId="0" fillId="16" borderId="0" xfId="0" applyNumberFormat="1" applyFill="1"/>
    <xf numFmtId="0" fontId="0" fillId="8" borderId="0" xfId="0" applyFill="1"/>
    <xf numFmtId="1" fontId="0" fillId="15" borderId="0" xfId="0" applyNumberFormat="1" applyFill="1" applyAlignment="1">
      <alignment horizontal="right"/>
    </xf>
    <xf numFmtId="1" fontId="0" fillId="15" borderId="0" xfId="0" applyNumberFormat="1" applyFill="1"/>
    <xf numFmtId="1" fontId="0" fillId="14" borderId="0" xfId="0" applyNumberFormat="1" applyFill="1"/>
    <xf numFmtId="1" fontId="0" fillId="12" borderId="0" xfId="0" applyNumberFormat="1" applyFill="1"/>
    <xf numFmtId="1" fontId="0" fillId="11" borderId="0" xfId="0" applyNumberFormat="1" applyFill="1"/>
    <xf numFmtId="1" fontId="0" fillId="8" borderId="0" xfId="0" applyNumberFormat="1" applyFill="1"/>
    <xf numFmtId="1" fontId="0" fillId="16" borderId="0" xfId="0" applyNumberFormat="1" applyFill="1"/>
    <xf numFmtId="1" fontId="0" fillId="7" borderId="0" xfId="0" applyNumberFormat="1" applyFill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72144</xdr:colOff>
      <xdr:row>9</xdr:row>
      <xdr:rowOff>150712</xdr:rowOff>
    </xdr:from>
    <xdr:to>
      <xdr:col>20</xdr:col>
      <xdr:colOff>979316</xdr:colOff>
      <xdr:row>28</xdr:row>
      <xdr:rowOff>181216</xdr:rowOff>
    </xdr:to>
    <xdr:grpSp>
      <xdr:nvGrpSpPr>
        <xdr:cNvPr id="29" name="Group 28"/>
        <xdr:cNvGrpSpPr/>
      </xdr:nvGrpSpPr>
      <xdr:grpSpPr>
        <a:xfrm>
          <a:off x="11251132" y="2400853"/>
          <a:ext cx="4457196" cy="4001869"/>
          <a:chOff x="10968014" y="1847464"/>
          <a:chExt cx="5518210" cy="4563288"/>
        </a:xfrm>
      </xdr:grpSpPr>
      <xdr:grpSp>
        <xdr:nvGrpSpPr>
          <xdr:cNvPr id="28" name="Group 27"/>
          <xdr:cNvGrpSpPr/>
        </xdr:nvGrpSpPr>
        <xdr:grpSpPr>
          <a:xfrm>
            <a:off x="10968014" y="1847464"/>
            <a:ext cx="5518210" cy="4563288"/>
            <a:chOff x="10811132" y="1399229"/>
            <a:chExt cx="5518210" cy="4563288"/>
          </a:xfrm>
        </xdr:grpSpPr>
        <xdr:pic>
          <xdr:nvPicPr>
            <xdr:cNvPr id="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27" name="Group 26"/>
            <xdr:cNvGrpSpPr/>
          </xdr:nvGrpSpPr>
          <xdr:grpSpPr>
            <a:xfrm>
              <a:off x="11267099" y="1658047"/>
              <a:ext cx="4751853" cy="4061511"/>
              <a:chOff x="11267099" y="1658047"/>
              <a:chExt cx="4751853" cy="4061511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12696408" y="5210538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1697043" y="492427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8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0</xdr:colOff>
      <xdr:row>9</xdr:row>
      <xdr:rowOff>112059</xdr:rowOff>
    </xdr:from>
    <xdr:to>
      <xdr:col>19</xdr:col>
      <xdr:colOff>1998712</xdr:colOff>
      <xdr:row>25</xdr:row>
      <xdr:rowOff>100853</xdr:rowOff>
    </xdr:to>
    <xdr:sp macro="" textlink="">
      <xdr:nvSpPr>
        <xdr:cNvPr id="31" name="Freeform 5"/>
        <xdr:cNvSpPr/>
      </xdr:nvSpPr>
      <xdr:spPr>
        <a:xfrm>
          <a:off x="10869706" y="2386853"/>
          <a:ext cx="2816741" cy="3048000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521220" y="0"/>
          <a:ext cx="4101896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534786</xdr:colOff>
      <xdr:row>9</xdr:row>
      <xdr:rowOff>150712</xdr:rowOff>
    </xdr:from>
    <xdr:to>
      <xdr:col>21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494574" y="2293277"/>
          <a:ext cx="4454944" cy="3651689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5603</xdr:colOff>
      <xdr:row>19</xdr:row>
      <xdr:rowOff>162485</xdr:rowOff>
    </xdr:from>
    <xdr:to>
      <xdr:col>20</xdr:col>
      <xdr:colOff>173691</xdr:colOff>
      <xdr:row>28</xdr:row>
      <xdr:rowOff>61633</xdr:rowOff>
    </xdr:to>
    <xdr:sp macro="" textlink="">
      <xdr:nvSpPr>
        <xdr:cNvPr id="57" name="Freeform 56"/>
        <xdr:cNvSpPr/>
      </xdr:nvSpPr>
      <xdr:spPr>
        <a:xfrm rot="14370968" flipH="1">
          <a:off x="11586882" y="3653118"/>
          <a:ext cx="1624854" cy="2801470"/>
        </a:xfrm>
        <a:custGeom>
          <a:avLst/>
          <a:gdLst>
            <a:gd name="connsiteX0" fmla="*/ 56030 w 1658471"/>
            <a:gd name="connsiteY0" fmla="*/ 11206 h 3036794"/>
            <a:gd name="connsiteX1" fmla="*/ 1098177 w 1658471"/>
            <a:gd name="connsiteY1" fmla="*/ 0 h 3036794"/>
            <a:gd name="connsiteX2" fmla="*/ 1658471 w 1658471"/>
            <a:gd name="connsiteY2" fmla="*/ 1019735 h 3036794"/>
            <a:gd name="connsiteX3" fmla="*/ 537883 w 1658471"/>
            <a:gd name="connsiteY3" fmla="*/ 3036794 h 3036794"/>
            <a:gd name="connsiteX4" fmla="*/ 0 w 1658471"/>
            <a:gd name="connsiteY4" fmla="*/ 2017059 h 3036794"/>
            <a:gd name="connsiteX5" fmla="*/ 549088 w 1658471"/>
            <a:gd name="connsiteY5" fmla="*/ 986118 h 3036794"/>
            <a:gd name="connsiteX6" fmla="*/ 78441 w 1658471"/>
            <a:gd name="connsiteY6" fmla="*/ 89647 h 3036794"/>
            <a:gd name="connsiteX7" fmla="*/ 78441 w 1658471"/>
            <a:gd name="connsiteY7" fmla="*/ 89647 h 3036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658471" h="3036794">
              <a:moveTo>
                <a:pt x="56030" y="11206"/>
              </a:moveTo>
              <a:lnTo>
                <a:pt x="1098177" y="0"/>
              </a:lnTo>
              <a:lnTo>
                <a:pt x="1658471" y="1019735"/>
              </a:lnTo>
              <a:lnTo>
                <a:pt x="537883" y="3036794"/>
              </a:lnTo>
              <a:lnTo>
                <a:pt x="0" y="2017059"/>
              </a:lnTo>
              <a:lnTo>
                <a:pt x="549088" y="986118"/>
              </a:lnTo>
              <a:lnTo>
                <a:pt x="78441" y="89647"/>
              </a:lnTo>
              <a:lnTo>
                <a:pt x="78441" y="89647"/>
              </a:lnTo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301149" y="0"/>
          <a:ext cx="4119826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534787</xdr:colOff>
      <xdr:row>9</xdr:row>
      <xdr:rowOff>150712</xdr:rowOff>
    </xdr:from>
    <xdr:to>
      <xdr:col>21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1247611" y="2293277"/>
          <a:ext cx="4489183" cy="3651689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16</xdr:col>
      <xdr:colOff>515471</xdr:colOff>
      <xdr:row>9</xdr:row>
      <xdr:rowOff>134471</xdr:rowOff>
    </xdr:from>
    <xdr:to>
      <xdr:col>19</xdr:col>
      <xdr:colOff>1965094</xdr:colOff>
      <xdr:row>24</xdr:row>
      <xdr:rowOff>39447</xdr:rowOff>
    </xdr:to>
    <xdr:sp macro="" textlink="">
      <xdr:nvSpPr>
        <xdr:cNvPr id="85" name="Freeform 5"/>
        <xdr:cNvSpPr/>
      </xdr:nvSpPr>
      <xdr:spPr>
        <a:xfrm>
          <a:off x="10970559" y="2308412"/>
          <a:ext cx="2816741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72144</xdr:colOff>
      <xdr:row>9</xdr:row>
      <xdr:rowOff>150712</xdr:rowOff>
    </xdr:from>
    <xdr:to>
      <xdr:col>24</xdr:col>
      <xdr:colOff>381000</xdr:colOff>
      <xdr:row>29</xdr:row>
      <xdr:rowOff>46190</xdr:rowOff>
    </xdr:to>
    <xdr:grpSp>
      <xdr:nvGrpSpPr>
        <xdr:cNvPr id="2" name="Group 1"/>
        <xdr:cNvGrpSpPr/>
      </xdr:nvGrpSpPr>
      <xdr:grpSpPr>
        <a:xfrm>
          <a:off x="12246215" y="2293277"/>
          <a:ext cx="4576056" cy="3642725"/>
          <a:chOff x="10968014" y="1847464"/>
          <a:chExt cx="5518210" cy="4625913"/>
        </a:xfrm>
      </xdr:grpSpPr>
      <xdr:grpSp>
        <xdr:nvGrpSpPr>
          <xdr:cNvPr id="3" name="Group 2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5" name="Picture 4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" name="Group 5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7" name="TextBox 6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7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5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3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0</xdr:colOff>
      <xdr:row>14</xdr:row>
      <xdr:rowOff>89647</xdr:rowOff>
    </xdr:from>
    <xdr:to>
      <xdr:col>24</xdr:col>
      <xdr:colOff>396270</xdr:colOff>
      <xdr:row>28</xdr:row>
      <xdr:rowOff>173917</xdr:rowOff>
    </xdr:to>
    <xdr:sp macro="" textlink="">
      <xdr:nvSpPr>
        <xdr:cNvPr id="30" name="Freeform 5"/>
        <xdr:cNvSpPr/>
      </xdr:nvSpPr>
      <xdr:spPr>
        <a:xfrm>
          <a:off x="13581529" y="3216088"/>
          <a:ext cx="2816741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176540" y="0"/>
          <a:ext cx="4118481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41728</xdr:colOff>
      <xdr:row>9</xdr:row>
      <xdr:rowOff>150712</xdr:rowOff>
    </xdr:from>
    <xdr:to>
      <xdr:col>21</xdr:col>
      <xdr:colOff>522941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212648" y="2261452"/>
          <a:ext cx="4603633" cy="3682618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2342028</xdr:colOff>
      <xdr:row>17</xdr:row>
      <xdr:rowOff>89649</xdr:rowOff>
    </xdr:from>
    <xdr:to>
      <xdr:col>21</xdr:col>
      <xdr:colOff>56028</xdr:colOff>
      <xdr:row>28</xdr:row>
      <xdr:rowOff>145679</xdr:rowOff>
    </xdr:to>
    <xdr:sp macro="" textlink="">
      <xdr:nvSpPr>
        <xdr:cNvPr id="57" name="Freeform 56"/>
        <xdr:cNvSpPr/>
      </xdr:nvSpPr>
      <xdr:spPr>
        <a:xfrm rot="7287203">
          <a:off x="13447057" y="4392708"/>
          <a:ext cx="2162736" cy="952500"/>
        </a:xfrm>
        <a:custGeom>
          <a:avLst/>
          <a:gdLst>
            <a:gd name="connsiteX0" fmla="*/ 0 w 2162736"/>
            <a:gd name="connsiteY0" fmla="*/ 0 h 952500"/>
            <a:gd name="connsiteX1" fmla="*/ 2162736 w 2162736"/>
            <a:gd name="connsiteY1" fmla="*/ 22411 h 952500"/>
            <a:gd name="connsiteX2" fmla="*/ 1647265 w 2162736"/>
            <a:gd name="connsiteY2" fmla="*/ 952500 h 952500"/>
            <a:gd name="connsiteX3" fmla="*/ 549088 w 2162736"/>
            <a:gd name="connsiteY3" fmla="*/ 941294 h 952500"/>
            <a:gd name="connsiteX4" fmla="*/ 0 w 2162736"/>
            <a:gd name="connsiteY4" fmla="*/ 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62736" h="952500">
              <a:moveTo>
                <a:pt x="0" y="0"/>
              </a:moveTo>
              <a:lnTo>
                <a:pt x="2162736" y="22411"/>
              </a:lnTo>
              <a:lnTo>
                <a:pt x="1647265" y="952500"/>
              </a:lnTo>
              <a:lnTo>
                <a:pt x="549088" y="941294"/>
              </a:lnTo>
              <a:lnTo>
                <a:pt x="0" y="0"/>
              </a:lnTo>
              <a:close/>
            </a:path>
          </a:pathLst>
        </a:custGeom>
        <a:noFill/>
        <a:ln w="57150">
          <a:solidFill>
            <a:srgbClr val="C0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942561" y="0"/>
          <a:ext cx="4119826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41728</xdr:colOff>
      <xdr:row>9</xdr:row>
      <xdr:rowOff>150712</xdr:rowOff>
    </xdr:from>
    <xdr:to>
      <xdr:col>21</xdr:col>
      <xdr:colOff>522941</xdr:colOff>
      <xdr:row>29</xdr:row>
      <xdr:rowOff>46190</xdr:rowOff>
    </xdr:to>
    <xdr:grpSp>
      <xdr:nvGrpSpPr>
        <xdr:cNvPr id="29" name="Group 28"/>
        <xdr:cNvGrpSpPr/>
      </xdr:nvGrpSpPr>
      <xdr:grpSpPr>
        <a:xfrm>
          <a:off x="10978669" y="2293277"/>
          <a:ext cx="4604978" cy="3642725"/>
          <a:chOff x="10968014" y="1847464"/>
          <a:chExt cx="5518210" cy="4625913"/>
        </a:xfrm>
      </xdr:grpSpPr>
      <xdr:grpSp>
        <xdr:nvGrpSpPr>
          <xdr:cNvPr id="30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3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4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5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6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7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8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3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8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4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1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5620</xdr:colOff>
      <xdr:row>0</xdr:row>
      <xdr:rowOff>0</xdr:rowOff>
    </xdr:from>
    <xdr:to>
      <xdr:col>21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942561" y="0"/>
          <a:ext cx="4119826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142581</xdr:colOff>
      <xdr:row>9</xdr:row>
      <xdr:rowOff>105888</xdr:rowOff>
    </xdr:from>
    <xdr:to>
      <xdr:col>22</xdr:col>
      <xdr:colOff>18677</xdr:colOff>
      <xdr:row>29</xdr:row>
      <xdr:rowOff>1366</xdr:rowOff>
    </xdr:to>
    <xdr:grpSp>
      <xdr:nvGrpSpPr>
        <xdr:cNvPr id="29" name="Group 28"/>
        <xdr:cNvGrpSpPr/>
      </xdr:nvGrpSpPr>
      <xdr:grpSpPr>
        <a:xfrm>
          <a:off x="11079522" y="2248453"/>
          <a:ext cx="4609461" cy="3642725"/>
          <a:chOff x="10968014" y="1847464"/>
          <a:chExt cx="5518210" cy="4625913"/>
        </a:xfrm>
      </xdr:grpSpPr>
      <xdr:grpSp>
        <xdr:nvGrpSpPr>
          <xdr:cNvPr id="30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3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4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5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6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7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8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3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8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4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1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5" zoomScaleNormal="85" workbookViewId="0">
      <selection activeCell="N5" sqref="N5"/>
    </sheetView>
  </sheetViews>
  <sheetFormatPr defaultRowHeight="14.4" x14ac:dyDescent="0.3"/>
  <cols>
    <col min="1" max="1" width="17.6640625" customWidth="1"/>
    <col min="2" max="2" width="8.33203125" bestFit="1" customWidth="1"/>
    <col min="3" max="3" width="6.33203125" customWidth="1"/>
    <col min="4" max="4" width="5.44140625" customWidth="1"/>
    <col min="5" max="5" width="11.44140625" bestFit="1" customWidth="1"/>
    <col min="6" max="6" width="5.5546875" bestFit="1" customWidth="1"/>
    <col min="7" max="7" width="6.6640625" bestFit="1" customWidth="1"/>
    <col min="8" max="8" width="1.5546875" customWidth="1"/>
    <col min="9" max="9" width="2.109375" customWidth="1"/>
    <col min="10" max="10" width="11.44140625" customWidth="1"/>
    <col min="11" max="11" width="9.109375" customWidth="1"/>
    <col min="12" max="12" width="13.88671875" customWidth="1"/>
    <col min="13" max="13" width="12.88671875" bestFit="1" customWidth="1"/>
    <col min="14" max="14" width="27.5546875" bestFit="1" customWidth="1"/>
    <col min="15" max="15" width="7.109375" customWidth="1"/>
    <col min="16" max="16" width="7.5546875" customWidth="1"/>
    <col min="17" max="17" width="8.109375" bestFit="1" customWidth="1"/>
    <col min="18" max="18" width="2.88671875" bestFit="1" customWidth="1"/>
    <col min="19" max="19" width="9.44140625" customWidth="1"/>
    <col min="20" max="20" width="39.44140625" bestFit="1" customWidth="1"/>
    <col min="21" max="21" width="17" customWidth="1"/>
  </cols>
  <sheetData>
    <row r="1" spans="1:20" ht="15.75" thickBot="1" x14ac:dyDescent="0.3">
      <c r="A1" t="s">
        <v>0</v>
      </c>
    </row>
    <row r="2" spans="1:20" ht="54" customHeight="1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28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1</v>
      </c>
      <c r="K3" s="12">
        <v>1</v>
      </c>
      <c r="L3" s="13">
        <v>10</v>
      </c>
      <c r="M3" s="6">
        <v>-2.0943951023932001</v>
      </c>
      <c r="N3" s="14">
        <f>+RADIANS(N5)</f>
        <v>-1.0471975511965976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1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62"/>
      <c r="B5" s="33"/>
      <c r="C5" s="61"/>
      <c r="D5" s="61"/>
      <c r="E5" s="61"/>
      <c r="F5" s="60"/>
      <c r="G5" s="63"/>
      <c r="H5" s="1"/>
      <c r="I5" s="1"/>
      <c r="J5" s="38">
        <v>1</v>
      </c>
      <c r="K5" s="10">
        <v>3</v>
      </c>
      <c r="L5" s="5">
        <v>12</v>
      </c>
      <c r="M5" s="6">
        <v>-2.0943951023932001</v>
      </c>
      <c r="N5" s="3">
        <v>-60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1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1</v>
      </c>
      <c r="K7" s="10">
        <v>18</v>
      </c>
      <c r="L7" s="5">
        <v>20</v>
      </c>
      <c r="M7" s="6">
        <v>0</v>
      </c>
      <c r="N7" s="3">
        <f>-217+128</f>
        <v>-89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1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1</v>
      </c>
      <c r="K9" s="10">
        <v>20</v>
      </c>
      <c r="L9" s="5">
        <v>22</v>
      </c>
      <c r="M9" s="6">
        <v>0</v>
      </c>
      <c r="N9" s="3">
        <v>0</v>
      </c>
      <c r="O9" s="41">
        <v>164</v>
      </c>
      <c r="P9" s="42">
        <v>155.425625842204</v>
      </c>
      <c r="T9" s="7"/>
    </row>
    <row r="10" spans="1:20" ht="15" x14ac:dyDescent="0.25">
      <c r="A10" s="62"/>
      <c r="B10" s="33"/>
      <c r="C10" s="61"/>
      <c r="D10" s="61"/>
      <c r="E10" s="61"/>
      <c r="F10" s="60"/>
      <c r="G10" s="63"/>
      <c r="I10" s="1"/>
      <c r="J10" s="38">
        <v>1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/>
      <c r="B11" s="61"/>
      <c r="C11" s="61"/>
      <c r="D11" s="61"/>
      <c r="E11" s="61"/>
      <c r="F11" s="60"/>
      <c r="G11" s="63"/>
      <c r="I11" s="1"/>
      <c r="J11" s="38">
        <v>1</v>
      </c>
      <c r="K11" s="10">
        <v>4</v>
      </c>
      <c r="L11" s="5">
        <v>40</v>
      </c>
      <c r="M11" s="6">
        <v>0</v>
      </c>
      <c r="N11" s="55">
        <v>0</v>
      </c>
      <c r="O11" s="41">
        <v>116</v>
      </c>
      <c r="P11" s="42">
        <v>127.712812921102</v>
      </c>
    </row>
    <row r="12" spans="1:20" ht="15" x14ac:dyDescent="0.25">
      <c r="A12" s="62"/>
      <c r="B12" s="61"/>
      <c r="C12" s="61"/>
      <c r="D12" s="61"/>
      <c r="E12" s="61"/>
      <c r="F12" s="60"/>
      <c r="G12" s="63"/>
      <c r="I12" s="1"/>
      <c r="J12" s="38">
        <v>1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1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 t="s">
        <v>26</v>
      </c>
      <c r="B14" s="61">
        <f t="shared" ref="B14:B15" si="0">((ROUND($L14/10,0))-1)*4+MOD($L14,10)+((J14-1)*16)</f>
        <v>9</v>
      </c>
      <c r="C14" s="61">
        <f>((+O14*COS($N$3)-P14*SIN($N$3)+$N$7)*$R$3)</f>
        <v>111.60254037844379</v>
      </c>
      <c r="D14" s="61">
        <f>((O14*SIN($N$3)+P14*COS($N$3)+$N$9)*$R$4)</f>
        <v>-18.127331764375867</v>
      </c>
      <c r="E14" s="61">
        <f>IF(($R$3*$R$4)=1,1,-1)*(($M14/3.1416*180)+$N$5)</f>
        <v>-1.403057715734235E-4</v>
      </c>
      <c r="F14" s="60">
        <v>5</v>
      </c>
      <c r="G14" s="63">
        <f t="shared" ref="G14:G15" si="1">IF($R$3*$R$4=-1,1,0)</f>
        <v>0</v>
      </c>
      <c r="I14" s="1"/>
      <c r="J14" s="38">
        <v>1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 t="s">
        <v>26</v>
      </c>
      <c r="B15" s="61">
        <f t="shared" si="0"/>
        <v>6</v>
      </c>
      <c r="C15" s="61">
        <f>((+O15*COS($N$3)-P15*SIN($N$3)+$N$7)*$R$3)</f>
        <v>127.60254037844379</v>
      </c>
      <c r="D15" s="61">
        <f>((O15*SIN($N$3)+P15*COS($N$3)+$N$9)*$R$4)</f>
        <v>-8.8897274573418628</v>
      </c>
      <c r="E15" s="61">
        <f>IF(($R$3*$R$4)=1,1,-1)*(($M15/3.1416*180)+$N$5)</f>
        <v>-60</v>
      </c>
      <c r="F15" s="60">
        <v>5</v>
      </c>
      <c r="G15" s="63">
        <f t="shared" si="1"/>
        <v>0</v>
      </c>
      <c r="I15" s="1"/>
      <c r="J15" s="38">
        <v>1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33"/>
      <c r="C16" s="61"/>
      <c r="D16" s="61"/>
      <c r="E16" s="61"/>
      <c r="F16" s="60"/>
      <c r="G16" s="63"/>
      <c r="I16" s="1"/>
      <c r="J16" s="38">
        <v>1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 t="s">
        <v>26</v>
      </c>
      <c r="B17" s="61">
        <f t="shared" ref="B17:B24" si="2">((ROUND($L17/10,0))-1)*4+MOD($L17,10)+((J17-1)*16)</f>
        <v>3</v>
      </c>
      <c r="C17" s="61">
        <f t="shared" ref="C17:C24" si="3">((+O17*COS($N$3)-P17*SIN($N$3)+$N$7)*$R$3)</f>
        <v>127.60254037844373</v>
      </c>
      <c r="D17" s="61">
        <f t="shared" ref="D17:D24" si="4">((O17*SIN($N$3)+P17*COS($N$3)+$N$9)*$R$4)</f>
        <v>9.5854811567261606</v>
      </c>
      <c r="E17" s="61">
        <f t="shared" ref="E17:E24" si="5">IF(($R$3*$R$4)=1,1,-1)*(($M17/3.1416*180)+$N$5)</f>
        <v>-1.403057715734235E-4</v>
      </c>
      <c r="F17" s="60">
        <v>5</v>
      </c>
      <c r="G17" s="63">
        <f t="shared" ref="G17:G24" si="6">IF($R$3*$R$4=-1,1,0)</f>
        <v>0</v>
      </c>
      <c r="I17" s="1"/>
      <c r="J17" s="38">
        <v>1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 t="s">
        <v>26</v>
      </c>
      <c r="B18" s="61">
        <f t="shared" si="2"/>
        <v>4</v>
      </c>
      <c r="C18" s="61">
        <f t="shared" si="3"/>
        <v>111.60254037844376</v>
      </c>
      <c r="D18" s="61">
        <f t="shared" si="4"/>
        <v>18.823085463760165</v>
      </c>
      <c r="E18" s="61">
        <f t="shared" si="5"/>
        <v>59.999719388456853</v>
      </c>
      <c r="F18" s="60">
        <v>5</v>
      </c>
      <c r="G18" s="63">
        <f t="shared" si="6"/>
        <v>0</v>
      </c>
      <c r="I18" s="1"/>
      <c r="J18" s="38">
        <v>1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 t="s">
        <v>26</v>
      </c>
      <c r="B19" s="61">
        <f t="shared" si="2"/>
        <v>10</v>
      </c>
      <c r="C19" s="61">
        <f t="shared" si="3"/>
        <v>95.602540378443791</v>
      </c>
      <c r="D19" s="61">
        <f t="shared" si="4"/>
        <v>-8.8897274573418485</v>
      </c>
      <c r="E19" s="61">
        <f t="shared" si="5"/>
        <v>59.999719388456853</v>
      </c>
      <c r="F19" s="60">
        <v>5</v>
      </c>
      <c r="G19" s="63">
        <f t="shared" si="6"/>
        <v>0</v>
      </c>
      <c r="I19" s="1"/>
      <c r="J19" s="38">
        <v>1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 t="s">
        <v>26</v>
      </c>
      <c r="B20" s="61">
        <f t="shared" si="2"/>
        <v>5</v>
      </c>
      <c r="C20" s="61">
        <f t="shared" si="3"/>
        <v>95.602540378443763</v>
      </c>
      <c r="D20" s="61">
        <f t="shared" si="4"/>
        <v>9.5854811567261606</v>
      </c>
      <c r="E20" s="61">
        <f t="shared" si="5"/>
        <v>-1.403057715734235E-4</v>
      </c>
      <c r="F20" s="60">
        <v>5</v>
      </c>
      <c r="G20" s="63">
        <f t="shared" si="6"/>
        <v>0</v>
      </c>
      <c r="I20" s="2"/>
      <c r="J20" s="38">
        <v>1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 t="s">
        <v>26</v>
      </c>
      <c r="B21" s="61">
        <f t="shared" si="2"/>
        <v>15</v>
      </c>
      <c r="C21" s="61">
        <f t="shared" si="3"/>
        <v>79.602540378443791</v>
      </c>
      <c r="D21" s="61">
        <f t="shared" si="4"/>
        <v>18.823085463760187</v>
      </c>
      <c r="E21" s="61">
        <f t="shared" si="5"/>
        <v>59.999719388456853</v>
      </c>
      <c r="F21" s="60">
        <v>5</v>
      </c>
      <c r="G21" s="63">
        <f t="shared" si="6"/>
        <v>0</v>
      </c>
      <c r="I21" s="2"/>
      <c r="J21" s="38">
        <v>1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 t="s">
        <v>26</v>
      </c>
      <c r="B22" s="61">
        <f t="shared" si="2"/>
        <v>0</v>
      </c>
      <c r="C22" s="61">
        <f t="shared" si="3"/>
        <v>63.60254037844382</v>
      </c>
      <c r="D22" s="61">
        <f t="shared" si="4"/>
        <v>9.585481156726182</v>
      </c>
      <c r="E22" s="61">
        <f t="shared" si="5"/>
        <v>119.99957908268468</v>
      </c>
      <c r="F22" s="60">
        <v>5</v>
      </c>
      <c r="G22" s="63">
        <f t="shared" si="6"/>
        <v>0</v>
      </c>
      <c r="I22" s="2"/>
      <c r="J22" s="38">
        <v>1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 t="s">
        <v>26</v>
      </c>
      <c r="B23" s="61">
        <f t="shared" si="2"/>
        <v>11</v>
      </c>
      <c r="C23" s="61">
        <f t="shared" si="3"/>
        <v>79.60254037844382</v>
      </c>
      <c r="D23" s="61">
        <f t="shared" si="4"/>
        <v>-18.127331764375853</v>
      </c>
      <c r="E23" s="61">
        <f t="shared" si="5"/>
        <v>119.99957908268468</v>
      </c>
      <c r="F23" s="60">
        <v>5</v>
      </c>
      <c r="G23" s="63">
        <f t="shared" si="6"/>
        <v>0</v>
      </c>
      <c r="I23" s="2"/>
      <c r="J23" s="38">
        <v>1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 t="s">
        <v>26</v>
      </c>
      <c r="B24" s="61">
        <f t="shared" si="2"/>
        <v>14</v>
      </c>
      <c r="C24" s="61">
        <f t="shared" si="3"/>
        <v>63.60254037844382</v>
      </c>
      <c r="D24" s="61">
        <f t="shared" si="4"/>
        <v>-8.8897274573418343</v>
      </c>
      <c r="E24" s="61">
        <f t="shared" si="5"/>
        <v>59.999719388456853</v>
      </c>
      <c r="F24" s="60">
        <v>5</v>
      </c>
      <c r="G24" s="63">
        <f t="shared" si="6"/>
        <v>0</v>
      </c>
      <c r="I24" s="2"/>
      <c r="J24" s="38">
        <v>1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1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45" customHeight="1" x14ac:dyDescent="0.25">
      <c r="J26" t="s">
        <v>19</v>
      </c>
    </row>
    <row r="27" spans="1:16" ht="15" x14ac:dyDescent="0.25">
      <c r="K27" t="s">
        <v>29</v>
      </c>
    </row>
    <row r="28" spans="1:16" ht="15" x14ac:dyDescent="0.25">
      <c r="J28" s="73" t="s">
        <v>30</v>
      </c>
    </row>
    <row r="31" spans="1:16" ht="15" x14ac:dyDescent="0.25">
      <c r="G31" s="7"/>
      <c r="H31" s="7"/>
      <c r="I31" s="7"/>
      <c r="K31" s="7"/>
      <c r="L31" s="7"/>
      <c r="M31" s="7"/>
    </row>
    <row r="32" spans="1:16" ht="15" x14ac:dyDescent="0.25">
      <c r="G32" s="7"/>
      <c r="H32" s="8"/>
      <c r="I32" s="8"/>
      <c r="J32" s="8"/>
      <c r="K32" s="8"/>
      <c r="L32" s="8"/>
      <c r="M32" s="7"/>
    </row>
    <row r="33" spans="7:14" ht="15" x14ac:dyDescent="0.25">
      <c r="G33" s="7"/>
      <c r="H33" s="8"/>
      <c r="I33" s="8"/>
      <c r="J33" s="8"/>
      <c r="K33" s="8"/>
      <c r="L33" s="8"/>
      <c r="M33" s="7"/>
      <c r="N33" s="7"/>
    </row>
    <row r="34" spans="7:14" ht="15" x14ac:dyDescent="0.25">
      <c r="G34" s="7"/>
      <c r="H34" s="8"/>
      <c r="I34" s="8"/>
      <c r="J34" s="8"/>
      <c r="K34" s="8"/>
      <c r="L34" s="8"/>
      <c r="M34" s="7"/>
      <c r="N34" s="7"/>
    </row>
    <row r="35" spans="7:14" ht="15" x14ac:dyDescent="0.25">
      <c r="G35" s="7"/>
      <c r="H35" s="8"/>
      <c r="I35" s="8"/>
      <c r="J35" s="8"/>
      <c r="K35" s="8"/>
      <c r="L35" s="8"/>
      <c r="M35" s="7"/>
      <c r="N35" s="7"/>
    </row>
    <row r="36" spans="7:14" ht="15" x14ac:dyDescent="0.25">
      <c r="G36" s="7"/>
      <c r="H36" s="8"/>
      <c r="I36" s="8"/>
      <c r="J36" s="8"/>
      <c r="K36" s="8"/>
      <c r="L36" s="8"/>
      <c r="M36" s="7"/>
      <c r="N36" s="7"/>
    </row>
    <row r="37" spans="7:14" ht="15" x14ac:dyDescent="0.25">
      <c r="G37" s="7"/>
      <c r="H37" s="8"/>
      <c r="I37" s="8"/>
      <c r="J37" s="8"/>
      <c r="K37" s="8"/>
      <c r="L37" s="8"/>
      <c r="M37" s="7"/>
      <c r="N37" s="7"/>
    </row>
    <row r="38" spans="7:14" ht="15" x14ac:dyDescent="0.25">
      <c r="G38" s="7"/>
      <c r="H38" s="8"/>
      <c r="I38" s="8"/>
      <c r="J38" s="8"/>
      <c r="K38" s="8"/>
      <c r="L38" s="8"/>
      <c r="M38" s="7"/>
      <c r="N38" s="7"/>
    </row>
    <row r="39" spans="7:14" ht="15" x14ac:dyDescent="0.25">
      <c r="G39" s="7"/>
      <c r="H39" s="8"/>
      <c r="I39" s="8"/>
      <c r="J39" s="8"/>
      <c r="K39" s="8"/>
      <c r="L39" s="8"/>
      <c r="M39" s="7"/>
      <c r="N39" s="7"/>
    </row>
    <row r="40" spans="7:14" x14ac:dyDescent="0.3">
      <c r="G40" s="7"/>
      <c r="H40" s="8"/>
      <c r="I40" s="8"/>
      <c r="J40" s="8"/>
      <c r="K40" s="8"/>
      <c r="L40" s="8"/>
      <c r="M40" s="7"/>
      <c r="N40" s="7"/>
    </row>
    <row r="41" spans="7:14" x14ac:dyDescent="0.3">
      <c r="G41" s="7"/>
      <c r="H41" s="8"/>
      <c r="I41" s="8"/>
      <c r="J41" s="8"/>
      <c r="K41" s="8"/>
      <c r="L41" s="8"/>
      <c r="M41" s="7"/>
      <c r="N41" s="7"/>
    </row>
    <row r="42" spans="7:14" x14ac:dyDescent="0.3">
      <c r="G42" s="7"/>
      <c r="H42" s="8"/>
      <c r="I42" s="8"/>
      <c r="J42" s="8"/>
      <c r="K42" s="8"/>
      <c r="L42" s="8"/>
      <c r="M42" s="7"/>
      <c r="N42" s="7"/>
    </row>
    <row r="43" spans="7:14" x14ac:dyDescent="0.3">
      <c r="G43" s="7"/>
      <c r="H43" s="8"/>
      <c r="I43" s="8"/>
      <c r="J43" s="8"/>
      <c r="K43" s="8"/>
      <c r="L43" s="8"/>
      <c r="M43" s="7"/>
      <c r="N43" s="7"/>
    </row>
    <row r="44" spans="7:14" x14ac:dyDescent="0.3">
      <c r="G44" s="7"/>
      <c r="H44" s="8"/>
      <c r="I44" s="8"/>
      <c r="J44" s="8"/>
      <c r="K44" s="8"/>
      <c r="L44" s="8"/>
      <c r="M44" s="7"/>
      <c r="N44" s="7"/>
    </row>
    <row r="45" spans="7:14" x14ac:dyDescent="0.3">
      <c r="G45" s="7"/>
      <c r="H45" s="8"/>
      <c r="I45" s="8"/>
      <c r="J45" s="8"/>
      <c r="K45" s="8"/>
      <c r="L45" s="8"/>
      <c r="M45" s="7"/>
      <c r="N45" s="7"/>
    </row>
    <row r="46" spans="7:14" x14ac:dyDescent="0.3">
      <c r="G46" s="7"/>
      <c r="H46" s="8"/>
      <c r="I46" s="8"/>
      <c r="J46" s="8"/>
      <c r="K46" s="8"/>
      <c r="L46" s="8"/>
      <c r="M46" s="7"/>
      <c r="N46" s="7"/>
    </row>
    <row r="47" spans="7:14" x14ac:dyDescent="0.3">
      <c r="G47" s="7"/>
      <c r="H47" s="8"/>
      <c r="I47" s="8"/>
      <c r="J47" s="8"/>
      <c r="K47" s="8"/>
      <c r="L47" s="8"/>
      <c r="M47" s="7"/>
      <c r="N47" s="7"/>
    </row>
    <row r="48" spans="7:14" x14ac:dyDescent="0.3">
      <c r="G48" s="7"/>
      <c r="H48" s="8"/>
      <c r="I48" s="8"/>
      <c r="J48" s="8"/>
      <c r="K48" s="8"/>
      <c r="L48" s="8"/>
      <c r="M48" s="7"/>
      <c r="N48" s="7"/>
    </row>
    <row r="49" spans="7:14" x14ac:dyDescent="0.3">
      <c r="G49" s="7"/>
      <c r="H49" s="8"/>
      <c r="I49" s="8"/>
      <c r="J49" s="8"/>
      <c r="K49" s="8"/>
      <c r="L49" s="8"/>
      <c r="M49" s="7"/>
      <c r="N49" s="7"/>
    </row>
    <row r="50" spans="7:14" x14ac:dyDescent="0.3">
      <c r="G50" s="7"/>
      <c r="H50" s="8"/>
      <c r="I50" s="8"/>
      <c r="J50" s="8"/>
      <c r="K50" s="8"/>
      <c r="L50" s="8"/>
      <c r="M50" s="7"/>
      <c r="N50" s="7"/>
    </row>
    <row r="51" spans="7:14" x14ac:dyDescent="0.3">
      <c r="G51" s="7"/>
      <c r="H51" s="8"/>
      <c r="I51" s="8"/>
      <c r="J51" s="8"/>
      <c r="K51" s="8"/>
      <c r="L51" s="8"/>
      <c r="M51" s="7"/>
      <c r="N51" s="7"/>
    </row>
    <row r="52" spans="7:14" x14ac:dyDescent="0.3">
      <c r="G52" s="7"/>
      <c r="H52" s="8"/>
      <c r="I52" s="8"/>
      <c r="J52" s="8"/>
      <c r="K52" s="8"/>
      <c r="L52" s="8"/>
      <c r="M52" s="7"/>
      <c r="N52" s="7"/>
    </row>
    <row r="53" spans="7:14" x14ac:dyDescent="0.3">
      <c r="G53" s="7"/>
      <c r="H53" s="8"/>
      <c r="I53" s="8"/>
      <c r="J53" s="8"/>
      <c r="K53" s="8"/>
      <c r="L53" s="8"/>
      <c r="M53" s="7"/>
      <c r="N53" s="7"/>
    </row>
    <row r="54" spans="7:14" x14ac:dyDescent="0.3">
      <c r="G54" s="7"/>
      <c r="H54" s="8"/>
      <c r="I54" s="8"/>
      <c r="J54" s="8"/>
      <c r="K54" s="8"/>
      <c r="L54" s="8"/>
      <c r="M54" s="7"/>
      <c r="N54" s="7"/>
    </row>
    <row r="55" spans="7:14" x14ac:dyDescent="0.3">
      <c r="G55" s="9"/>
      <c r="H55" s="9"/>
      <c r="I55" s="9"/>
      <c r="J55" s="9"/>
      <c r="K55" s="9"/>
      <c r="L55" s="9"/>
      <c r="M55" s="9"/>
      <c r="N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85" zoomScaleNormal="85" workbookViewId="0">
      <selection activeCell="E29" sqref="E29"/>
    </sheetView>
  </sheetViews>
  <sheetFormatPr defaultRowHeight="14.4" x14ac:dyDescent="0.3"/>
  <cols>
    <col min="1" max="1" width="15" customWidth="1"/>
    <col min="2" max="2" width="11" customWidth="1"/>
    <col min="3" max="3" width="8.33203125" customWidth="1"/>
    <col min="4" max="4" width="5" bestFit="1" customWidth="1"/>
    <col min="5" max="5" width="9" bestFit="1" customWidth="1"/>
    <col min="6" max="6" width="5.5546875" bestFit="1" customWidth="1"/>
    <col min="7" max="7" width="6.6640625" bestFit="1" customWidth="1"/>
    <col min="8" max="8" width="3.33203125" customWidth="1"/>
    <col min="9" max="9" width="2.44140625" customWidth="1"/>
    <col min="10" max="10" width="11.44140625" customWidth="1"/>
    <col min="11" max="11" width="6.44140625" bestFit="1" customWidth="1"/>
    <col min="12" max="12" width="9.5546875" bestFit="1" customWidth="1"/>
    <col min="13" max="13" width="12.6640625" bestFit="1" customWidth="1"/>
    <col min="14" max="14" width="26.5546875" bestFit="1" customWidth="1"/>
    <col min="15" max="16" width="6" bestFit="1" customWidth="1"/>
    <col min="17" max="17" width="8.109375" bestFit="1" customWidth="1"/>
    <col min="18" max="18" width="2.6640625" bestFit="1" customWidth="1"/>
    <col min="20" max="20" width="39.441406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 t="s">
        <v>26</v>
      </c>
      <c r="B3" s="61">
        <f t="shared" ref="B3:B4" si="0">((ROUND($L3/10,0))-1)*4+MOD($L3,10)+((J3-1)*16)</f>
        <v>16</v>
      </c>
      <c r="C3" s="61">
        <f>((+O3*COS($N$3)-P3*SIN($N$3)+$N$7)*$R$3)</f>
        <v>-32.397459621556102</v>
      </c>
      <c r="D3" s="61">
        <f>((O3*SIN($N$3)+P3*COS($N$3)+$N$9)*$R$4)</f>
        <v>9.3974596215561519</v>
      </c>
      <c r="E3" s="61">
        <f>IF(($R$3*$R$4)=1,1,-1)*(($M3/3.1416*180)+$N$5)</f>
        <v>-239.99971938845687</v>
      </c>
      <c r="F3" s="60">
        <v>5</v>
      </c>
      <c r="G3" s="63">
        <f t="shared" ref="G3:G4" si="1">IF($R$3*$R$4=-1,1,0)</f>
        <v>0</v>
      </c>
      <c r="H3" s="1"/>
      <c r="I3" s="1"/>
      <c r="J3" s="38">
        <v>2</v>
      </c>
      <c r="K3" s="12">
        <v>1</v>
      </c>
      <c r="L3" s="13">
        <v>10</v>
      </c>
      <c r="M3" s="6">
        <v>-2.0943951023932001</v>
      </c>
      <c r="N3" s="14">
        <f>+RADIANS(N5)</f>
        <v>-2.0943951023931953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 t="s">
        <v>26</v>
      </c>
      <c r="B4" s="61">
        <f t="shared" si="0"/>
        <v>17</v>
      </c>
      <c r="C4" s="61">
        <f>((+O4*COS($N$3)-P4*SIN($N$3)+$N$7)*$R$3)</f>
        <v>-32.397459621556109</v>
      </c>
      <c r="D4" s="61">
        <f>((O4*SIN($N$3)+P4*COS($N$3)+$N$9)*$R$4)</f>
        <v>-9.0777489925118857</v>
      </c>
      <c r="E4" s="61">
        <f>IF(($R$3*$R$4)=1,1,-1)*(($M4/3.1416*180)+$N$5)</f>
        <v>-179.99985969422843</v>
      </c>
      <c r="F4" s="60">
        <v>5</v>
      </c>
      <c r="G4" s="63">
        <f t="shared" si="1"/>
        <v>0</v>
      </c>
      <c r="H4" s="1"/>
      <c r="I4" s="1"/>
      <c r="J4" s="38">
        <v>2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24"/>
      <c r="B5" s="33"/>
      <c r="C5" s="23"/>
      <c r="D5" s="23"/>
      <c r="E5" s="23"/>
      <c r="F5" s="11"/>
      <c r="G5" s="25"/>
      <c r="H5" s="1"/>
      <c r="I5" s="1"/>
      <c r="J5" s="38">
        <v>2</v>
      </c>
      <c r="K5" s="10">
        <v>3</v>
      </c>
      <c r="L5" s="5">
        <v>12</v>
      </c>
      <c r="M5" s="6">
        <v>-2.0943951023932001</v>
      </c>
      <c r="N5" s="3">
        <v>-120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/>
      <c r="B6" s="61"/>
      <c r="C6" s="61"/>
      <c r="D6" s="61"/>
      <c r="E6" s="61"/>
      <c r="F6" s="60"/>
      <c r="G6" s="63"/>
      <c r="H6" s="1"/>
      <c r="I6" s="1"/>
      <c r="J6" s="38">
        <v>2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/>
      <c r="B7" s="61"/>
      <c r="C7" s="61"/>
      <c r="D7" s="61"/>
      <c r="E7" s="61"/>
      <c r="F7" s="60"/>
      <c r="G7" s="63"/>
      <c r="H7" s="1"/>
      <c r="I7" s="1"/>
      <c r="J7" s="38">
        <v>2</v>
      </c>
      <c r="K7" s="10">
        <v>18</v>
      </c>
      <c r="L7" s="5">
        <v>20</v>
      </c>
      <c r="M7" s="6">
        <v>0</v>
      </c>
      <c r="N7" s="3">
        <f>-37-16-16</f>
        <v>-69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/>
      <c r="B8" s="61"/>
      <c r="C8" s="61"/>
      <c r="D8" s="61"/>
      <c r="E8" s="61"/>
      <c r="F8" s="60"/>
      <c r="G8" s="63"/>
      <c r="H8" s="1"/>
      <c r="I8" s="1"/>
      <c r="J8" s="38">
        <v>2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/>
      <c r="B9" s="61"/>
      <c r="C9" s="61"/>
      <c r="D9" s="61"/>
      <c r="E9" s="61"/>
      <c r="F9" s="60"/>
      <c r="G9" s="63"/>
      <c r="I9" s="1"/>
      <c r="J9" s="38">
        <v>2</v>
      </c>
      <c r="K9" s="10">
        <v>20</v>
      </c>
      <c r="L9" s="5">
        <v>22</v>
      </c>
      <c r="M9" s="6">
        <v>0</v>
      </c>
      <c r="N9" s="3">
        <v>146</v>
      </c>
      <c r="O9" s="41">
        <v>164</v>
      </c>
      <c r="P9" s="42">
        <v>155.425625842204</v>
      </c>
      <c r="T9" s="7"/>
    </row>
    <row r="10" spans="1:20" ht="15" x14ac:dyDescent="0.25">
      <c r="A10" s="62"/>
      <c r="B10" s="61"/>
      <c r="C10" s="61"/>
      <c r="D10" s="61"/>
      <c r="E10" s="61"/>
      <c r="F10" s="60"/>
      <c r="G10" s="63"/>
      <c r="I10" s="1"/>
      <c r="J10" s="38">
        <v>2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 t="s">
        <v>26</v>
      </c>
      <c r="B11" s="61">
        <f t="shared" ref="B11:B12" si="2">((ROUND($L11/10,0))-1)*4+MOD($L11,10)+((J11-1)*16)</f>
        <v>28</v>
      </c>
      <c r="C11" s="61">
        <f>((+O11*COS($N$3)-P11*SIN($N$3)+$N$7)*$R$3)</f>
        <v>-16.397459621556138</v>
      </c>
      <c r="D11" s="61">
        <f>((O11*SIN($N$3)+P11*COS($N$3)+$N$9)*$R$4)</f>
        <v>-18.315353299545848</v>
      </c>
      <c r="E11" s="61">
        <f>IF(($R$3*$R$4)=1,1,-1)*(($M11/3.1416*180)+$N$5)</f>
        <v>-120</v>
      </c>
      <c r="F11" s="60">
        <v>5</v>
      </c>
      <c r="G11" s="63">
        <f t="shared" ref="G11:G12" si="3">IF($R$3*$R$4=-1,1,0)</f>
        <v>0</v>
      </c>
      <c r="I11" s="1"/>
      <c r="J11" s="38">
        <v>2</v>
      </c>
      <c r="K11" s="10">
        <v>4</v>
      </c>
      <c r="L11" s="5">
        <v>40</v>
      </c>
      <c r="M11" s="6">
        <v>0</v>
      </c>
      <c r="N11" s="55">
        <v>16</v>
      </c>
      <c r="O11" s="41">
        <v>116</v>
      </c>
      <c r="P11" s="42">
        <v>127.712812921102</v>
      </c>
    </row>
    <row r="12" spans="1:20" ht="15" x14ac:dyDescent="0.25">
      <c r="A12" s="62" t="s">
        <v>26</v>
      </c>
      <c r="B12" s="61">
        <f t="shared" si="2"/>
        <v>29</v>
      </c>
      <c r="C12" s="61">
        <f>((+O12*COS($N$3)-P12*SIN($N$3)+$N$7)*$R$3)</f>
        <v>-16.397459621556152</v>
      </c>
      <c r="D12" s="61">
        <f>((O12*SIN($N$3)+P12*COS($N$3)+$N$9)*$R$4)</f>
        <v>-36.790561913613885</v>
      </c>
      <c r="E12" s="61">
        <f>IF(($R$3*$R$4)=1,1,-1)*(($M12/3.1416*180)+$N$5)</f>
        <v>-179.99985969422843</v>
      </c>
      <c r="F12" s="60">
        <v>5</v>
      </c>
      <c r="G12" s="63">
        <f t="shared" si="3"/>
        <v>0</v>
      </c>
      <c r="I12" s="1"/>
      <c r="J12" s="38">
        <v>2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2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/>
      <c r="B14" s="61"/>
      <c r="C14" s="61"/>
      <c r="D14" s="61"/>
      <c r="E14" s="61"/>
      <c r="F14" s="60"/>
      <c r="G14" s="63"/>
      <c r="I14" s="1"/>
      <c r="J14" s="38">
        <v>2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/>
      <c r="B15" s="61"/>
      <c r="C15" s="61"/>
      <c r="D15" s="61"/>
      <c r="E15" s="61"/>
      <c r="F15" s="60"/>
      <c r="G15" s="63"/>
      <c r="I15" s="1"/>
      <c r="J15" s="38">
        <v>2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24"/>
      <c r="B16" s="33"/>
      <c r="C16" s="23"/>
      <c r="D16" s="23"/>
      <c r="E16" s="23"/>
      <c r="F16" s="11"/>
      <c r="G16" s="25"/>
      <c r="I16" s="1"/>
      <c r="J16" s="38">
        <v>2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/>
      <c r="B17" s="61"/>
      <c r="C17" s="61"/>
      <c r="D17" s="61"/>
      <c r="E17" s="61"/>
      <c r="F17" s="60"/>
      <c r="G17" s="63"/>
      <c r="I17" s="1"/>
      <c r="J17" s="38">
        <v>2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/>
      <c r="B18" s="61"/>
      <c r="C18" s="61"/>
      <c r="D18" s="61"/>
      <c r="E18" s="61"/>
      <c r="F18" s="60"/>
      <c r="G18" s="63"/>
      <c r="I18" s="1"/>
      <c r="J18" s="38">
        <v>2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/>
      <c r="B19" s="61"/>
      <c r="C19" s="61"/>
      <c r="D19" s="61"/>
      <c r="E19" s="61"/>
      <c r="F19" s="60"/>
      <c r="G19" s="63"/>
      <c r="I19" s="1"/>
      <c r="J19" s="38">
        <v>2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/>
      <c r="B20" s="61"/>
      <c r="C20" s="61"/>
      <c r="D20" s="61"/>
      <c r="E20" s="61"/>
      <c r="F20" s="60"/>
      <c r="G20" s="63"/>
      <c r="I20" s="2"/>
      <c r="J20" s="38">
        <v>2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/>
      <c r="B21" s="61"/>
      <c r="C21" s="61"/>
      <c r="D21" s="61"/>
      <c r="E21" s="61"/>
      <c r="F21" s="60"/>
      <c r="G21" s="63"/>
      <c r="I21" s="2"/>
      <c r="J21" s="38">
        <v>2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/>
      <c r="B22" s="61"/>
      <c r="C22" s="61"/>
      <c r="D22" s="61"/>
      <c r="E22" s="61"/>
      <c r="F22" s="60"/>
      <c r="G22" s="63"/>
      <c r="I22" s="2"/>
      <c r="J22" s="38">
        <v>2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/>
      <c r="B23" s="61"/>
      <c r="C23" s="61"/>
      <c r="D23" s="61"/>
      <c r="E23" s="61"/>
      <c r="F23" s="60"/>
      <c r="G23" s="63"/>
      <c r="I23" s="2"/>
      <c r="J23" s="38">
        <v>2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/>
      <c r="B24" s="61"/>
      <c r="C24" s="61"/>
      <c r="D24" s="61"/>
      <c r="E24" s="61"/>
      <c r="F24" s="60"/>
      <c r="G24" s="63"/>
      <c r="I24" s="2"/>
      <c r="J24" s="38">
        <v>2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62" t="s">
        <v>26</v>
      </c>
      <c r="B25" s="61">
        <f t="shared" ref="B25" si="4">((ROUND($L25/10,0))-1)*4+MOD($L25,10)+((J25-1)*16)</f>
        <v>31</v>
      </c>
      <c r="C25" s="61">
        <f>((+O25*COS($N$3)-P25*SIN($N$3)+$N$7)*$R$3)</f>
        <v>-16.397459621556116</v>
      </c>
      <c r="D25" s="61">
        <f>((O25*SIN($N$3)+P25*COS($N$3)+$N$9)*$R$4)</f>
        <v>18.635063928590171</v>
      </c>
      <c r="E25" s="61">
        <f>IF(($R$3*$R$4)=1,1,-1)*(($M25/3.1416*180)+$N$5)</f>
        <v>59.999579082684676</v>
      </c>
      <c r="F25" s="60">
        <v>5</v>
      </c>
      <c r="G25" s="63">
        <f t="shared" ref="G25" si="5">IF($R$3*$R$4=-1,1,0)</f>
        <v>0</v>
      </c>
      <c r="I25" s="2"/>
      <c r="J25" s="38">
        <v>2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  <row r="29" spans="1:16" ht="15" x14ac:dyDescent="0.25">
      <c r="J29" s="73" t="s">
        <v>31</v>
      </c>
    </row>
    <row r="30" spans="1:16" ht="15" x14ac:dyDescent="0.25">
      <c r="N30" s="5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2" zoomScale="85" zoomScaleNormal="85" workbookViewId="0">
      <selection activeCell="M30" sqref="M30"/>
    </sheetView>
  </sheetViews>
  <sheetFormatPr defaultRowHeight="14.4" x14ac:dyDescent="0.3"/>
  <cols>
    <col min="1" max="1" width="17.44140625" customWidth="1"/>
    <col min="2" max="2" width="8.44140625" bestFit="1" customWidth="1"/>
    <col min="3" max="4" width="5" bestFit="1" customWidth="1"/>
    <col min="5" max="5" width="10.109375" bestFit="1" customWidth="1"/>
    <col min="6" max="6" width="5.5546875" bestFit="1" customWidth="1"/>
    <col min="7" max="7" width="6.88671875" bestFit="1" customWidth="1"/>
    <col min="10" max="10" width="11.5546875" customWidth="1"/>
    <col min="11" max="11" width="6.44140625" bestFit="1" customWidth="1"/>
    <col min="12" max="12" width="9.5546875" bestFit="1" customWidth="1"/>
    <col min="13" max="13" width="14" bestFit="1" customWidth="1"/>
    <col min="14" max="14" width="26.5546875" bestFit="1" customWidth="1"/>
    <col min="15" max="16" width="6" bestFit="1" customWidth="1"/>
    <col min="17" max="17" width="8.5546875" bestFit="1" customWidth="1"/>
    <col min="18" max="18" width="2.88671875" bestFit="1" customWidth="1"/>
    <col min="20" max="20" width="39.441406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3</v>
      </c>
      <c r="K3" s="12">
        <v>1</v>
      </c>
      <c r="L3" s="13">
        <v>10</v>
      </c>
      <c r="M3" s="6">
        <v>-2.0943951023932001</v>
      </c>
      <c r="N3" s="14">
        <f>+RADIANS(N5)</f>
        <v>-1.0471975511965976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3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62"/>
      <c r="B5" s="33"/>
      <c r="C5" s="61"/>
      <c r="D5" s="61"/>
      <c r="E5" s="61"/>
      <c r="F5" s="60"/>
      <c r="G5" s="63"/>
      <c r="H5" s="1"/>
      <c r="I5" s="1"/>
      <c r="J5" s="38">
        <v>3</v>
      </c>
      <c r="K5" s="10">
        <v>3</v>
      </c>
      <c r="L5" s="5">
        <v>12</v>
      </c>
      <c r="M5" s="6">
        <v>-2.0943951023932001</v>
      </c>
      <c r="N5" s="3">
        <v>-60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3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3</v>
      </c>
      <c r="K7" s="10">
        <v>18</v>
      </c>
      <c r="L7" s="5">
        <v>20</v>
      </c>
      <c r="M7" s="6">
        <v>0</v>
      </c>
      <c r="N7" s="3">
        <v>-153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3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3</v>
      </c>
      <c r="K9" s="10">
        <v>20</v>
      </c>
      <c r="L9" s="5">
        <v>22</v>
      </c>
      <c r="M9" s="6">
        <v>0</v>
      </c>
      <c r="N9" s="3">
        <f>-46-10</f>
        <v>-56</v>
      </c>
      <c r="O9" s="41">
        <v>164</v>
      </c>
      <c r="P9" s="42">
        <v>155.425625842204</v>
      </c>
      <c r="T9" s="7"/>
    </row>
    <row r="10" spans="1:20" ht="15" x14ac:dyDescent="0.25">
      <c r="A10" s="62"/>
      <c r="B10" s="33"/>
      <c r="C10" s="61"/>
      <c r="D10" s="61"/>
      <c r="E10" s="61"/>
      <c r="F10" s="60"/>
      <c r="G10" s="63"/>
      <c r="I10" s="1"/>
      <c r="J10" s="38">
        <v>3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/>
      <c r="B11" s="61"/>
      <c r="C11" s="61"/>
      <c r="D11" s="61"/>
      <c r="E11" s="61"/>
      <c r="F11" s="60"/>
      <c r="G11" s="63"/>
      <c r="I11" s="1"/>
      <c r="J11" s="38">
        <v>3</v>
      </c>
      <c r="K11" s="10">
        <v>4</v>
      </c>
      <c r="L11" s="5">
        <v>40</v>
      </c>
      <c r="M11" s="6">
        <v>0</v>
      </c>
      <c r="N11" s="55">
        <f>16*2</f>
        <v>32</v>
      </c>
      <c r="O11" s="41">
        <v>116</v>
      </c>
      <c r="P11" s="42">
        <v>127.712812921102</v>
      </c>
    </row>
    <row r="12" spans="1:20" ht="15" x14ac:dyDescent="0.25">
      <c r="A12" s="62"/>
      <c r="B12" s="61"/>
      <c r="C12" s="61"/>
      <c r="D12" s="61"/>
      <c r="E12" s="61"/>
      <c r="F12" s="60"/>
      <c r="G12" s="63"/>
      <c r="I12" s="1"/>
      <c r="J12" s="38">
        <v>3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3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 t="s">
        <v>26</v>
      </c>
      <c r="B14" s="61">
        <f t="shared" ref="B14:B15" si="0">((ROUND($L14/10,0))-1)*4+MOD($L14,10)+((J14-1)*16)</f>
        <v>41</v>
      </c>
      <c r="C14" s="61">
        <f>((+O14*COS($N$3)-P14*SIN($N$3)+$N$7)*$R$3)</f>
        <v>47.602540378443791</v>
      </c>
      <c r="D14" s="61">
        <f>((O14*SIN($N$3)+P14*COS($N$3)+$N$9)*$R$4)</f>
        <v>-74.127331764375867</v>
      </c>
      <c r="E14" s="61">
        <f>IF(($R$3*$R$4)=1,1,-1)*(($M14/3.1416*180)+$N$5)</f>
        <v>-1.403057715734235E-4</v>
      </c>
      <c r="F14" s="60">
        <v>5</v>
      </c>
      <c r="G14" s="63">
        <f t="shared" ref="G14:G15" si="1">IF($R$3*$R$4=-1,1,0)</f>
        <v>0</v>
      </c>
      <c r="I14" s="1"/>
      <c r="J14" s="38">
        <v>3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 t="s">
        <v>26</v>
      </c>
      <c r="B15" s="61">
        <f t="shared" si="0"/>
        <v>38</v>
      </c>
      <c r="C15" s="61">
        <f>((+O15*COS($N$3)-P15*SIN($N$3)+$N$7)*$R$3)</f>
        <v>63.602540378443791</v>
      </c>
      <c r="D15" s="61">
        <f>((O15*SIN($N$3)+P15*COS($N$3)+$N$9)*$R$4)</f>
        <v>-64.889727457341863</v>
      </c>
      <c r="E15" s="61">
        <f>IF(($R$3*$R$4)=1,1,-1)*(($M15/3.1416*180)+$N$5)</f>
        <v>-60</v>
      </c>
      <c r="F15" s="60">
        <v>5</v>
      </c>
      <c r="G15" s="63">
        <f t="shared" si="1"/>
        <v>0</v>
      </c>
      <c r="I15" s="1"/>
      <c r="J15" s="38">
        <v>3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33"/>
      <c r="C16" s="61"/>
      <c r="D16" s="61"/>
      <c r="E16" s="61"/>
      <c r="F16" s="60"/>
      <c r="G16" s="63"/>
      <c r="I16" s="1"/>
      <c r="J16" s="38">
        <v>3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 t="s">
        <v>26</v>
      </c>
      <c r="B17" s="61">
        <f t="shared" ref="B17:B24" si="2">((ROUND($L17/10,0))-1)*4+MOD($L17,10)+((J17-1)*16)</f>
        <v>35</v>
      </c>
      <c r="C17" s="61">
        <f t="shared" ref="C17:C24" si="3">((+O17*COS($N$3)-P17*SIN($N$3)+$N$7)*$R$3)</f>
        <v>63.602540378443734</v>
      </c>
      <c r="D17" s="61">
        <f t="shared" ref="D17:D24" si="4">((O17*SIN($N$3)+P17*COS($N$3)+$N$9)*$R$4)</f>
        <v>-46.414518843273839</v>
      </c>
      <c r="E17" s="61">
        <f t="shared" ref="E17:E24" si="5">IF(($R$3*$R$4)=1,1,-1)*(($M17/3.1416*180)+$N$5)</f>
        <v>-1.403057715734235E-4</v>
      </c>
      <c r="F17" s="60">
        <v>5</v>
      </c>
      <c r="G17" s="63">
        <f t="shared" ref="G17:G24" si="6">IF($R$3*$R$4=-1,1,0)</f>
        <v>0</v>
      </c>
      <c r="I17" s="1"/>
      <c r="J17" s="38">
        <v>3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 t="s">
        <v>26</v>
      </c>
      <c r="B18" s="61">
        <f t="shared" si="2"/>
        <v>36</v>
      </c>
      <c r="C18" s="61">
        <f t="shared" si="3"/>
        <v>47.602540378443763</v>
      </c>
      <c r="D18" s="61">
        <f t="shared" si="4"/>
        <v>-37.176914536239835</v>
      </c>
      <c r="E18" s="61">
        <f t="shared" si="5"/>
        <v>59.999719388456853</v>
      </c>
      <c r="F18" s="60">
        <v>5</v>
      </c>
      <c r="G18" s="63">
        <f t="shared" si="6"/>
        <v>0</v>
      </c>
      <c r="I18" s="1"/>
      <c r="J18" s="38">
        <v>3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 t="s">
        <v>26</v>
      </c>
      <c r="B19" s="61">
        <f t="shared" si="2"/>
        <v>42</v>
      </c>
      <c r="C19" s="61">
        <f t="shared" si="3"/>
        <v>31.602540378443791</v>
      </c>
      <c r="D19" s="61">
        <f t="shared" si="4"/>
        <v>-64.889727457341849</v>
      </c>
      <c r="E19" s="61">
        <f t="shared" si="5"/>
        <v>59.999719388456853</v>
      </c>
      <c r="F19" s="60">
        <v>5</v>
      </c>
      <c r="G19" s="63">
        <f t="shared" si="6"/>
        <v>0</v>
      </c>
      <c r="I19" s="1"/>
      <c r="J19" s="38">
        <v>3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 t="s">
        <v>26</v>
      </c>
      <c r="B20" s="61">
        <f t="shared" si="2"/>
        <v>37</v>
      </c>
      <c r="C20" s="61">
        <f t="shared" si="3"/>
        <v>31.602540378443763</v>
      </c>
      <c r="D20" s="61">
        <f t="shared" si="4"/>
        <v>-46.414518843273839</v>
      </c>
      <c r="E20" s="61">
        <f t="shared" si="5"/>
        <v>-1.403057715734235E-4</v>
      </c>
      <c r="F20" s="60">
        <v>5</v>
      </c>
      <c r="G20" s="63">
        <f t="shared" si="6"/>
        <v>0</v>
      </c>
      <c r="I20" s="2"/>
      <c r="J20" s="38">
        <v>3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 t="s">
        <v>26</v>
      </c>
      <c r="B21" s="61">
        <f t="shared" si="2"/>
        <v>47</v>
      </c>
      <c r="C21" s="61">
        <f t="shared" si="3"/>
        <v>15.602540378443791</v>
      </c>
      <c r="D21" s="61">
        <f t="shared" si="4"/>
        <v>-37.176914536239813</v>
      </c>
      <c r="E21" s="61">
        <f t="shared" si="5"/>
        <v>59.999719388456853</v>
      </c>
      <c r="F21" s="60">
        <v>5</v>
      </c>
      <c r="G21" s="63">
        <f t="shared" si="6"/>
        <v>0</v>
      </c>
      <c r="I21" s="2"/>
      <c r="J21" s="38">
        <v>3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 t="s">
        <v>26</v>
      </c>
      <c r="B22" s="61">
        <f t="shared" si="2"/>
        <v>32</v>
      </c>
      <c r="C22" s="61">
        <f t="shared" si="3"/>
        <v>-0.39745962155618031</v>
      </c>
      <c r="D22" s="61">
        <f t="shared" si="4"/>
        <v>-46.414518843273818</v>
      </c>
      <c r="E22" s="61">
        <f t="shared" si="5"/>
        <v>119.99957908268468</v>
      </c>
      <c r="F22" s="60">
        <v>5</v>
      </c>
      <c r="G22" s="63">
        <f t="shared" si="6"/>
        <v>0</v>
      </c>
      <c r="I22" s="2"/>
      <c r="J22" s="38">
        <v>3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 t="s">
        <v>26</v>
      </c>
      <c r="B23" s="61">
        <f t="shared" si="2"/>
        <v>43</v>
      </c>
      <c r="C23" s="61">
        <f t="shared" si="3"/>
        <v>15.60254037844382</v>
      </c>
      <c r="D23" s="61">
        <f t="shared" si="4"/>
        <v>-74.127331764375853</v>
      </c>
      <c r="E23" s="61">
        <f t="shared" si="5"/>
        <v>119.99957908268468</v>
      </c>
      <c r="F23" s="60">
        <v>5</v>
      </c>
      <c r="G23" s="63">
        <f t="shared" si="6"/>
        <v>0</v>
      </c>
      <c r="I23" s="2"/>
      <c r="J23" s="38">
        <v>3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 t="s">
        <v>26</v>
      </c>
      <c r="B24" s="61">
        <f t="shared" si="2"/>
        <v>46</v>
      </c>
      <c r="C24" s="61">
        <f t="shared" si="3"/>
        <v>-0.39745962155618031</v>
      </c>
      <c r="D24" s="61">
        <f t="shared" si="4"/>
        <v>-64.889727457341834</v>
      </c>
      <c r="E24" s="61">
        <f t="shared" si="5"/>
        <v>59.999719388456853</v>
      </c>
      <c r="F24" s="60">
        <v>5</v>
      </c>
      <c r="G24" s="63">
        <f t="shared" si="6"/>
        <v>0</v>
      </c>
      <c r="I24" s="2"/>
      <c r="J24" s="38">
        <v>3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3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  <row r="29" spans="1:16" ht="15" x14ac:dyDescent="0.25">
      <c r="J29" s="73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zoomScale="85" zoomScaleNormal="85" workbookViewId="0">
      <selection activeCell="E38" sqref="E38"/>
    </sheetView>
  </sheetViews>
  <sheetFormatPr defaultRowHeight="14.4" x14ac:dyDescent="0.3"/>
  <cols>
    <col min="1" max="1" width="17.44140625" customWidth="1"/>
    <col min="3" max="3" width="11.88671875" customWidth="1"/>
    <col min="8" max="8" width="3.109375" customWidth="1"/>
    <col min="9" max="9" width="3.5546875" customWidth="1"/>
    <col min="10" max="10" width="12.33203125" customWidth="1"/>
    <col min="14" max="14" width="31.44140625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28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4</v>
      </c>
      <c r="K3" s="12">
        <v>1</v>
      </c>
      <c r="L3" s="13">
        <v>10</v>
      </c>
      <c r="M3" s="6">
        <v>-2.0943951023932001</v>
      </c>
      <c r="N3" s="14">
        <f>+RADIANS(N5)</f>
        <v>-1.0471975511965976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 t="s">
        <v>26</v>
      </c>
      <c r="B4" s="61">
        <f t="shared" ref="B4:B13" si="0">((ROUND($L4/10,0))-1)*4+MOD($L4,10)+((J4-1)*16)</f>
        <v>49</v>
      </c>
      <c r="C4" s="61">
        <f t="shared" ref="C4:C13" si="1">((+O4*COS($N$3)-P4*SIN($N$3)+$N$7)*$R$3)</f>
        <v>-0.39745962155615189</v>
      </c>
      <c r="D4" s="61">
        <f t="shared" ref="D4:D13" si="2">((O4*SIN($N$3)+P4*COS($N$3)+$N$9)*$R$4)</f>
        <v>-102.84014468547787</v>
      </c>
      <c r="E4" s="61">
        <f t="shared" ref="E4:E13" si="3">IF(($R$3*$R$4)=1,1,-1)*(($M4/3.1416*180)+$N$5)</f>
        <v>-119.99985969422843</v>
      </c>
      <c r="F4" s="60">
        <v>5</v>
      </c>
      <c r="G4" s="63">
        <f t="shared" ref="G4:G13" si="4">IF($R$3*$R$4=-1,1,0)</f>
        <v>0</v>
      </c>
      <c r="H4" s="1"/>
      <c r="I4" s="1"/>
      <c r="J4" s="40">
        <v>4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62" t="s">
        <v>26</v>
      </c>
      <c r="B5" s="61">
        <f t="shared" si="0"/>
        <v>50</v>
      </c>
      <c r="C5" s="61">
        <f t="shared" si="1"/>
        <v>-0.39745962155612347</v>
      </c>
      <c r="D5" s="61">
        <f t="shared" si="2"/>
        <v>-121.31535329954588</v>
      </c>
      <c r="E5" s="61">
        <f t="shared" si="3"/>
        <v>-179.99971938845687</v>
      </c>
      <c r="F5" s="60">
        <v>5</v>
      </c>
      <c r="G5" s="63">
        <f t="shared" si="4"/>
        <v>0</v>
      </c>
      <c r="H5" s="1"/>
      <c r="I5" s="1"/>
      <c r="J5" s="38">
        <v>4</v>
      </c>
      <c r="K5" s="10">
        <v>3</v>
      </c>
      <c r="L5" s="5">
        <v>12</v>
      </c>
      <c r="M5" s="6">
        <v>-2.0943951023932001</v>
      </c>
      <c r="N5" s="3">
        <v>-60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 t="s">
        <v>26</v>
      </c>
      <c r="B6" s="61">
        <f t="shared" si="0"/>
        <v>51</v>
      </c>
      <c r="C6" s="61">
        <f t="shared" si="1"/>
        <v>15.602540378443848</v>
      </c>
      <c r="D6" s="61">
        <f t="shared" si="2"/>
        <v>-130.55295760657989</v>
      </c>
      <c r="E6" s="61">
        <f t="shared" si="3"/>
        <v>-119.99985969422843</v>
      </c>
      <c r="F6" s="60">
        <v>5</v>
      </c>
      <c r="G6" s="63">
        <f t="shared" si="4"/>
        <v>0</v>
      </c>
      <c r="H6" s="1"/>
      <c r="I6" s="1"/>
      <c r="J6" s="40">
        <v>4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 t="s">
        <v>26</v>
      </c>
      <c r="B7" s="61">
        <f t="shared" si="0"/>
        <v>52</v>
      </c>
      <c r="C7" s="61">
        <f t="shared" si="1"/>
        <v>31.602540378443848</v>
      </c>
      <c r="D7" s="61">
        <f t="shared" si="2"/>
        <v>-121.31535329954589</v>
      </c>
      <c r="E7" s="61">
        <f t="shared" si="3"/>
        <v>-60</v>
      </c>
      <c r="F7" s="60">
        <v>5</v>
      </c>
      <c r="G7" s="63">
        <f t="shared" si="4"/>
        <v>0</v>
      </c>
      <c r="H7" s="1"/>
      <c r="I7" s="1"/>
      <c r="J7" s="38">
        <v>4</v>
      </c>
      <c r="K7" s="10">
        <v>18</v>
      </c>
      <c r="L7" s="5">
        <v>20</v>
      </c>
      <c r="M7" s="6">
        <v>0</v>
      </c>
      <c r="N7" s="3">
        <v>-153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 t="s">
        <v>26</v>
      </c>
      <c r="B8" s="61">
        <f t="shared" si="0"/>
        <v>53</v>
      </c>
      <c r="C8" s="61">
        <f t="shared" si="1"/>
        <v>47.60254037844382</v>
      </c>
      <c r="D8" s="61">
        <f t="shared" si="2"/>
        <v>-130.55295760657992</v>
      </c>
      <c r="E8" s="61">
        <f t="shared" si="3"/>
        <v>-119.99985969422843</v>
      </c>
      <c r="F8" s="60">
        <v>5</v>
      </c>
      <c r="G8" s="63">
        <f t="shared" si="4"/>
        <v>0</v>
      </c>
      <c r="H8" s="1"/>
      <c r="I8" s="1"/>
      <c r="J8" s="40">
        <v>4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 t="s">
        <v>26</v>
      </c>
      <c r="B9" s="61">
        <f t="shared" si="0"/>
        <v>54</v>
      </c>
      <c r="C9" s="61">
        <f t="shared" si="1"/>
        <v>63.602540378443791</v>
      </c>
      <c r="D9" s="61">
        <f t="shared" si="2"/>
        <v>-121.31535329954592</v>
      </c>
      <c r="E9" s="61">
        <f t="shared" si="3"/>
        <v>-60</v>
      </c>
      <c r="F9" s="60">
        <v>5</v>
      </c>
      <c r="G9" s="63">
        <f t="shared" si="4"/>
        <v>0</v>
      </c>
      <c r="I9" s="1"/>
      <c r="J9" s="38">
        <v>4</v>
      </c>
      <c r="K9" s="10">
        <v>20</v>
      </c>
      <c r="L9" s="5">
        <v>22</v>
      </c>
      <c r="M9" s="6">
        <v>0</v>
      </c>
      <c r="N9" s="3">
        <v>-57</v>
      </c>
      <c r="O9" s="41">
        <v>164</v>
      </c>
      <c r="P9" s="42">
        <v>155.425625842204</v>
      </c>
      <c r="T9" s="7"/>
    </row>
    <row r="10" spans="1:20" x14ac:dyDescent="0.3">
      <c r="A10" s="62" t="s">
        <v>26</v>
      </c>
      <c r="B10" s="61">
        <f t="shared" si="0"/>
        <v>55</v>
      </c>
      <c r="C10" s="61">
        <f t="shared" si="1"/>
        <v>63.602540378443791</v>
      </c>
      <c r="D10" s="61">
        <f t="shared" si="2"/>
        <v>-102.8401446854779</v>
      </c>
      <c r="E10" s="61">
        <f t="shared" si="3"/>
        <v>-1.403057715734235E-4</v>
      </c>
      <c r="F10" s="60">
        <v>5</v>
      </c>
      <c r="G10" s="63">
        <f t="shared" si="4"/>
        <v>0</v>
      </c>
      <c r="I10" s="1"/>
      <c r="J10" s="40">
        <v>4</v>
      </c>
      <c r="K10" s="10">
        <v>21</v>
      </c>
      <c r="L10" s="5">
        <v>23</v>
      </c>
      <c r="M10" s="6">
        <v>1.0471975511966001</v>
      </c>
      <c r="N10" s="6">
        <v>2.0943951023932001</v>
      </c>
      <c r="O10" s="41">
        <v>148</v>
      </c>
      <c r="P10" s="42">
        <v>164.66323014923799</v>
      </c>
    </row>
    <row r="11" spans="1:20" ht="15" x14ac:dyDescent="0.25">
      <c r="A11" s="62" t="s">
        <v>26</v>
      </c>
      <c r="B11" s="61">
        <f t="shared" si="0"/>
        <v>60</v>
      </c>
      <c r="C11" s="61">
        <f t="shared" si="1"/>
        <v>15.602540378443848</v>
      </c>
      <c r="D11" s="61">
        <f t="shared" si="2"/>
        <v>-93.602540378443862</v>
      </c>
      <c r="E11" s="61">
        <f t="shared" si="3"/>
        <v>-60</v>
      </c>
      <c r="F11" s="60">
        <v>5</v>
      </c>
      <c r="G11" s="63">
        <f t="shared" si="4"/>
        <v>0</v>
      </c>
      <c r="I11" s="1"/>
      <c r="J11" s="38">
        <v>4</v>
      </c>
      <c r="K11" s="10">
        <v>4</v>
      </c>
      <c r="L11" s="5">
        <v>40</v>
      </c>
      <c r="M11" s="6">
        <v>0</v>
      </c>
      <c r="N11" s="55">
        <v>48</v>
      </c>
      <c r="O11" s="41">
        <v>116</v>
      </c>
      <c r="P11" s="42">
        <v>127.712812921102</v>
      </c>
    </row>
    <row r="12" spans="1:20" ht="15" x14ac:dyDescent="0.25">
      <c r="A12" s="62" t="s">
        <v>26</v>
      </c>
      <c r="B12" s="61">
        <f t="shared" si="0"/>
        <v>61</v>
      </c>
      <c r="C12" s="61">
        <f t="shared" si="1"/>
        <v>31.60254037844382</v>
      </c>
      <c r="D12" s="61">
        <f t="shared" si="2"/>
        <v>-102.84014468547788</v>
      </c>
      <c r="E12" s="61">
        <f t="shared" si="3"/>
        <v>-119.99985969422843</v>
      </c>
      <c r="F12" s="60">
        <v>5</v>
      </c>
      <c r="G12" s="63">
        <f t="shared" si="4"/>
        <v>0</v>
      </c>
      <c r="I12" s="1"/>
      <c r="J12" s="40">
        <v>4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 t="s">
        <v>26</v>
      </c>
      <c r="B13" s="61">
        <f t="shared" si="0"/>
        <v>56</v>
      </c>
      <c r="C13" s="61">
        <f t="shared" si="1"/>
        <v>47.602540378443791</v>
      </c>
      <c r="D13" s="61">
        <f t="shared" si="2"/>
        <v>-93.602540378443877</v>
      </c>
      <c r="E13" s="61">
        <f t="shared" si="3"/>
        <v>-60</v>
      </c>
      <c r="F13" s="60">
        <v>5</v>
      </c>
      <c r="G13" s="63">
        <f t="shared" si="4"/>
        <v>0</v>
      </c>
      <c r="I13" s="1"/>
      <c r="J13" s="38">
        <v>4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/>
      <c r="B14" s="33"/>
      <c r="C14" s="61"/>
      <c r="D14" s="61"/>
      <c r="E14" s="61"/>
      <c r="F14" s="60"/>
      <c r="G14" s="63"/>
      <c r="I14" s="1"/>
      <c r="J14" s="40">
        <v>4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/>
      <c r="B15" s="33"/>
      <c r="C15" s="61"/>
      <c r="D15" s="61"/>
      <c r="E15" s="61"/>
      <c r="F15" s="60"/>
      <c r="G15" s="63"/>
      <c r="I15" s="1"/>
      <c r="J15" s="38">
        <v>4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33"/>
      <c r="C16" s="61"/>
      <c r="D16" s="61"/>
      <c r="E16" s="61"/>
      <c r="F16" s="60"/>
      <c r="G16" s="63"/>
      <c r="I16" s="1"/>
      <c r="J16" s="40">
        <v>4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/>
      <c r="B17" s="33"/>
      <c r="C17" s="61"/>
      <c r="D17" s="61"/>
      <c r="E17" s="61"/>
      <c r="F17" s="60"/>
      <c r="G17" s="63"/>
      <c r="I17" s="1"/>
      <c r="J17" s="38">
        <v>4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/>
      <c r="B18" s="33"/>
      <c r="C18" s="61"/>
      <c r="D18" s="61"/>
      <c r="E18" s="61"/>
      <c r="F18" s="60"/>
      <c r="G18" s="63"/>
      <c r="I18" s="1"/>
      <c r="J18" s="40">
        <v>4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/>
      <c r="B19" s="33"/>
      <c r="C19" s="61"/>
      <c r="D19" s="61"/>
      <c r="E19" s="61"/>
      <c r="F19" s="60"/>
      <c r="G19" s="63"/>
      <c r="I19" s="1"/>
      <c r="J19" s="38">
        <v>4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/>
      <c r="B20" s="33"/>
      <c r="C20" s="61"/>
      <c r="D20" s="61"/>
      <c r="E20" s="61"/>
      <c r="F20" s="60"/>
      <c r="G20" s="63"/>
      <c r="I20" s="2"/>
      <c r="J20" s="40">
        <v>4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/>
      <c r="B21" s="33"/>
      <c r="C21" s="61"/>
      <c r="D21" s="61"/>
      <c r="E21" s="61"/>
      <c r="F21" s="60"/>
      <c r="G21" s="63"/>
      <c r="I21" s="2"/>
      <c r="J21" s="38">
        <v>4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/>
      <c r="B22" s="33"/>
      <c r="C22" s="61"/>
      <c r="D22" s="61"/>
      <c r="E22" s="61"/>
      <c r="F22" s="60"/>
      <c r="G22" s="63"/>
      <c r="I22" s="2"/>
      <c r="J22" s="40">
        <v>4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/>
      <c r="B23" s="33"/>
      <c r="C23" s="61"/>
      <c r="D23" s="61"/>
      <c r="E23" s="61"/>
      <c r="F23" s="60"/>
      <c r="G23" s="63"/>
      <c r="I23" s="2"/>
      <c r="J23" s="38">
        <v>4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/>
      <c r="B24" s="33"/>
      <c r="C24" s="61"/>
      <c r="D24" s="61"/>
      <c r="E24" s="61"/>
      <c r="F24" s="60"/>
      <c r="G24" s="63"/>
      <c r="I24" s="2"/>
      <c r="J24" s="40">
        <v>4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27"/>
      <c r="B25" s="27"/>
      <c r="C25" s="26"/>
      <c r="D25" s="26"/>
      <c r="E25" s="26"/>
      <c r="F25" s="27"/>
      <c r="G25" s="28"/>
      <c r="I25" s="2"/>
      <c r="J25" s="38">
        <v>4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  <row r="29" spans="1:16" ht="15" x14ac:dyDescent="0.25">
      <c r="J29" s="73" t="s">
        <v>33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A8" zoomScaleNormal="100" workbookViewId="0">
      <selection activeCell="G23" sqref="G23"/>
    </sheetView>
  </sheetViews>
  <sheetFormatPr defaultRowHeight="14.4" x14ac:dyDescent="0.3"/>
  <cols>
    <col min="1" max="1" width="15.44140625" customWidth="1"/>
    <col min="2" max="2" width="8.5546875" customWidth="1"/>
    <col min="3" max="4" width="6" customWidth="1"/>
    <col min="6" max="6" width="5.5546875" bestFit="1" customWidth="1"/>
    <col min="7" max="7" width="6.88671875" bestFit="1" customWidth="1"/>
    <col min="10" max="10" width="10.6640625" customWidth="1"/>
    <col min="11" max="11" width="6.44140625" bestFit="1" customWidth="1"/>
    <col min="12" max="12" width="9.5546875" bestFit="1" customWidth="1"/>
    <col min="13" max="13" width="14" bestFit="1" customWidth="1"/>
    <col min="14" max="14" width="26.5546875" bestFit="1" customWidth="1"/>
    <col min="15" max="16" width="6" bestFit="1" customWidth="1"/>
    <col min="17" max="17" width="8.5546875" bestFit="1" customWidth="1"/>
    <col min="18" max="18" width="2.88671875" bestFit="1" customWidth="1"/>
    <col min="20" max="20" width="39.441406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2</v>
      </c>
      <c r="K3" s="12">
        <v>1</v>
      </c>
      <c r="L3" s="13">
        <v>10</v>
      </c>
      <c r="M3" s="6">
        <v>-2.0943951023932001</v>
      </c>
      <c r="N3" s="14">
        <f>+RADIANS(N5)</f>
        <v>3.1415926535897931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2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x14ac:dyDescent="0.3">
      <c r="A5" s="62"/>
      <c r="B5" s="61"/>
      <c r="C5" s="61"/>
      <c r="D5" s="61"/>
      <c r="E5" s="61"/>
      <c r="F5" s="60"/>
      <c r="G5" s="63"/>
      <c r="H5" s="1"/>
      <c r="I5" s="1"/>
      <c r="J5" s="38">
        <v>2</v>
      </c>
      <c r="K5" s="10">
        <v>3</v>
      </c>
      <c r="L5" s="5">
        <v>12</v>
      </c>
      <c r="M5" s="6">
        <v>-2.0943951023932001</v>
      </c>
      <c r="N5" s="3">
        <v>180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x14ac:dyDescent="0.3">
      <c r="A6" s="62" t="s">
        <v>26</v>
      </c>
      <c r="B6" s="61">
        <f>((ROUND($L9/10,0))-1)*4+MOD($L9,10)+((J9-1)*16)</f>
        <v>22</v>
      </c>
      <c r="C6" s="61">
        <f>((+O9*COS($N$3)-P9*SIN($N$3)+$N$7)*$R$3)</f>
        <v>79.999999999999972</v>
      </c>
      <c r="D6" s="61">
        <f>((O9*SIN($N$3)+P9*COS($N$3)+$N$9)*$R$4)</f>
        <v>-36.425625842203971</v>
      </c>
      <c r="E6" s="61">
        <f>IF(($R$3*$R$4)=1,1,-1)*(($M9/3.1416*180)+$N$5)</f>
        <v>180</v>
      </c>
      <c r="F6" s="60">
        <v>7</v>
      </c>
      <c r="G6" s="63">
        <f t="shared" ref="G6:G9" si="0">IF($R$3*$R$4=-1,1,0)</f>
        <v>0</v>
      </c>
      <c r="H6" s="1"/>
      <c r="I6" s="1"/>
      <c r="J6" s="38">
        <v>2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" thickBot="1" x14ac:dyDescent="0.35">
      <c r="A7" s="62" t="s">
        <v>26</v>
      </c>
      <c r="B7" s="61">
        <f t="shared" ref="B7:B8" si="1">((ROUND($L7/10,0))-1)*4+MOD($L7,10)+((J7-1)*16)</f>
        <v>20</v>
      </c>
      <c r="C7" s="61">
        <f t="shared" ref="C7:C8" si="2">((+O7*COS($N$3)-P7*SIN($N$3)+$N$7)*$R$3)</f>
        <v>95.999999999999972</v>
      </c>
      <c r="D7" s="61">
        <f t="shared" ref="D7:D8" si="3">((O7*SIN($N$3)+P7*COS($N$3)+$N$9)*$R$4)</f>
        <v>-8.7128129211019854</v>
      </c>
      <c r="E7" s="61">
        <f t="shared" ref="E7:E9" si="4">IF(($R$3*$R$4)=1,1,-1)*(($M7/3.1416*180)+$N$5)</f>
        <v>180</v>
      </c>
      <c r="F7" s="60">
        <v>6</v>
      </c>
      <c r="G7" s="63">
        <f t="shared" si="0"/>
        <v>0</v>
      </c>
      <c r="H7" s="1"/>
      <c r="I7" s="1"/>
      <c r="J7" s="38">
        <v>2</v>
      </c>
      <c r="K7" s="10">
        <v>18</v>
      </c>
      <c r="L7" s="5">
        <v>20</v>
      </c>
      <c r="M7" s="6">
        <v>0</v>
      </c>
      <c r="N7" s="3">
        <v>244</v>
      </c>
      <c r="O7" s="41">
        <v>148</v>
      </c>
      <c r="P7" s="42">
        <v>127.712812921102</v>
      </c>
      <c r="T7" s="18" t="s">
        <v>12</v>
      </c>
    </row>
    <row r="8" spans="1:20" ht="15.6" thickTop="1" thickBot="1" x14ac:dyDescent="0.35">
      <c r="A8" s="62" t="s">
        <v>26</v>
      </c>
      <c r="B8" s="61">
        <f t="shared" si="1"/>
        <v>21</v>
      </c>
      <c r="C8" s="61">
        <f t="shared" si="2"/>
        <v>79.999999999999972</v>
      </c>
      <c r="D8" s="61">
        <f t="shared" si="3"/>
        <v>-17.950417228135962</v>
      </c>
      <c r="E8" s="61">
        <f t="shared" si="4"/>
        <v>120.00014030577157</v>
      </c>
      <c r="F8" s="60">
        <v>7</v>
      </c>
      <c r="G8" s="63">
        <f t="shared" si="0"/>
        <v>0</v>
      </c>
      <c r="H8" s="1"/>
      <c r="I8" s="1"/>
      <c r="J8" s="38">
        <v>2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" thickTop="1" x14ac:dyDescent="0.3">
      <c r="A9" s="62"/>
      <c r="B9" s="61"/>
      <c r="C9" s="61"/>
      <c r="D9" s="61"/>
      <c r="E9" s="61"/>
      <c r="F9" s="60"/>
      <c r="G9" s="63"/>
      <c r="I9" s="1"/>
      <c r="J9" s="38">
        <v>2</v>
      </c>
      <c r="K9" s="10">
        <v>20</v>
      </c>
      <c r="L9" s="5">
        <v>22</v>
      </c>
      <c r="M9" s="6">
        <v>0</v>
      </c>
      <c r="N9" s="3">
        <v>119</v>
      </c>
      <c r="O9" s="41">
        <v>164</v>
      </c>
      <c r="P9" s="42">
        <v>155.425625842204</v>
      </c>
      <c r="T9" s="7"/>
    </row>
    <row r="10" spans="1:20" x14ac:dyDescent="0.3">
      <c r="A10" s="62"/>
      <c r="B10" s="61"/>
      <c r="C10" s="61"/>
      <c r="D10" s="61"/>
      <c r="E10" s="61"/>
      <c r="F10" s="60"/>
      <c r="G10" s="63"/>
      <c r="I10" s="1"/>
      <c r="J10" s="38">
        <v>2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/>
      <c r="B11" s="61"/>
      <c r="C11" s="61"/>
      <c r="D11" s="61"/>
      <c r="E11" s="61"/>
      <c r="F11" s="60"/>
      <c r="G11" s="63"/>
      <c r="I11" s="1"/>
      <c r="J11" s="38">
        <v>2</v>
      </c>
      <c r="K11" s="10">
        <v>4</v>
      </c>
      <c r="L11" s="5">
        <v>40</v>
      </c>
      <c r="M11" s="6">
        <v>0</v>
      </c>
      <c r="N11" s="55">
        <v>64</v>
      </c>
      <c r="O11" s="41">
        <v>116</v>
      </c>
      <c r="P11" s="42">
        <v>127.712812921102</v>
      </c>
    </row>
    <row r="12" spans="1:20" ht="15" x14ac:dyDescent="0.25">
      <c r="A12" s="62"/>
      <c r="B12" s="61"/>
      <c r="C12" s="61"/>
      <c r="D12" s="61"/>
      <c r="E12" s="61"/>
      <c r="F12" s="60"/>
      <c r="G12" s="63"/>
      <c r="I12" s="1"/>
      <c r="J12" s="38">
        <v>2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2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/>
      <c r="B14" s="33"/>
      <c r="C14" s="61"/>
      <c r="D14" s="61"/>
      <c r="E14" s="61"/>
      <c r="F14" s="60"/>
      <c r="G14" s="63"/>
      <c r="I14" s="1"/>
      <c r="J14" s="38">
        <v>2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/>
      <c r="B15" s="33"/>
      <c r="C15" s="61"/>
      <c r="D15" s="61"/>
      <c r="E15" s="61"/>
      <c r="F15" s="60"/>
      <c r="G15" s="63"/>
      <c r="I15" s="1"/>
      <c r="J15" s="38">
        <v>2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33"/>
      <c r="C16" s="61"/>
      <c r="D16" s="61"/>
      <c r="E16" s="61"/>
      <c r="F16" s="60"/>
      <c r="G16" s="63"/>
      <c r="I16" s="1"/>
      <c r="J16" s="38">
        <v>2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/>
      <c r="B17" s="33"/>
      <c r="C17" s="61"/>
      <c r="D17" s="61"/>
      <c r="E17" s="61"/>
      <c r="F17" s="60"/>
      <c r="G17" s="63"/>
      <c r="I17" s="1"/>
      <c r="J17" s="38">
        <v>2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/>
      <c r="B18" s="33"/>
      <c r="C18" s="61"/>
      <c r="D18" s="61"/>
      <c r="E18" s="61"/>
      <c r="F18" s="60"/>
      <c r="G18" s="63"/>
      <c r="I18" s="1"/>
      <c r="J18" s="38">
        <v>2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/>
      <c r="B19" s="33"/>
      <c r="C19" s="61"/>
      <c r="D19" s="61"/>
      <c r="E19" s="61"/>
      <c r="F19" s="60"/>
      <c r="G19" s="63"/>
      <c r="I19" s="1"/>
      <c r="J19" s="38">
        <v>2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/>
      <c r="B20" s="33"/>
      <c r="C20" s="61"/>
      <c r="D20" s="61"/>
      <c r="E20" s="61"/>
      <c r="F20" s="60"/>
      <c r="G20" s="63"/>
      <c r="I20" s="2"/>
      <c r="J20" s="38">
        <v>2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/>
      <c r="B21" s="33"/>
      <c r="C21" s="61"/>
      <c r="D21" s="61"/>
      <c r="E21" s="61"/>
      <c r="F21" s="60"/>
      <c r="G21" s="63"/>
      <c r="I21" s="2"/>
      <c r="J21" s="38">
        <v>2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/>
      <c r="B22" s="33"/>
      <c r="C22" s="61"/>
      <c r="D22" s="61"/>
      <c r="E22" s="61"/>
      <c r="F22" s="60"/>
      <c r="G22" s="63"/>
      <c r="I22" s="2"/>
      <c r="J22" s="38">
        <v>2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/>
      <c r="B23" s="33"/>
      <c r="C23" s="61"/>
      <c r="D23" s="61"/>
      <c r="E23" s="61"/>
      <c r="F23" s="60"/>
      <c r="G23" s="63"/>
      <c r="I23" s="2"/>
      <c r="J23" s="38">
        <v>2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/>
      <c r="B24" s="33"/>
      <c r="C24" s="61"/>
      <c r="D24" s="61"/>
      <c r="E24" s="61"/>
      <c r="F24" s="60"/>
      <c r="G24" s="63"/>
      <c r="I24" s="2"/>
      <c r="J24" s="38">
        <v>2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27"/>
      <c r="B25" s="27"/>
      <c r="C25" s="26"/>
      <c r="D25" s="26"/>
      <c r="E25" s="26"/>
      <c r="F25" s="27"/>
      <c r="G25" s="28"/>
      <c r="I25" s="2"/>
      <c r="J25" s="38">
        <v>2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  <row r="31" spans="1:16" ht="15" x14ac:dyDescent="0.25">
      <c r="J31" s="7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J37" sqref="J37"/>
    </sheetView>
  </sheetViews>
  <sheetFormatPr defaultRowHeight="14.4" x14ac:dyDescent="0.3"/>
  <cols>
    <col min="1" max="1" width="15.44140625" customWidth="1"/>
    <col min="2" max="2" width="8.5546875" customWidth="1"/>
    <col min="3" max="4" width="6" customWidth="1"/>
    <col min="6" max="6" width="5.5546875" bestFit="1" customWidth="1"/>
    <col min="7" max="7" width="6.88671875" bestFit="1" customWidth="1"/>
    <col min="10" max="10" width="7.33203125" bestFit="1" customWidth="1"/>
    <col min="11" max="11" width="6.44140625" bestFit="1" customWidth="1"/>
    <col min="12" max="12" width="9.5546875" bestFit="1" customWidth="1"/>
    <col min="13" max="13" width="14" bestFit="1" customWidth="1"/>
    <col min="14" max="14" width="26.5546875" bestFit="1" customWidth="1"/>
    <col min="15" max="16" width="6" bestFit="1" customWidth="1"/>
    <col min="17" max="17" width="8.5546875" bestFit="1" customWidth="1"/>
    <col min="18" max="18" width="2.88671875" bestFit="1" customWidth="1"/>
    <col min="20" max="20" width="39.441406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6</v>
      </c>
      <c r="K3" s="12">
        <v>1</v>
      </c>
      <c r="L3" s="13">
        <v>10</v>
      </c>
      <c r="M3" s="6">
        <v>-2.0943951023932001</v>
      </c>
      <c r="N3" s="14">
        <f>+RADIANS(N5)</f>
        <v>1.0471975511965976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6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6</v>
      </c>
      <c r="K5" s="10">
        <v>3</v>
      </c>
      <c r="L5" s="5">
        <v>12</v>
      </c>
      <c r="M5" s="6">
        <v>-2.0943951023932001</v>
      </c>
      <c r="N5" s="3">
        <v>60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6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6</v>
      </c>
      <c r="K7" s="10">
        <v>18</v>
      </c>
      <c r="L7" s="5">
        <v>20</v>
      </c>
      <c r="M7" s="6">
        <v>0</v>
      </c>
      <c r="N7" s="3">
        <v>200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6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6</v>
      </c>
      <c r="K9" s="10">
        <v>20</v>
      </c>
      <c r="L9" s="5">
        <v>22</v>
      </c>
      <c r="M9" s="6">
        <v>0</v>
      </c>
      <c r="N9" s="3">
        <v>150</v>
      </c>
      <c r="O9" s="41">
        <v>164</v>
      </c>
      <c r="P9" s="42">
        <v>155.425625842204</v>
      </c>
      <c r="T9" s="7"/>
    </row>
    <row r="10" spans="1:20" ht="15" x14ac:dyDescent="0.25">
      <c r="A10" s="62"/>
      <c r="B10" s="33"/>
      <c r="C10" s="61"/>
      <c r="D10" s="61"/>
      <c r="E10" s="61"/>
      <c r="F10" s="60"/>
      <c r="G10" s="63"/>
      <c r="I10" s="1"/>
      <c r="J10" s="38">
        <v>6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/>
      <c r="B11" s="61"/>
      <c r="C11" s="61"/>
      <c r="D11" s="61"/>
      <c r="E11" s="61"/>
      <c r="F11" s="60"/>
      <c r="G11" s="63"/>
      <c r="I11" s="1"/>
      <c r="J11" s="38">
        <v>6</v>
      </c>
      <c r="K11" s="10">
        <v>4</v>
      </c>
      <c r="L11" s="5">
        <v>40</v>
      </c>
      <c r="M11" s="6">
        <v>0</v>
      </c>
      <c r="N11" s="55">
        <v>64</v>
      </c>
      <c r="O11" s="41">
        <v>116</v>
      </c>
      <c r="P11" s="42">
        <v>127.712812921102</v>
      </c>
    </row>
    <row r="12" spans="1:20" ht="15" x14ac:dyDescent="0.25">
      <c r="A12" s="62"/>
      <c r="B12" s="61"/>
      <c r="C12" s="61"/>
      <c r="D12" s="61"/>
      <c r="E12" s="61"/>
      <c r="F12" s="60"/>
      <c r="G12" s="63"/>
      <c r="I12" s="1"/>
      <c r="J12" s="38">
        <v>6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6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/>
      <c r="B14" s="61"/>
      <c r="C14" s="61"/>
      <c r="D14" s="61"/>
      <c r="E14" s="61"/>
      <c r="F14" s="60"/>
      <c r="G14" s="63"/>
      <c r="I14" s="1"/>
      <c r="J14" s="38">
        <v>6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/>
      <c r="B15" s="61"/>
      <c r="C15" s="61"/>
      <c r="D15" s="61"/>
      <c r="E15" s="61"/>
      <c r="F15" s="60"/>
      <c r="G15" s="63"/>
      <c r="I15" s="1"/>
      <c r="J15" s="38">
        <v>6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61"/>
      <c r="C16" s="61"/>
      <c r="D16" s="61"/>
      <c r="E16" s="61"/>
      <c r="F16" s="60"/>
      <c r="G16" s="63"/>
      <c r="I16" s="1"/>
      <c r="J16" s="38">
        <v>6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/>
      <c r="B17" s="61"/>
      <c r="C17" s="61"/>
      <c r="D17" s="61"/>
      <c r="E17" s="61"/>
      <c r="F17" s="60"/>
      <c r="G17" s="63"/>
      <c r="I17" s="1"/>
      <c r="J17" s="38">
        <v>6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/>
      <c r="B18" s="61"/>
      <c r="C18" s="61"/>
      <c r="D18" s="61"/>
      <c r="E18" s="61"/>
      <c r="F18" s="60"/>
      <c r="G18" s="63"/>
      <c r="I18" s="1"/>
      <c r="J18" s="38">
        <v>6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/>
      <c r="B19" s="61"/>
      <c r="C19" s="61"/>
      <c r="D19" s="61"/>
      <c r="E19" s="61"/>
      <c r="F19" s="60"/>
      <c r="G19" s="63"/>
      <c r="I19" s="1"/>
      <c r="J19" s="38">
        <v>6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/>
      <c r="B20" s="61"/>
      <c r="C20" s="61"/>
      <c r="D20" s="61"/>
      <c r="E20" s="61"/>
      <c r="F20" s="60"/>
      <c r="G20" s="63"/>
      <c r="I20" s="2"/>
      <c r="J20" s="38">
        <v>6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/>
      <c r="B21" s="61"/>
      <c r="C21" s="61"/>
      <c r="D21" s="61"/>
      <c r="E21" s="61"/>
      <c r="F21" s="60"/>
      <c r="G21" s="63"/>
      <c r="I21" s="2"/>
      <c r="J21" s="38">
        <v>6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/>
      <c r="B22" s="61"/>
      <c r="C22" s="61"/>
      <c r="D22" s="61"/>
      <c r="E22" s="61"/>
      <c r="F22" s="60"/>
      <c r="G22" s="63"/>
      <c r="I22" s="2"/>
      <c r="J22" s="38">
        <v>6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/>
      <c r="B23" s="61"/>
      <c r="C23" s="61"/>
      <c r="D23" s="61"/>
      <c r="E23" s="61"/>
      <c r="F23" s="60"/>
      <c r="G23" s="63"/>
      <c r="I23" s="2"/>
      <c r="J23" s="38">
        <v>6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/>
      <c r="B24" s="61"/>
      <c r="C24" s="61"/>
      <c r="D24" s="61"/>
      <c r="E24" s="61"/>
      <c r="F24" s="60"/>
      <c r="G24" s="63"/>
      <c r="I24" s="2"/>
      <c r="J24" s="38">
        <v>6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6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H33" sqref="H33"/>
    </sheetView>
  </sheetViews>
  <sheetFormatPr defaultRowHeight="14.4" x14ac:dyDescent="0.3"/>
  <cols>
    <col min="1" max="1" width="15.44140625" customWidth="1"/>
    <col min="2" max="2" width="8.5546875" customWidth="1"/>
    <col min="3" max="4" width="6" customWidth="1"/>
    <col min="6" max="6" width="5.5546875" bestFit="1" customWidth="1"/>
    <col min="7" max="7" width="6.88671875" bestFit="1" customWidth="1"/>
    <col min="10" max="10" width="7.33203125" bestFit="1" customWidth="1"/>
    <col min="11" max="11" width="6.44140625" bestFit="1" customWidth="1"/>
    <col min="12" max="12" width="9.5546875" bestFit="1" customWidth="1"/>
    <col min="13" max="13" width="14" bestFit="1" customWidth="1"/>
    <col min="14" max="14" width="26.5546875" bestFit="1" customWidth="1"/>
    <col min="15" max="16" width="6" bestFit="1" customWidth="1"/>
    <col min="17" max="17" width="8.5546875" bestFit="1" customWidth="1"/>
    <col min="18" max="18" width="2.88671875" bestFit="1" customWidth="1"/>
    <col min="20" max="20" width="39.44140625" bestFit="1" customWidth="1"/>
  </cols>
  <sheetData>
    <row r="1" spans="1:20" ht="15.75" thickBot="1" x14ac:dyDescent="0.3">
      <c r="A1" t="s">
        <v>0</v>
      </c>
    </row>
    <row r="2" spans="1:20" ht="45.75" thickBot="1" x14ac:dyDescent="0.3">
      <c r="A2" s="34" t="s">
        <v>1</v>
      </c>
      <c r="B2" s="35" t="s">
        <v>2</v>
      </c>
      <c r="C2" s="35" t="s">
        <v>3</v>
      </c>
      <c r="D2" s="35" t="s">
        <v>4</v>
      </c>
      <c r="E2" s="36" t="s">
        <v>20</v>
      </c>
      <c r="F2" s="35" t="s">
        <v>5</v>
      </c>
      <c r="G2" s="37" t="s">
        <v>6</v>
      </c>
      <c r="H2" s="21"/>
      <c r="I2" s="22"/>
      <c r="J2" s="54" t="s">
        <v>22</v>
      </c>
      <c r="K2" s="29" t="s">
        <v>21</v>
      </c>
      <c r="L2" s="30" t="s">
        <v>25</v>
      </c>
      <c r="M2" s="31" t="s">
        <v>7</v>
      </c>
      <c r="N2" s="31" t="s">
        <v>23</v>
      </c>
      <c r="O2" s="31" t="s">
        <v>8</v>
      </c>
      <c r="P2" s="32" t="s">
        <v>9</v>
      </c>
    </row>
    <row r="3" spans="1:20" ht="15" x14ac:dyDescent="0.25">
      <c r="A3" s="62"/>
      <c r="B3" s="61"/>
      <c r="C3" s="61"/>
      <c r="D3" s="61"/>
      <c r="E3" s="61"/>
      <c r="F3" s="60"/>
      <c r="G3" s="63"/>
      <c r="H3" s="1"/>
      <c r="I3" s="1"/>
      <c r="J3" s="38">
        <v>7</v>
      </c>
      <c r="K3" s="12">
        <v>1</v>
      </c>
      <c r="L3" s="13">
        <v>10</v>
      </c>
      <c r="M3" s="6">
        <v>-2.0943951023932001</v>
      </c>
      <c r="N3" s="14">
        <f>+RADIANS(N5)</f>
        <v>0</v>
      </c>
      <c r="O3" s="15">
        <v>100</v>
      </c>
      <c r="P3" s="39">
        <v>100</v>
      </c>
      <c r="Q3" s="50" t="s">
        <v>16</v>
      </c>
      <c r="R3" s="51">
        <v>1</v>
      </c>
      <c r="T3" s="20" t="s">
        <v>18</v>
      </c>
    </row>
    <row r="4" spans="1:20" ht="15.75" thickBot="1" x14ac:dyDescent="0.3">
      <c r="A4" s="62"/>
      <c r="B4" s="61"/>
      <c r="C4" s="61"/>
      <c r="D4" s="61"/>
      <c r="E4" s="61"/>
      <c r="F4" s="60"/>
      <c r="G4" s="63"/>
      <c r="H4" s="1"/>
      <c r="I4" s="1"/>
      <c r="J4" s="38">
        <v>7</v>
      </c>
      <c r="K4" s="10">
        <v>2</v>
      </c>
      <c r="L4" s="5">
        <v>11</v>
      </c>
      <c r="M4" s="6">
        <v>-1.0471975511966001</v>
      </c>
      <c r="N4" s="4" t="s">
        <v>24</v>
      </c>
      <c r="O4" s="41">
        <v>116</v>
      </c>
      <c r="P4" s="42">
        <v>109.237604307034</v>
      </c>
      <c r="Q4" s="52" t="s">
        <v>17</v>
      </c>
      <c r="R4" s="53">
        <v>1</v>
      </c>
      <c r="S4" s="9"/>
    </row>
    <row r="5" spans="1:20" ht="15" x14ac:dyDescent="0.25">
      <c r="A5" s="62"/>
      <c r="B5" s="61"/>
      <c r="C5" s="61"/>
      <c r="D5" s="61"/>
      <c r="E5" s="61"/>
      <c r="F5" s="60"/>
      <c r="G5" s="63"/>
      <c r="H5" s="1"/>
      <c r="I5" s="1"/>
      <c r="J5" s="38">
        <v>7</v>
      </c>
      <c r="K5" s="10">
        <v>3</v>
      </c>
      <c r="L5" s="5">
        <v>12</v>
      </c>
      <c r="M5" s="6">
        <v>-2.0943951023932001</v>
      </c>
      <c r="N5" s="3">
        <v>0</v>
      </c>
      <c r="O5" s="41">
        <v>132</v>
      </c>
      <c r="P5" s="42">
        <v>100</v>
      </c>
      <c r="Q5" s="9"/>
      <c r="R5" s="9"/>
      <c r="S5" s="9"/>
      <c r="T5" s="16" t="s">
        <v>10</v>
      </c>
    </row>
    <row r="6" spans="1:20" ht="15" x14ac:dyDescent="0.25">
      <c r="A6" s="62"/>
      <c r="B6" s="33"/>
      <c r="C6" s="61"/>
      <c r="D6" s="61"/>
      <c r="E6" s="61"/>
      <c r="F6" s="60"/>
      <c r="G6" s="63"/>
      <c r="H6" s="1"/>
      <c r="I6" s="1"/>
      <c r="J6" s="38">
        <v>7</v>
      </c>
      <c r="K6" s="10">
        <v>17</v>
      </c>
      <c r="L6" s="5">
        <v>13</v>
      </c>
      <c r="M6" s="6">
        <v>-1.0471975511966001</v>
      </c>
      <c r="N6" s="43" t="s">
        <v>13</v>
      </c>
      <c r="O6" s="41">
        <v>148</v>
      </c>
      <c r="P6" s="42">
        <v>109.237604307034</v>
      </c>
      <c r="S6" s="9"/>
      <c r="T6" s="17" t="s">
        <v>11</v>
      </c>
    </row>
    <row r="7" spans="1:20" ht="15.75" thickBot="1" x14ac:dyDescent="0.3">
      <c r="A7" s="62"/>
      <c r="B7" s="33"/>
      <c r="C7" s="61"/>
      <c r="D7" s="61"/>
      <c r="E7" s="61"/>
      <c r="F7" s="60"/>
      <c r="G7" s="63"/>
      <c r="H7" s="1"/>
      <c r="I7" s="1"/>
      <c r="J7" s="38">
        <v>7</v>
      </c>
      <c r="K7" s="10">
        <v>18</v>
      </c>
      <c r="L7" s="5">
        <v>20</v>
      </c>
      <c r="M7" s="6">
        <v>0</v>
      </c>
      <c r="N7" s="3">
        <v>31</v>
      </c>
      <c r="O7" s="41">
        <v>148</v>
      </c>
      <c r="P7" s="42">
        <v>127.712812921102</v>
      </c>
      <c r="T7" s="18" t="s">
        <v>12</v>
      </c>
    </row>
    <row r="8" spans="1:20" ht="16.5" thickTop="1" thickBot="1" x14ac:dyDescent="0.3">
      <c r="A8" s="62"/>
      <c r="B8" s="33"/>
      <c r="C8" s="61"/>
      <c r="D8" s="61"/>
      <c r="E8" s="61"/>
      <c r="F8" s="60"/>
      <c r="G8" s="63"/>
      <c r="H8" s="1"/>
      <c r="I8" s="1"/>
      <c r="J8" s="38">
        <v>7</v>
      </c>
      <c r="K8" s="10">
        <v>19</v>
      </c>
      <c r="L8" s="5">
        <v>21</v>
      </c>
      <c r="M8" s="6">
        <v>-1.0471975511966001</v>
      </c>
      <c r="N8" s="43" t="s">
        <v>15</v>
      </c>
      <c r="O8" s="41">
        <v>164</v>
      </c>
      <c r="P8" s="42">
        <v>136.95041722813599</v>
      </c>
      <c r="T8" s="19" t="s">
        <v>14</v>
      </c>
    </row>
    <row r="9" spans="1:20" ht="15.75" thickTop="1" x14ac:dyDescent="0.25">
      <c r="A9" s="62"/>
      <c r="B9" s="33"/>
      <c r="C9" s="61"/>
      <c r="D9" s="61"/>
      <c r="E9" s="61"/>
      <c r="F9" s="60"/>
      <c r="G9" s="63"/>
      <c r="I9" s="1"/>
      <c r="J9" s="38">
        <v>7</v>
      </c>
      <c r="K9" s="10">
        <v>20</v>
      </c>
      <c r="L9" s="5">
        <v>22</v>
      </c>
      <c r="M9" s="6">
        <v>0</v>
      </c>
      <c r="N9" s="3">
        <v>261</v>
      </c>
      <c r="O9" s="41">
        <v>164</v>
      </c>
      <c r="P9" s="42">
        <v>155.425625842204</v>
      </c>
      <c r="T9" s="7"/>
    </row>
    <row r="10" spans="1:20" ht="15" x14ac:dyDescent="0.25">
      <c r="A10" s="62"/>
      <c r="B10" s="33"/>
      <c r="C10" s="61"/>
      <c r="D10" s="61"/>
      <c r="E10" s="61"/>
      <c r="F10" s="60"/>
      <c r="G10" s="63"/>
      <c r="I10" s="1"/>
      <c r="J10" s="38">
        <v>7</v>
      </c>
      <c r="K10" s="10">
        <v>21</v>
      </c>
      <c r="L10" s="5">
        <v>23</v>
      </c>
      <c r="M10" s="6">
        <v>1.0471975511966001</v>
      </c>
      <c r="N10" s="1" t="s">
        <v>27</v>
      </c>
      <c r="O10" s="41">
        <v>148</v>
      </c>
      <c r="P10" s="42">
        <v>164.66323014923799</v>
      </c>
    </row>
    <row r="11" spans="1:20" ht="15" x14ac:dyDescent="0.25">
      <c r="A11" s="62"/>
      <c r="B11" s="61"/>
      <c r="C11" s="61"/>
      <c r="D11" s="61"/>
      <c r="E11" s="61"/>
      <c r="F11" s="60"/>
      <c r="G11" s="63"/>
      <c r="I11" s="1"/>
      <c r="J11" s="38">
        <v>7</v>
      </c>
      <c r="K11" s="10">
        <v>4</v>
      </c>
      <c r="L11" s="5">
        <v>40</v>
      </c>
      <c r="M11" s="6">
        <v>0</v>
      </c>
      <c r="N11" s="55">
        <v>64</v>
      </c>
      <c r="O11" s="41">
        <v>116</v>
      </c>
      <c r="P11" s="42">
        <v>127.712812921102</v>
      </c>
    </row>
    <row r="12" spans="1:20" ht="15" x14ac:dyDescent="0.25">
      <c r="A12" s="62"/>
      <c r="B12" s="61"/>
      <c r="C12" s="61"/>
      <c r="D12" s="61"/>
      <c r="E12" s="61"/>
      <c r="F12" s="60"/>
      <c r="G12" s="63"/>
      <c r="I12" s="1"/>
      <c r="J12" s="38">
        <v>7</v>
      </c>
      <c r="K12" s="10">
        <v>5</v>
      </c>
      <c r="L12" s="5">
        <v>41</v>
      </c>
      <c r="M12" s="6">
        <v>-1.0471975511966001</v>
      </c>
      <c r="N12" s="4"/>
      <c r="O12" s="41">
        <v>132</v>
      </c>
      <c r="P12" s="42">
        <v>136.95041722813599</v>
      </c>
    </row>
    <row r="13" spans="1:20" ht="15" x14ac:dyDescent="0.25">
      <c r="A13" s="62"/>
      <c r="B13" s="61"/>
      <c r="C13" s="61"/>
      <c r="D13" s="61"/>
      <c r="E13" s="61"/>
      <c r="F13" s="60"/>
      <c r="G13" s="63"/>
      <c r="I13" s="1"/>
      <c r="J13" s="38">
        <v>7</v>
      </c>
      <c r="K13" s="10">
        <v>6</v>
      </c>
      <c r="L13" s="5">
        <v>30</v>
      </c>
      <c r="M13" s="6">
        <v>0</v>
      </c>
      <c r="N13" s="4"/>
      <c r="O13" s="41">
        <v>132</v>
      </c>
      <c r="P13" s="42">
        <v>155.425625842204</v>
      </c>
    </row>
    <row r="14" spans="1:20" ht="15" x14ac:dyDescent="0.25">
      <c r="A14" s="62"/>
      <c r="B14" s="61"/>
      <c r="C14" s="61"/>
      <c r="D14" s="61"/>
      <c r="E14" s="61"/>
      <c r="F14" s="60"/>
      <c r="G14" s="63"/>
      <c r="I14" s="1"/>
      <c r="J14" s="38">
        <v>7</v>
      </c>
      <c r="K14" s="10">
        <v>7</v>
      </c>
      <c r="L14" s="5">
        <v>31</v>
      </c>
      <c r="M14" s="6">
        <v>1.0471975511966001</v>
      </c>
      <c r="N14" s="4"/>
      <c r="O14" s="41">
        <v>116</v>
      </c>
      <c r="P14" s="42">
        <v>164.66323014923799</v>
      </c>
    </row>
    <row r="15" spans="1:20" ht="15" x14ac:dyDescent="0.25">
      <c r="A15" s="62"/>
      <c r="B15" s="33"/>
      <c r="C15" s="61"/>
      <c r="D15" s="61"/>
      <c r="E15" s="61"/>
      <c r="F15" s="60"/>
      <c r="G15" s="63"/>
      <c r="I15" s="1"/>
      <c r="J15" s="38">
        <v>7</v>
      </c>
      <c r="K15" s="10">
        <v>8</v>
      </c>
      <c r="L15" s="5">
        <v>22</v>
      </c>
      <c r="M15" s="6">
        <v>0</v>
      </c>
      <c r="N15" s="4"/>
      <c r="O15" s="41">
        <v>116</v>
      </c>
      <c r="P15" s="42">
        <v>183.138438763306</v>
      </c>
    </row>
    <row r="16" spans="1:20" ht="15" x14ac:dyDescent="0.25">
      <c r="A16" s="62"/>
      <c r="B16" s="33"/>
      <c r="C16" s="61"/>
      <c r="D16" s="61"/>
      <c r="E16" s="61"/>
      <c r="F16" s="60"/>
      <c r="G16" s="63"/>
      <c r="I16" s="1"/>
      <c r="J16" s="38">
        <v>7</v>
      </c>
      <c r="K16" s="10">
        <v>9</v>
      </c>
      <c r="L16" s="5">
        <v>23</v>
      </c>
      <c r="M16" s="6">
        <v>-1.0471975511966001</v>
      </c>
      <c r="N16" s="4"/>
      <c r="O16" s="41">
        <v>132</v>
      </c>
      <c r="P16" s="42">
        <v>192.37604307033999</v>
      </c>
    </row>
    <row r="17" spans="1:16" ht="15" x14ac:dyDescent="0.25">
      <c r="A17" s="62"/>
      <c r="B17" s="33"/>
      <c r="C17" s="61"/>
      <c r="D17" s="61"/>
      <c r="E17" s="61"/>
      <c r="F17" s="60"/>
      <c r="G17" s="63"/>
      <c r="I17" s="1"/>
      <c r="J17" s="38">
        <v>7</v>
      </c>
      <c r="K17" s="10">
        <v>10</v>
      </c>
      <c r="L17" s="5">
        <v>13</v>
      </c>
      <c r="M17" s="6">
        <v>1.0471975511966001</v>
      </c>
      <c r="N17" s="4"/>
      <c r="O17" s="41">
        <v>100</v>
      </c>
      <c r="P17" s="42">
        <v>192.37604307033999</v>
      </c>
    </row>
    <row r="18" spans="1:16" ht="15" x14ac:dyDescent="0.25">
      <c r="A18" s="62"/>
      <c r="B18" s="33"/>
      <c r="C18" s="61"/>
      <c r="D18" s="61"/>
      <c r="E18" s="61"/>
      <c r="F18" s="60"/>
      <c r="G18" s="63"/>
      <c r="I18" s="1"/>
      <c r="J18" s="38">
        <v>7</v>
      </c>
      <c r="K18" s="10">
        <v>11</v>
      </c>
      <c r="L18" s="5">
        <v>20</v>
      </c>
      <c r="M18" s="6">
        <v>2.0943951023932001</v>
      </c>
      <c r="N18" s="4"/>
      <c r="O18" s="41">
        <v>84</v>
      </c>
      <c r="P18" s="42">
        <v>183.138438763306</v>
      </c>
    </row>
    <row r="19" spans="1:16" ht="15" x14ac:dyDescent="0.25">
      <c r="A19" s="62"/>
      <c r="B19" s="61"/>
      <c r="C19" s="61"/>
      <c r="D19" s="61"/>
      <c r="E19" s="61"/>
      <c r="F19" s="60"/>
      <c r="G19" s="63"/>
      <c r="I19" s="1"/>
      <c r="J19" s="38">
        <v>7</v>
      </c>
      <c r="K19" s="10">
        <v>12</v>
      </c>
      <c r="L19" s="5">
        <v>32</v>
      </c>
      <c r="M19" s="6">
        <v>2.0943951023932001</v>
      </c>
      <c r="N19" s="4"/>
      <c r="O19" s="41">
        <v>100</v>
      </c>
      <c r="P19" s="42">
        <v>155.425625842204</v>
      </c>
    </row>
    <row r="20" spans="1:16" ht="15" x14ac:dyDescent="0.25">
      <c r="A20" s="62"/>
      <c r="B20" s="61"/>
      <c r="C20" s="61"/>
      <c r="D20" s="61"/>
      <c r="E20" s="61"/>
      <c r="F20" s="60"/>
      <c r="G20" s="63"/>
      <c r="I20" s="2"/>
      <c r="J20" s="38">
        <v>7</v>
      </c>
      <c r="K20" s="10">
        <v>13</v>
      </c>
      <c r="L20" s="5">
        <v>21</v>
      </c>
      <c r="M20" s="6">
        <v>1.0471975511966001</v>
      </c>
      <c r="N20" s="4"/>
      <c r="O20" s="41">
        <v>84</v>
      </c>
      <c r="P20" s="42">
        <v>164.66323014923799</v>
      </c>
    </row>
    <row r="21" spans="1:16" ht="15" x14ac:dyDescent="0.25">
      <c r="A21" s="62"/>
      <c r="B21" s="61"/>
      <c r="C21" s="61"/>
      <c r="D21" s="61"/>
      <c r="E21" s="61"/>
      <c r="F21" s="60"/>
      <c r="G21" s="63"/>
      <c r="I21" s="2"/>
      <c r="J21" s="38">
        <v>7</v>
      </c>
      <c r="K21" s="10">
        <v>22</v>
      </c>
      <c r="L21" s="5">
        <v>43</v>
      </c>
      <c r="M21" s="6">
        <v>2.0943951023932001</v>
      </c>
      <c r="N21" s="4"/>
      <c r="O21" s="41">
        <v>68</v>
      </c>
      <c r="P21" s="42">
        <v>155.425625842204</v>
      </c>
    </row>
    <row r="22" spans="1:16" ht="15" x14ac:dyDescent="0.25">
      <c r="A22" s="62"/>
      <c r="B22" s="61"/>
      <c r="C22" s="61"/>
      <c r="D22" s="61"/>
      <c r="E22" s="61"/>
      <c r="F22" s="60"/>
      <c r="G22" s="63"/>
      <c r="I22" s="2"/>
      <c r="J22" s="38">
        <v>7</v>
      </c>
      <c r="K22" s="10">
        <v>23</v>
      </c>
      <c r="L22" s="5">
        <v>10</v>
      </c>
      <c r="M22" s="6">
        <v>3.14159265358979</v>
      </c>
      <c r="N22" s="4"/>
      <c r="O22" s="41">
        <v>68</v>
      </c>
      <c r="P22" s="42">
        <v>136.95041722813599</v>
      </c>
    </row>
    <row r="23" spans="1:16" ht="15" x14ac:dyDescent="0.25">
      <c r="A23" s="62"/>
      <c r="B23" s="61"/>
      <c r="C23" s="61"/>
      <c r="D23" s="61"/>
      <c r="E23" s="61"/>
      <c r="F23" s="60"/>
      <c r="G23" s="63"/>
      <c r="I23" s="2"/>
      <c r="J23" s="38">
        <v>7</v>
      </c>
      <c r="K23" s="10">
        <v>14</v>
      </c>
      <c r="L23" s="5">
        <v>33</v>
      </c>
      <c r="M23" s="6">
        <v>3.14159265358979</v>
      </c>
      <c r="N23" s="4"/>
      <c r="O23" s="41">
        <v>100</v>
      </c>
      <c r="P23" s="42">
        <v>136.95041722813599</v>
      </c>
    </row>
    <row r="24" spans="1:16" ht="15" x14ac:dyDescent="0.25">
      <c r="A24" s="62"/>
      <c r="B24" s="61"/>
      <c r="C24" s="61"/>
      <c r="D24" s="61"/>
      <c r="E24" s="61"/>
      <c r="F24" s="60"/>
      <c r="G24" s="63"/>
      <c r="I24" s="2"/>
      <c r="J24" s="38">
        <v>7</v>
      </c>
      <c r="K24" s="10">
        <v>15</v>
      </c>
      <c r="L24" s="5">
        <v>42</v>
      </c>
      <c r="M24" s="6">
        <v>2.0943951023932001</v>
      </c>
      <c r="N24" s="4"/>
      <c r="O24" s="41">
        <v>84</v>
      </c>
      <c r="P24" s="42">
        <v>127.712812921102</v>
      </c>
    </row>
    <row r="25" spans="1:16" ht="15.75" thickBot="1" x14ac:dyDescent="0.3">
      <c r="A25" s="62"/>
      <c r="B25" s="61"/>
      <c r="C25" s="61"/>
      <c r="D25" s="61"/>
      <c r="E25" s="61"/>
      <c r="F25" s="60"/>
      <c r="G25" s="63"/>
      <c r="I25" s="2"/>
      <c r="J25" s="38">
        <v>7</v>
      </c>
      <c r="K25" s="44">
        <v>16</v>
      </c>
      <c r="L25" s="45">
        <v>43</v>
      </c>
      <c r="M25" s="46">
        <v>3.14159265358979</v>
      </c>
      <c r="N25" s="47"/>
      <c r="O25" s="48">
        <v>84</v>
      </c>
      <c r="P25" s="49">
        <v>109.237604307034</v>
      </c>
    </row>
    <row r="26" spans="1:16" ht="15" x14ac:dyDescent="0.25">
      <c r="J26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zoomScale="40" zoomScaleNormal="40" workbookViewId="0">
      <selection activeCell="M18" sqref="M18"/>
    </sheetView>
  </sheetViews>
  <sheetFormatPr defaultRowHeight="14.4" x14ac:dyDescent="0.3"/>
  <cols>
    <col min="1" max="1" width="15.6640625" customWidth="1"/>
    <col min="3" max="4" width="9.109375" style="65"/>
    <col min="5" max="5" width="11.33203125" style="65" bestFit="1" customWidth="1"/>
  </cols>
  <sheetData>
    <row r="1" spans="1:7" ht="15.75" thickBot="1" x14ac:dyDescent="0.3"/>
    <row r="2" spans="1:7" ht="30.75" thickBot="1" x14ac:dyDescent="0.3">
      <c r="A2" s="34" t="s">
        <v>1</v>
      </c>
      <c r="B2" s="35" t="s">
        <v>2</v>
      </c>
      <c r="C2" s="66" t="s">
        <v>3</v>
      </c>
      <c r="D2" s="66" t="s">
        <v>4</v>
      </c>
      <c r="E2" s="67" t="s">
        <v>20</v>
      </c>
      <c r="F2" s="35" t="s">
        <v>5</v>
      </c>
      <c r="G2" s="37" t="s">
        <v>6</v>
      </c>
    </row>
    <row r="3" spans="1:7" ht="15" x14ac:dyDescent="0.25">
      <c r="A3" s="70" t="str">
        <f>IF('4535A'!A3=0, "", '4535A'!A3)</f>
        <v/>
      </c>
      <c r="B3" s="74" t="str">
        <f>IF('4535A'!B3="", "", '4535A'!B3)</f>
        <v/>
      </c>
      <c r="C3" s="75" t="str">
        <f>IF('4535A'!C3="", "", '4535A'!C3)</f>
        <v/>
      </c>
      <c r="D3" s="75" t="str">
        <f>IF('4535A'!D3="", "", '4535A'!D3)</f>
        <v/>
      </c>
      <c r="E3" s="75" t="str">
        <f>IF('4535A'!E3="", "", '4535A'!E3)</f>
        <v/>
      </c>
      <c r="F3" s="75" t="str">
        <f>IF('4535A'!F3=0, "", '4535A'!F3)</f>
        <v/>
      </c>
      <c r="G3" s="75" t="str">
        <f>IF('4535A'!$A3="", "", '4535A'!G3)</f>
        <v/>
      </c>
    </row>
    <row r="4" spans="1:7" ht="15" x14ac:dyDescent="0.25">
      <c r="A4" s="70" t="str">
        <f>IF('4535A'!A4=0, "", '4535A'!A4)</f>
        <v/>
      </c>
      <c r="B4" s="74" t="str">
        <f>IF('4535A'!B4="", "", '4535A'!B4)</f>
        <v/>
      </c>
      <c r="C4" s="75" t="str">
        <f>IF('4535A'!C4="", "", '4535A'!C4)</f>
        <v/>
      </c>
      <c r="D4" s="75" t="str">
        <f>IF('4535A'!D4="", "", '4535A'!D4)</f>
        <v/>
      </c>
      <c r="E4" s="75" t="str">
        <f>IF('4535A'!E4="", "", '4535A'!E4)</f>
        <v/>
      </c>
      <c r="F4" s="75" t="str">
        <f>IF('4535A'!F4=0, "", '4535A'!F4)</f>
        <v/>
      </c>
      <c r="G4" s="75" t="str">
        <f>IF('4535A'!$A4="", "", '4535A'!G4)</f>
        <v/>
      </c>
    </row>
    <row r="5" spans="1:7" ht="15" x14ac:dyDescent="0.25">
      <c r="A5" s="70" t="str">
        <f>IF('4535A'!A5=0, "", '4535A'!A5)</f>
        <v/>
      </c>
      <c r="B5" s="74" t="str">
        <f>IF('4535A'!B5="", "", '4535A'!B5)</f>
        <v/>
      </c>
      <c r="C5" s="75" t="str">
        <f>IF('4535A'!C5="", "", '4535A'!C5)</f>
        <v/>
      </c>
      <c r="D5" s="75" t="str">
        <f>IF('4535A'!D5="", "", '4535A'!D5)</f>
        <v/>
      </c>
      <c r="E5" s="75" t="str">
        <f>IF('4535A'!E5="", "", '4535A'!E5)</f>
        <v/>
      </c>
      <c r="F5" s="75" t="str">
        <f>IF('4535A'!F5=0, "", '4535A'!F5)</f>
        <v/>
      </c>
      <c r="G5" s="75" t="str">
        <f>IF('4535A'!$A5="", "", '4535A'!G5)</f>
        <v/>
      </c>
    </row>
    <row r="6" spans="1:7" ht="15" x14ac:dyDescent="0.25">
      <c r="A6" s="70" t="str">
        <f>IF('4535A'!A6=0, "", '4535A'!A6)</f>
        <v/>
      </c>
      <c r="B6" s="74" t="str">
        <f>IF('4535A'!B6="", "", '4535A'!B6)</f>
        <v/>
      </c>
      <c r="C6" s="75" t="str">
        <f>IF('4535A'!C6="", "", '4535A'!C6)</f>
        <v/>
      </c>
      <c r="D6" s="75" t="str">
        <f>IF('4535A'!D6="", "", '4535A'!D6)</f>
        <v/>
      </c>
      <c r="E6" s="75" t="str">
        <f>IF('4535A'!E6="", "", '4535A'!E6)</f>
        <v/>
      </c>
      <c r="F6" s="75" t="str">
        <f>IF('4535A'!F6=0, "", '4535A'!F6)</f>
        <v/>
      </c>
      <c r="G6" s="75" t="str">
        <f>IF('4535A'!$A6="", "", '4535A'!G6)</f>
        <v/>
      </c>
    </row>
    <row r="7" spans="1:7" ht="15" x14ac:dyDescent="0.25">
      <c r="A7" s="70" t="str">
        <f>IF('4535A'!A7=0, "", '4535A'!A7)</f>
        <v/>
      </c>
      <c r="B7" s="74" t="str">
        <f>IF('4535A'!B7="", "", '4535A'!B7)</f>
        <v/>
      </c>
      <c r="C7" s="75" t="str">
        <f>IF('4535A'!C7="", "", '4535A'!C7)</f>
        <v/>
      </c>
      <c r="D7" s="75" t="str">
        <f>IF('4535A'!D7="", "", '4535A'!D7)</f>
        <v/>
      </c>
      <c r="E7" s="75" t="str">
        <f>IF('4535A'!E7="", "", '4535A'!E7)</f>
        <v/>
      </c>
      <c r="F7" s="75" t="str">
        <f>IF('4535A'!F7=0, "", '4535A'!F7)</f>
        <v/>
      </c>
      <c r="G7" s="75" t="str">
        <f>IF('4535A'!$A7="", "", '4535A'!G7)</f>
        <v/>
      </c>
    </row>
    <row r="8" spans="1:7" ht="15" x14ac:dyDescent="0.25">
      <c r="A8" s="70" t="str">
        <f>IF('4535A'!A8=0, "", '4535A'!A8)</f>
        <v/>
      </c>
      <c r="B8" s="74" t="str">
        <f>IF('4535A'!B8="", "", '4535A'!B8)</f>
        <v/>
      </c>
      <c r="C8" s="75" t="str">
        <f>IF('4535A'!C8="", "", '4535A'!C8)</f>
        <v/>
      </c>
      <c r="D8" s="75" t="str">
        <f>IF('4535A'!D8="", "", '4535A'!D8)</f>
        <v/>
      </c>
      <c r="E8" s="75" t="str">
        <f>IF('4535A'!E8="", "", '4535A'!E8)</f>
        <v/>
      </c>
      <c r="F8" s="75" t="str">
        <f>IF('4535A'!F8=0, "", '4535A'!F8)</f>
        <v/>
      </c>
      <c r="G8" s="75" t="str">
        <f>IF('4535A'!$A8="", "", '4535A'!G8)</f>
        <v/>
      </c>
    </row>
    <row r="9" spans="1:7" ht="15" x14ac:dyDescent="0.25">
      <c r="A9" s="70" t="str">
        <f>IF('4535A'!A9=0, "", '4535A'!A9)</f>
        <v/>
      </c>
      <c r="B9" s="74" t="str">
        <f>IF('4535A'!B9="", "", '4535A'!B9)</f>
        <v/>
      </c>
      <c r="C9" s="75" t="str">
        <f>IF('4535A'!C9="", "", '4535A'!C9)</f>
        <v/>
      </c>
      <c r="D9" s="75" t="str">
        <f>IF('4535A'!D9="", "", '4535A'!D9)</f>
        <v/>
      </c>
      <c r="E9" s="75" t="str">
        <f>IF('4535A'!E9="", "", '4535A'!E9)</f>
        <v/>
      </c>
      <c r="F9" s="75" t="str">
        <f>IF('4535A'!F9=0, "", '4535A'!F9)</f>
        <v/>
      </c>
      <c r="G9" s="75" t="str">
        <f>IF('4535A'!$A9="", "", '4535A'!G9)</f>
        <v/>
      </c>
    </row>
    <row r="10" spans="1:7" ht="15" x14ac:dyDescent="0.25">
      <c r="A10" s="70" t="str">
        <f>IF('4535A'!A10=0, "", '4535A'!A10)</f>
        <v/>
      </c>
      <c r="B10" s="74" t="str">
        <f>IF('4535A'!B10="", "", '4535A'!B10)</f>
        <v/>
      </c>
      <c r="C10" s="75" t="str">
        <f>IF('4535A'!C10="", "", '4535A'!C10)</f>
        <v/>
      </c>
      <c r="D10" s="75" t="str">
        <f>IF('4535A'!D10="", "", '4535A'!D10)</f>
        <v/>
      </c>
      <c r="E10" s="75" t="str">
        <f>IF('4535A'!E10="", "", '4535A'!E10)</f>
        <v/>
      </c>
      <c r="F10" s="75" t="str">
        <f>IF('4535A'!F10=0, "", '4535A'!F10)</f>
        <v/>
      </c>
      <c r="G10" s="75" t="str">
        <f>IF('4535A'!$A10="", "", '4535A'!G10)</f>
        <v/>
      </c>
    </row>
    <row r="11" spans="1:7" ht="15" x14ac:dyDescent="0.25">
      <c r="A11" s="70" t="str">
        <f>IF('4535A'!A11=0, "", '4535A'!A11)</f>
        <v/>
      </c>
      <c r="B11" s="74" t="str">
        <f>IF('4535A'!B11="", "", '4535A'!B11)</f>
        <v/>
      </c>
      <c r="C11" s="75" t="str">
        <f>IF('4535A'!C11="", "", '4535A'!C11)</f>
        <v/>
      </c>
      <c r="D11" s="75" t="str">
        <f>IF('4535A'!D11="", "", '4535A'!D11)</f>
        <v/>
      </c>
      <c r="E11" s="75" t="str">
        <f>IF('4535A'!E11="", "", '4535A'!E11)</f>
        <v/>
      </c>
      <c r="F11" s="75" t="str">
        <f>IF('4535A'!F11=0, "", '4535A'!F11)</f>
        <v/>
      </c>
      <c r="G11" s="75" t="str">
        <f>IF('4535A'!$A11="", "", '4535A'!G11)</f>
        <v/>
      </c>
    </row>
    <row r="12" spans="1:7" ht="15" x14ac:dyDescent="0.25">
      <c r="A12" s="70" t="str">
        <f>IF('4535A'!A12=0, "", '4535A'!A12)</f>
        <v/>
      </c>
      <c r="B12" s="74" t="str">
        <f>IF('4535A'!B12="", "", '4535A'!B12)</f>
        <v/>
      </c>
      <c r="C12" s="75" t="str">
        <f>IF('4535A'!C12="", "", '4535A'!C12)</f>
        <v/>
      </c>
      <c r="D12" s="75" t="str">
        <f>IF('4535A'!D12="", "", '4535A'!D12)</f>
        <v/>
      </c>
      <c r="E12" s="75" t="str">
        <f>IF('4535A'!E12="", "", '4535A'!E12)</f>
        <v/>
      </c>
      <c r="F12" s="75" t="str">
        <f>IF('4535A'!F12=0, "", '4535A'!F12)</f>
        <v/>
      </c>
      <c r="G12" s="75" t="str">
        <f>IF('4535A'!$A12="", "", '4535A'!G12)</f>
        <v/>
      </c>
    </row>
    <row r="13" spans="1:7" ht="15" x14ac:dyDescent="0.25">
      <c r="A13" s="70" t="str">
        <f>IF('4535A'!A13=0, "", '4535A'!A13)</f>
        <v/>
      </c>
      <c r="B13" s="74" t="str">
        <f>IF('4535A'!B13="", "", '4535A'!B13)</f>
        <v/>
      </c>
      <c r="C13" s="75" t="str">
        <f>IF('4535A'!C13="", "", '4535A'!C13)</f>
        <v/>
      </c>
      <c r="D13" s="75" t="str">
        <f>IF('4535A'!D13="", "", '4535A'!D13)</f>
        <v/>
      </c>
      <c r="E13" s="75" t="str">
        <f>IF('4535A'!E13="", "", '4535A'!E13)</f>
        <v/>
      </c>
      <c r="F13" s="75" t="str">
        <f>IF('4535A'!F13=0, "", '4535A'!F13)</f>
        <v/>
      </c>
      <c r="G13" s="75" t="str">
        <f>IF('4535A'!$A13="", "", '4535A'!G13)</f>
        <v/>
      </c>
    </row>
    <row r="14" spans="1:7" ht="15" x14ac:dyDescent="0.25">
      <c r="A14" s="70" t="str">
        <f>IF('4535A'!A14=0, "", '4535A'!A14)</f>
        <v>triangle_10pad</v>
      </c>
      <c r="B14" s="74">
        <f>IF('4535A'!B14="", "", '4535A'!B14)</f>
        <v>9</v>
      </c>
      <c r="C14" s="75">
        <f>IF('4535A'!C14="", "", '4535A'!C14)</f>
        <v>111.60254037844379</v>
      </c>
      <c r="D14" s="75">
        <f>IF('4535A'!D14="", "", '4535A'!D14)</f>
        <v>-18.127331764375867</v>
      </c>
      <c r="E14" s="75">
        <f>IF('4535A'!E14="", "", '4535A'!E14)</f>
        <v>-1.403057715734235E-4</v>
      </c>
      <c r="F14" s="75">
        <f>IF('4535A'!F14=0, "", '4535A'!F14)</f>
        <v>5</v>
      </c>
      <c r="G14" s="75">
        <f>IF('4535A'!$A14="", "", '4535A'!G14)</f>
        <v>0</v>
      </c>
    </row>
    <row r="15" spans="1:7" ht="15" x14ac:dyDescent="0.25">
      <c r="A15" s="70" t="str">
        <f>IF('4535A'!A15=0, "", '4535A'!A15)</f>
        <v>triangle_10pad</v>
      </c>
      <c r="B15" s="74">
        <f>IF('4535A'!B15="", "", '4535A'!B15)</f>
        <v>6</v>
      </c>
      <c r="C15" s="75">
        <f>IF('4535A'!C15="", "", '4535A'!C15)</f>
        <v>127.60254037844379</v>
      </c>
      <c r="D15" s="75">
        <f>IF('4535A'!D15="", "", '4535A'!D15)</f>
        <v>-8.8897274573418628</v>
      </c>
      <c r="E15" s="75">
        <f>IF('4535A'!E15="", "", '4535A'!E15)</f>
        <v>-60</v>
      </c>
      <c r="F15" s="75">
        <f>IF('4535A'!F15=0, "", '4535A'!F15)</f>
        <v>5</v>
      </c>
      <c r="G15" s="75">
        <f>IF('4535A'!$A15="", "", '4535A'!G15)</f>
        <v>0</v>
      </c>
    </row>
    <row r="16" spans="1:7" ht="15" x14ac:dyDescent="0.25">
      <c r="A16" s="70" t="str">
        <f>IF('4535A'!A16=0, "", '4535A'!A16)</f>
        <v/>
      </c>
      <c r="B16" s="74" t="str">
        <f>IF('4535A'!B16="", "", '4535A'!B16)</f>
        <v/>
      </c>
      <c r="C16" s="75" t="str">
        <f>IF('4535A'!C16="", "", '4535A'!C16)</f>
        <v/>
      </c>
      <c r="D16" s="75" t="str">
        <f>IF('4535A'!D16="", "", '4535A'!D16)</f>
        <v/>
      </c>
      <c r="E16" s="75" t="str">
        <f>IF('4535A'!E16="", "", '4535A'!E16)</f>
        <v/>
      </c>
      <c r="F16" s="75" t="str">
        <f>IF('4535A'!F16=0, "", '4535A'!F16)</f>
        <v/>
      </c>
      <c r="G16" s="75" t="str">
        <f>IF('4535A'!$A16="", "", '4535A'!G16)</f>
        <v/>
      </c>
    </row>
    <row r="17" spans="1:7" ht="15" x14ac:dyDescent="0.25">
      <c r="A17" s="70" t="str">
        <f>IF('4535A'!A17=0, "", '4535A'!A17)</f>
        <v>triangle_10pad</v>
      </c>
      <c r="B17" s="74">
        <f>IF('4535A'!B17="", "", '4535A'!B17)</f>
        <v>3</v>
      </c>
      <c r="C17" s="75">
        <f>IF('4535A'!C17="", "", '4535A'!C17)</f>
        <v>127.60254037844373</v>
      </c>
      <c r="D17" s="75">
        <f>IF('4535A'!D17="", "", '4535A'!D17)</f>
        <v>9.5854811567261606</v>
      </c>
      <c r="E17" s="75">
        <f>IF('4535A'!E17="", "", '4535A'!E17)</f>
        <v>-1.403057715734235E-4</v>
      </c>
      <c r="F17" s="75">
        <f>IF('4535A'!F17=0, "", '4535A'!F17)</f>
        <v>5</v>
      </c>
      <c r="G17" s="75">
        <f>IF('4535A'!$A17="", "", '4535A'!G17)</f>
        <v>0</v>
      </c>
    </row>
    <row r="18" spans="1:7" ht="15" x14ac:dyDescent="0.25">
      <c r="A18" s="70" t="str">
        <f>IF('4535A'!A18=0, "", '4535A'!A18)</f>
        <v>triangle_10pad</v>
      </c>
      <c r="B18" s="74">
        <f>IF('4535A'!B18="", "", '4535A'!B18)</f>
        <v>4</v>
      </c>
      <c r="C18" s="75">
        <f>IF('4535A'!C18="", "", '4535A'!C18)</f>
        <v>111.60254037844376</v>
      </c>
      <c r="D18" s="75">
        <f>IF('4535A'!D18="", "", '4535A'!D18)</f>
        <v>18.823085463760165</v>
      </c>
      <c r="E18" s="75">
        <f>IF('4535A'!E18="", "", '4535A'!E18)</f>
        <v>59.999719388456853</v>
      </c>
      <c r="F18" s="75">
        <f>IF('4535A'!F18=0, "", '4535A'!F18)</f>
        <v>5</v>
      </c>
      <c r="G18" s="75">
        <f>IF('4535A'!$A18="", "", '4535A'!G18)</f>
        <v>0</v>
      </c>
    </row>
    <row r="19" spans="1:7" ht="15" x14ac:dyDescent="0.25">
      <c r="A19" s="70" t="str">
        <f>IF('4535A'!A19=0, "", '4535A'!A19)</f>
        <v>triangle_10pad</v>
      </c>
      <c r="B19" s="74">
        <f>IF('4535A'!B19="", "", '4535A'!B19)</f>
        <v>10</v>
      </c>
      <c r="C19" s="75">
        <f>IF('4535A'!C19="", "", '4535A'!C19)</f>
        <v>95.602540378443791</v>
      </c>
      <c r="D19" s="75">
        <f>IF('4535A'!D19="", "", '4535A'!D19)</f>
        <v>-8.8897274573418485</v>
      </c>
      <c r="E19" s="75">
        <f>IF('4535A'!E19="", "", '4535A'!E19)</f>
        <v>59.999719388456853</v>
      </c>
      <c r="F19" s="75">
        <f>IF('4535A'!F19=0, "", '4535A'!F19)</f>
        <v>5</v>
      </c>
      <c r="G19" s="75">
        <f>IF('4535A'!$A19="", "", '4535A'!G19)</f>
        <v>0</v>
      </c>
    </row>
    <row r="20" spans="1:7" ht="15" x14ac:dyDescent="0.25">
      <c r="A20" s="70" t="str">
        <f>IF('4535A'!A20=0, "", '4535A'!A20)</f>
        <v>triangle_10pad</v>
      </c>
      <c r="B20" s="74">
        <f>IF('4535A'!B20="", "", '4535A'!B20)</f>
        <v>5</v>
      </c>
      <c r="C20" s="75">
        <f>IF('4535A'!C20="", "", '4535A'!C20)</f>
        <v>95.602540378443763</v>
      </c>
      <c r="D20" s="75">
        <f>IF('4535A'!D20="", "", '4535A'!D20)</f>
        <v>9.5854811567261606</v>
      </c>
      <c r="E20" s="75">
        <f>IF('4535A'!E20="", "", '4535A'!E20)</f>
        <v>-1.403057715734235E-4</v>
      </c>
      <c r="F20" s="75">
        <f>IF('4535A'!F20=0, "", '4535A'!F20)</f>
        <v>5</v>
      </c>
      <c r="G20" s="75">
        <f>IF('4535A'!$A20="", "", '4535A'!G20)</f>
        <v>0</v>
      </c>
    </row>
    <row r="21" spans="1:7" ht="15" x14ac:dyDescent="0.25">
      <c r="A21" s="70" t="str">
        <f>IF('4535A'!A21=0, "", '4535A'!A21)</f>
        <v>triangle_10pad</v>
      </c>
      <c r="B21" s="74">
        <f>IF('4535A'!B21="", "", '4535A'!B21)</f>
        <v>15</v>
      </c>
      <c r="C21" s="75">
        <f>IF('4535A'!C21="", "", '4535A'!C21)</f>
        <v>79.602540378443791</v>
      </c>
      <c r="D21" s="75">
        <f>IF('4535A'!D21="", "", '4535A'!D21)</f>
        <v>18.823085463760187</v>
      </c>
      <c r="E21" s="75">
        <f>IF('4535A'!E21="", "", '4535A'!E21)</f>
        <v>59.999719388456853</v>
      </c>
      <c r="F21" s="75">
        <f>IF('4535A'!F21=0, "", '4535A'!F21)</f>
        <v>5</v>
      </c>
      <c r="G21" s="75">
        <f>IF('4535A'!$A21="", "", '4535A'!G21)</f>
        <v>0</v>
      </c>
    </row>
    <row r="22" spans="1:7" ht="15" x14ac:dyDescent="0.25">
      <c r="A22" s="70" t="str">
        <f>IF('4535A'!A22=0, "", '4535A'!A22)</f>
        <v>triangle_10pad</v>
      </c>
      <c r="B22" s="74">
        <f>IF('4535A'!B22="", "", '4535A'!B22)</f>
        <v>0</v>
      </c>
      <c r="C22" s="75">
        <f>IF('4535A'!C22="", "", '4535A'!C22)</f>
        <v>63.60254037844382</v>
      </c>
      <c r="D22" s="75">
        <f>IF('4535A'!D22="", "", '4535A'!D22)</f>
        <v>9.585481156726182</v>
      </c>
      <c r="E22" s="75">
        <f>IF('4535A'!E22="", "", '4535A'!E22)</f>
        <v>119.99957908268468</v>
      </c>
      <c r="F22" s="75">
        <f>IF('4535A'!F22=0, "", '4535A'!F22)</f>
        <v>5</v>
      </c>
      <c r="G22" s="75">
        <f>IF('4535A'!$A22="", "", '4535A'!G22)</f>
        <v>0</v>
      </c>
    </row>
    <row r="23" spans="1:7" ht="15" x14ac:dyDescent="0.25">
      <c r="A23" s="70" t="str">
        <f>IF('4535A'!A23=0, "", '4535A'!A23)</f>
        <v>triangle_10pad</v>
      </c>
      <c r="B23" s="74">
        <f>IF('4535A'!B23="", "", '4535A'!B23)</f>
        <v>11</v>
      </c>
      <c r="C23" s="75">
        <f>IF('4535A'!C23="", "", '4535A'!C23)</f>
        <v>79.60254037844382</v>
      </c>
      <c r="D23" s="75">
        <f>IF('4535A'!D23="", "", '4535A'!D23)</f>
        <v>-18.127331764375853</v>
      </c>
      <c r="E23" s="75">
        <f>IF('4535A'!E23="", "", '4535A'!E23)</f>
        <v>119.99957908268468</v>
      </c>
      <c r="F23" s="75">
        <f>IF('4535A'!F23=0, "", '4535A'!F23)</f>
        <v>5</v>
      </c>
      <c r="G23" s="75">
        <f>IF('4535A'!$A23="", "", '4535A'!G23)</f>
        <v>0</v>
      </c>
    </row>
    <row r="24" spans="1:7" ht="15" x14ac:dyDescent="0.25">
      <c r="A24" s="70" t="str">
        <f>IF('4535A'!A24=0, "", '4535A'!A24)</f>
        <v>triangle_10pad</v>
      </c>
      <c r="B24" s="74">
        <f>IF('4535A'!B24="", "", '4535A'!B24)</f>
        <v>14</v>
      </c>
      <c r="C24" s="75">
        <f>IF('4535A'!C24="", "", '4535A'!C24)</f>
        <v>63.60254037844382</v>
      </c>
      <c r="D24" s="75">
        <f>IF('4535A'!D24="", "", '4535A'!D24)</f>
        <v>-8.8897274573418343</v>
      </c>
      <c r="E24" s="75">
        <f>IF('4535A'!E24="", "", '4535A'!E24)</f>
        <v>59.999719388456853</v>
      </c>
      <c r="F24" s="75">
        <f>IF('4535A'!F24=0, "", '4535A'!F24)</f>
        <v>5</v>
      </c>
      <c r="G24" s="75">
        <f>IF('4535A'!$A24="", "", '4535A'!G24)</f>
        <v>0</v>
      </c>
    </row>
    <row r="25" spans="1:7" ht="15" x14ac:dyDescent="0.25">
      <c r="A25" s="70" t="str">
        <f>IF('4535A'!A25=0, "", '4535A'!A25)</f>
        <v/>
      </c>
      <c r="B25" s="74" t="str">
        <f>IF('4535A'!B25="", "", '4535A'!B25)</f>
        <v/>
      </c>
      <c r="C25" s="75" t="str">
        <f>IF('4535A'!C25="", "", '4535A'!C25)</f>
        <v/>
      </c>
      <c r="D25" s="75" t="str">
        <f>IF('4535A'!D25="", "", '4535A'!D25)</f>
        <v/>
      </c>
      <c r="E25" s="75" t="str">
        <f>IF('4535A'!E25="", "", '4535A'!E25)</f>
        <v/>
      </c>
      <c r="F25" s="75" t="str">
        <f>IF('4535A'!F25=0, "", '4535A'!F25)</f>
        <v/>
      </c>
      <c r="G25" s="75" t="str">
        <f>IF('4535A'!$A25="", "", '4535A'!G25)</f>
        <v/>
      </c>
    </row>
    <row r="26" spans="1:7" ht="15" x14ac:dyDescent="0.25">
      <c r="A26" s="58" t="str">
        <f>IF('4535A_1'!A3="", "", '4535A_1'!A3)</f>
        <v>triangle_10pad</v>
      </c>
      <c r="B26" s="76">
        <f>IF('4535A_1'!B3="", "", '4535A_1'!B3)</f>
        <v>16</v>
      </c>
      <c r="C26" s="76">
        <f>IF('4535A_1'!C3="", "", '4535A_1'!C3)</f>
        <v>-32.397459621556102</v>
      </c>
      <c r="D26" s="76">
        <f>IF('4535A_1'!D3="", "", '4535A_1'!D3)</f>
        <v>9.3974596215561519</v>
      </c>
      <c r="E26" s="76">
        <f>IF('4535A_1'!E3="", "", '4535A_1'!E3)</f>
        <v>-239.99971938845687</v>
      </c>
      <c r="F26" s="76">
        <f>IF('4535A_1'!F3="", "", '4535A_1'!F3)</f>
        <v>5</v>
      </c>
      <c r="G26" s="76">
        <f>IF('4535A_1'!A3="", "", '4535A_1'!G3)</f>
        <v>0</v>
      </c>
    </row>
    <row r="27" spans="1:7" ht="15" x14ac:dyDescent="0.25">
      <c r="A27" s="58" t="str">
        <f>IF('4535A_1'!A4="", "", '4535A_1'!A4)</f>
        <v>triangle_10pad</v>
      </c>
      <c r="B27" s="76">
        <f>IF('4535A_1'!B4="", "", '4535A_1'!B4)</f>
        <v>17</v>
      </c>
      <c r="C27" s="76">
        <f>IF('4535A_1'!C4="", "", '4535A_1'!C4)</f>
        <v>-32.397459621556109</v>
      </c>
      <c r="D27" s="76">
        <f>IF('4535A_1'!D4="", "", '4535A_1'!D4)</f>
        <v>-9.0777489925118857</v>
      </c>
      <c r="E27" s="76">
        <f>IF('4535A_1'!E4="", "", '4535A_1'!E4)</f>
        <v>-179.99985969422843</v>
      </c>
      <c r="F27" s="76">
        <f>IF('4535A_1'!F4="", "", '4535A_1'!F4)</f>
        <v>5</v>
      </c>
      <c r="G27" s="76">
        <f>IF('4535A_1'!A4="", "", '4535A_1'!G4)</f>
        <v>0</v>
      </c>
    </row>
    <row r="28" spans="1:7" ht="15" x14ac:dyDescent="0.25">
      <c r="A28" s="58" t="str">
        <f>IF('4535A_1'!A5="", "", '4535A_1'!A5)</f>
        <v/>
      </c>
      <c r="B28" s="76" t="str">
        <f>IF('4535A_1'!B5="", "", '4535A_1'!B5)</f>
        <v/>
      </c>
      <c r="C28" s="76" t="str">
        <f>IF('4535A_1'!C5="", "", '4535A_1'!C5)</f>
        <v/>
      </c>
      <c r="D28" s="76" t="str">
        <f>IF('4535A_1'!D5="", "", '4535A_1'!D5)</f>
        <v/>
      </c>
      <c r="E28" s="76" t="str">
        <f>IF('4535A_1'!E5="", "", '4535A_1'!E5)</f>
        <v/>
      </c>
      <c r="F28" s="76" t="str">
        <f>IF('4535A_1'!F5="", "", '4535A_1'!F5)</f>
        <v/>
      </c>
      <c r="G28" s="76" t="str">
        <f>IF('4535A_1'!A5="", "", '4535A_1'!G5)</f>
        <v/>
      </c>
    </row>
    <row r="29" spans="1:7" ht="15" x14ac:dyDescent="0.25">
      <c r="A29" s="58" t="str">
        <f>IF('4535A_1'!A6="", "", '4535A_1'!A6)</f>
        <v/>
      </c>
      <c r="B29" s="76" t="str">
        <f>IF('4535A_1'!B6="", "", '4535A_1'!B6)</f>
        <v/>
      </c>
      <c r="C29" s="76" t="str">
        <f>IF('4535A_1'!C6="", "", '4535A_1'!C6)</f>
        <v/>
      </c>
      <c r="D29" s="76" t="str">
        <f>IF('4535A_1'!D6="", "", '4535A_1'!D6)</f>
        <v/>
      </c>
      <c r="E29" s="76" t="str">
        <f>IF('4535A_1'!E6="", "", '4535A_1'!E6)</f>
        <v/>
      </c>
      <c r="F29" s="76" t="str">
        <f>IF('4535A_1'!F6="", "", '4535A_1'!F6)</f>
        <v/>
      </c>
      <c r="G29" s="76" t="str">
        <f>IF('4535A_1'!A6="", "", '4535A_1'!G6)</f>
        <v/>
      </c>
    </row>
    <row r="30" spans="1:7" ht="15" x14ac:dyDescent="0.25">
      <c r="A30" s="58" t="str">
        <f>IF('4535A_1'!A7="", "", '4535A_1'!A7)</f>
        <v/>
      </c>
      <c r="B30" s="76" t="str">
        <f>IF('4535A_1'!B7="", "", '4535A_1'!B7)</f>
        <v/>
      </c>
      <c r="C30" s="76" t="str">
        <f>IF('4535A_1'!C7="", "", '4535A_1'!C7)</f>
        <v/>
      </c>
      <c r="D30" s="76" t="str">
        <f>IF('4535A_1'!D7="", "", '4535A_1'!D7)</f>
        <v/>
      </c>
      <c r="E30" s="76" t="str">
        <f>IF('4535A_1'!E7="", "", '4535A_1'!E7)</f>
        <v/>
      </c>
      <c r="F30" s="76" t="str">
        <f>IF('4535A_1'!F7="", "", '4535A_1'!F7)</f>
        <v/>
      </c>
      <c r="G30" s="76" t="str">
        <f>IF('4535A_1'!A7="", "", '4535A_1'!G7)</f>
        <v/>
      </c>
    </row>
    <row r="31" spans="1:7" ht="15" x14ac:dyDescent="0.25">
      <c r="A31" s="58" t="str">
        <f>IF('4535A_1'!A8="", "", '4535A_1'!A8)</f>
        <v/>
      </c>
      <c r="B31" s="76" t="str">
        <f>IF('4535A_1'!B8="", "", '4535A_1'!B8)</f>
        <v/>
      </c>
      <c r="C31" s="76" t="str">
        <f>IF('4535A_1'!C8="", "", '4535A_1'!C8)</f>
        <v/>
      </c>
      <c r="D31" s="76" t="str">
        <f>IF('4535A_1'!D8="", "", '4535A_1'!D8)</f>
        <v/>
      </c>
      <c r="E31" s="76" t="str">
        <f>IF('4535A_1'!E8="", "", '4535A_1'!E8)</f>
        <v/>
      </c>
      <c r="F31" s="76" t="str">
        <f>IF('4535A_1'!F8="", "", '4535A_1'!F8)</f>
        <v/>
      </c>
      <c r="G31" s="76" t="str">
        <f>IF('4535A_1'!A8="", "", '4535A_1'!G8)</f>
        <v/>
      </c>
    </row>
    <row r="32" spans="1:7" ht="15" x14ac:dyDescent="0.25">
      <c r="A32" s="58" t="str">
        <f>IF('4535A_1'!A9="", "", '4535A_1'!A9)</f>
        <v/>
      </c>
      <c r="B32" s="76" t="str">
        <f>IF('4535A_1'!B9="", "", '4535A_1'!B9)</f>
        <v/>
      </c>
      <c r="C32" s="76" t="str">
        <f>IF('4535A_1'!C9="", "", '4535A_1'!C9)</f>
        <v/>
      </c>
      <c r="D32" s="76" t="str">
        <f>IF('4535A_1'!D9="", "", '4535A_1'!D9)</f>
        <v/>
      </c>
      <c r="E32" s="76" t="str">
        <f>IF('4535A_1'!E9="", "", '4535A_1'!E9)</f>
        <v/>
      </c>
      <c r="F32" s="76" t="str">
        <f>IF('4535A_1'!F9="", "", '4535A_1'!F9)</f>
        <v/>
      </c>
      <c r="G32" s="76" t="str">
        <f>IF('4535A_1'!A9="", "", '4535A_1'!G9)</f>
        <v/>
      </c>
    </row>
    <row r="33" spans="1:7" ht="15" x14ac:dyDescent="0.25">
      <c r="A33" s="58" t="str">
        <f>IF('4535A_1'!A10="", "", '4535A_1'!A10)</f>
        <v/>
      </c>
      <c r="B33" s="76" t="str">
        <f>IF('4535A_1'!B10="", "", '4535A_1'!B10)</f>
        <v/>
      </c>
      <c r="C33" s="76" t="str">
        <f>IF('4535A_1'!C10="", "", '4535A_1'!C10)</f>
        <v/>
      </c>
      <c r="D33" s="76" t="str">
        <f>IF('4535A_1'!D10="", "", '4535A_1'!D10)</f>
        <v/>
      </c>
      <c r="E33" s="76" t="str">
        <f>IF('4535A_1'!E10="", "", '4535A_1'!E10)</f>
        <v/>
      </c>
      <c r="F33" s="76" t="str">
        <f>IF('4535A_1'!F10="", "", '4535A_1'!F10)</f>
        <v/>
      </c>
      <c r="G33" s="76" t="str">
        <f>IF('4535A_1'!A10="", "", '4535A_1'!G10)</f>
        <v/>
      </c>
    </row>
    <row r="34" spans="1:7" ht="15" x14ac:dyDescent="0.25">
      <c r="A34" s="58" t="str">
        <f>IF('4535A_1'!A11="", "", '4535A_1'!A11)</f>
        <v>triangle_10pad</v>
      </c>
      <c r="B34" s="76">
        <f>IF('4535A_1'!B11="", "", '4535A_1'!B11)</f>
        <v>28</v>
      </c>
      <c r="C34" s="76">
        <f>IF('4535A_1'!C11="", "", '4535A_1'!C11)</f>
        <v>-16.397459621556138</v>
      </c>
      <c r="D34" s="76">
        <f>IF('4535A_1'!D11="", "", '4535A_1'!D11)</f>
        <v>-18.315353299545848</v>
      </c>
      <c r="E34" s="76">
        <f>IF('4535A_1'!E11="", "", '4535A_1'!E11)</f>
        <v>-120</v>
      </c>
      <c r="F34" s="76">
        <f>IF('4535A_1'!F11="", "", '4535A_1'!F11)</f>
        <v>5</v>
      </c>
      <c r="G34" s="76">
        <f>IF('4535A_1'!A11="", "", '4535A_1'!G11)</f>
        <v>0</v>
      </c>
    </row>
    <row r="35" spans="1:7" ht="15" x14ac:dyDescent="0.25">
      <c r="A35" s="58" t="str">
        <f>IF('4535A_1'!A12="", "", '4535A_1'!A12)</f>
        <v>triangle_10pad</v>
      </c>
      <c r="B35" s="76">
        <f>IF('4535A_1'!B12="", "", '4535A_1'!B12)</f>
        <v>29</v>
      </c>
      <c r="C35" s="76">
        <f>IF('4535A_1'!C12="", "", '4535A_1'!C12)</f>
        <v>-16.397459621556152</v>
      </c>
      <c r="D35" s="76">
        <f>IF('4535A_1'!D12="", "", '4535A_1'!D12)</f>
        <v>-36.790561913613885</v>
      </c>
      <c r="E35" s="76">
        <f>IF('4535A_1'!E12="", "", '4535A_1'!E12)</f>
        <v>-179.99985969422843</v>
      </c>
      <c r="F35" s="76">
        <f>IF('4535A_1'!F12="", "", '4535A_1'!F12)</f>
        <v>5</v>
      </c>
      <c r="G35" s="76">
        <f>IF('4535A_1'!A12="", "", '4535A_1'!G12)</f>
        <v>0</v>
      </c>
    </row>
    <row r="36" spans="1:7" ht="15" x14ac:dyDescent="0.25">
      <c r="A36" s="58" t="str">
        <f>IF('4535A_1'!A13="", "", '4535A_1'!A13)</f>
        <v/>
      </c>
      <c r="B36" s="76" t="str">
        <f>IF('4535A_1'!B13="", "", '4535A_1'!B13)</f>
        <v/>
      </c>
      <c r="C36" s="76" t="str">
        <f>IF('4535A_1'!C13="", "", '4535A_1'!C13)</f>
        <v/>
      </c>
      <c r="D36" s="76" t="str">
        <f>IF('4535A_1'!D13="", "", '4535A_1'!D13)</f>
        <v/>
      </c>
      <c r="E36" s="76" t="str">
        <f>IF('4535A_1'!E13="", "", '4535A_1'!E13)</f>
        <v/>
      </c>
      <c r="F36" s="76" t="str">
        <f>IF('4535A_1'!F13="", "", '4535A_1'!F13)</f>
        <v/>
      </c>
      <c r="G36" s="76" t="str">
        <f>IF('4535A_1'!A13="", "", '4535A_1'!G13)</f>
        <v/>
      </c>
    </row>
    <row r="37" spans="1:7" ht="15" x14ac:dyDescent="0.25">
      <c r="A37" s="58" t="str">
        <f>IF('4535A_1'!A14="", "", '4535A_1'!A14)</f>
        <v/>
      </c>
      <c r="B37" s="76" t="str">
        <f>IF('4535A_1'!B14="", "", '4535A_1'!B14)</f>
        <v/>
      </c>
      <c r="C37" s="76" t="str">
        <f>IF('4535A_1'!C14="", "", '4535A_1'!C14)</f>
        <v/>
      </c>
      <c r="D37" s="76" t="str">
        <f>IF('4535A_1'!D14="", "", '4535A_1'!D14)</f>
        <v/>
      </c>
      <c r="E37" s="76" t="str">
        <f>IF('4535A_1'!E14="", "", '4535A_1'!E14)</f>
        <v/>
      </c>
      <c r="F37" s="76" t="str">
        <f>IF('4535A_1'!F14="", "", '4535A_1'!F14)</f>
        <v/>
      </c>
      <c r="G37" s="76" t="str">
        <f>IF('4535A_1'!A14="", "", '4535A_1'!G14)</f>
        <v/>
      </c>
    </row>
    <row r="38" spans="1:7" ht="15" x14ac:dyDescent="0.25">
      <c r="A38" s="58" t="str">
        <f>IF('4535A_1'!A15="", "", '4535A_1'!A15)</f>
        <v/>
      </c>
      <c r="B38" s="76" t="str">
        <f>IF('4535A_1'!B15="", "", '4535A_1'!B15)</f>
        <v/>
      </c>
      <c r="C38" s="76" t="str">
        <f>IF('4535A_1'!C15="", "", '4535A_1'!C15)</f>
        <v/>
      </c>
      <c r="D38" s="76" t="str">
        <f>IF('4535A_1'!D15="", "", '4535A_1'!D15)</f>
        <v/>
      </c>
      <c r="E38" s="76" t="str">
        <f>IF('4535A_1'!E15="", "", '4535A_1'!E15)</f>
        <v/>
      </c>
      <c r="F38" s="76" t="str">
        <f>IF('4535A_1'!F15="", "", '4535A_1'!F15)</f>
        <v/>
      </c>
      <c r="G38" s="76" t="str">
        <f>IF('4535A_1'!A15="", "", '4535A_1'!G15)</f>
        <v/>
      </c>
    </row>
    <row r="39" spans="1:7" ht="15" x14ac:dyDescent="0.25">
      <c r="A39" s="58" t="str">
        <f>IF('4535A_1'!A16="", "", '4535A_1'!A16)</f>
        <v/>
      </c>
      <c r="B39" s="76" t="str">
        <f>IF('4535A_1'!B16="", "", '4535A_1'!B16)</f>
        <v/>
      </c>
      <c r="C39" s="76" t="str">
        <f>IF('4535A_1'!C16="", "", '4535A_1'!C16)</f>
        <v/>
      </c>
      <c r="D39" s="76" t="str">
        <f>IF('4535A_1'!D16="", "", '4535A_1'!D16)</f>
        <v/>
      </c>
      <c r="E39" s="76" t="str">
        <f>IF('4535A_1'!E16="", "", '4535A_1'!E16)</f>
        <v/>
      </c>
      <c r="F39" s="76" t="str">
        <f>IF('4535A_1'!F16="", "", '4535A_1'!F16)</f>
        <v/>
      </c>
      <c r="G39" s="76" t="str">
        <f>IF('4535A_1'!A16="", "", '4535A_1'!G16)</f>
        <v/>
      </c>
    </row>
    <row r="40" spans="1:7" ht="15" x14ac:dyDescent="0.25">
      <c r="A40" s="58" t="str">
        <f>IF('4535A_1'!A17="", "", '4535A_1'!A17)</f>
        <v/>
      </c>
      <c r="B40" s="76" t="str">
        <f>IF('4535A_1'!B17="", "", '4535A_1'!B17)</f>
        <v/>
      </c>
      <c r="C40" s="76" t="str">
        <f>IF('4535A_1'!C17="", "", '4535A_1'!C17)</f>
        <v/>
      </c>
      <c r="D40" s="76" t="str">
        <f>IF('4535A_1'!D17="", "", '4535A_1'!D17)</f>
        <v/>
      </c>
      <c r="E40" s="76" t="str">
        <f>IF('4535A_1'!E17="", "", '4535A_1'!E17)</f>
        <v/>
      </c>
      <c r="F40" s="76" t="str">
        <f>IF('4535A_1'!F17="", "", '4535A_1'!F17)</f>
        <v/>
      </c>
      <c r="G40" s="76" t="str">
        <f>IF('4535A_1'!A17="", "", '4535A_1'!G17)</f>
        <v/>
      </c>
    </row>
    <row r="41" spans="1:7" ht="15" x14ac:dyDescent="0.25">
      <c r="A41" s="58" t="str">
        <f>IF('4535A_1'!A18="", "", '4535A_1'!A18)</f>
        <v/>
      </c>
      <c r="B41" s="76" t="str">
        <f>IF('4535A_1'!B18="", "", '4535A_1'!B18)</f>
        <v/>
      </c>
      <c r="C41" s="76" t="str">
        <f>IF('4535A_1'!C18="", "", '4535A_1'!C18)</f>
        <v/>
      </c>
      <c r="D41" s="76" t="str">
        <f>IF('4535A_1'!D18="", "", '4535A_1'!D18)</f>
        <v/>
      </c>
      <c r="E41" s="76" t="str">
        <f>IF('4535A_1'!E18="", "", '4535A_1'!E18)</f>
        <v/>
      </c>
      <c r="F41" s="76" t="str">
        <f>IF('4535A_1'!F18="", "", '4535A_1'!F18)</f>
        <v/>
      </c>
      <c r="G41" s="76" t="str">
        <f>IF('4535A_1'!A18="", "", '4535A_1'!G18)</f>
        <v/>
      </c>
    </row>
    <row r="42" spans="1:7" ht="15" x14ac:dyDescent="0.25">
      <c r="A42" s="58" t="str">
        <f>IF('4535A_1'!A19="", "", '4535A_1'!A19)</f>
        <v/>
      </c>
      <c r="B42" s="76" t="str">
        <f>IF('4535A_1'!B19="", "", '4535A_1'!B19)</f>
        <v/>
      </c>
      <c r="C42" s="76" t="str">
        <f>IF('4535A_1'!C19="", "", '4535A_1'!C19)</f>
        <v/>
      </c>
      <c r="D42" s="76" t="str">
        <f>IF('4535A_1'!D19="", "", '4535A_1'!D19)</f>
        <v/>
      </c>
      <c r="E42" s="76" t="str">
        <f>IF('4535A_1'!E19="", "", '4535A_1'!E19)</f>
        <v/>
      </c>
      <c r="F42" s="76" t="str">
        <f>IF('4535A_1'!F19="", "", '4535A_1'!F19)</f>
        <v/>
      </c>
      <c r="G42" s="76" t="str">
        <f>IF('4535A_1'!A19="", "", '4535A_1'!G19)</f>
        <v/>
      </c>
    </row>
    <row r="43" spans="1:7" ht="15" x14ac:dyDescent="0.25">
      <c r="A43" s="58" t="str">
        <f>IF('4535A_1'!A20="", "", '4535A_1'!A20)</f>
        <v/>
      </c>
      <c r="B43" s="76" t="str">
        <f>IF('4535A_1'!B20="", "", '4535A_1'!B20)</f>
        <v/>
      </c>
      <c r="C43" s="76" t="str">
        <f>IF('4535A_1'!C20="", "", '4535A_1'!C20)</f>
        <v/>
      </c>
      <c r="D43" s="76" t="str">
        <f>IF('4535A_1'!D20="", "", '4535A_1'!D20)</f>
        <v/>
      </c>
      <c r="E43" s="76" t="str">
        <f>IF('4535A_1'!E20="", "", '4535A_1'!E20)</f>
        <v/>
      </c>
      <c r="F43" s="76" t="str">
        <f>IF('4535A_1'!F20="", "", '4535A_1'!F20)</f>
        <v/>
      </c>
      <c r="G43" s="76" t="str">
        <f>IF('4535A_1'!A20="", "", '4535A_1'!G20)</f>
        <v/>
      </c>
    </row>
    <row r="44" spans="1:7" ht="15" x14ac:dyDescent="0.25">
      <c r="A44" s="58" t="str">
        <f>IF('4535A_1'!A21="", "", '4535A_1'!A21)</f>
        <v/>
      </c>
      <c r="B44" s="76" t="str">
        <f>IF('4535A_1'!B21="", "", '4535A_1'!B21)</f>
        <v/>
      </c>
      <c r="C44" s="76" t="str">
        <f>IF('4535A_1'!C21="", "", '4535A_1'!C21)</f>
        <v/>
      </c>
      <c r="D44" s="76" t="str">
        <f>IF('4535A_1'!D21="", "", '4535A_1'!D21)</f>
        <v/>
      </c>
      <c r="E44" s="76" t="str">
        <f>IF('4535A_1'!E21="", "", '4535A_1'!E21)</f>
        <v/>
      </c>
      <c r="F44" s="76" t="str">
        <f>IF('4535A_1'!F21="", "", '4535A_1'!F21)</f>
        <v/>
      </c>
      <c r="G44" s="76" t="str">
        <f>IF('4535A_1'!A21="", "", '4535A_1'!G21)</f>
        <v/>
      </c>
    </row>
    <row r="45" spans="1:7" ht="15" x14ac:dyDescent="0.25">
      <c r="A45" s="58" t="str">
        <f>IF('4535A_1'!A22="", "", '4535A_1'!A22)</f>
        <v/>
      </c>
      <c r="B45" s="76" t="str">
        <f>IF('4535A_1'!B22="", "", '4535A_1'!B22)</f>
        <v/>
      </c>
      <c r="C45" s="76" t="str">
        <f>IF('4535A_1'!C22="", "", '4535A_1'!C22)</f>
        <v/>
      </c>
      <c r="D45" s="76" t="str">
        <f>IF('4535A_1'!D22="", "", '4535A_1'!D22)</f>
        <v/>
      </c>
      <c r="E45" s="76" t="str">
        <f>IF('4535A_1'!E22="", "", '4535A_1'!E22)</f>
        <v/>
      </c>
      <c r="F45" s="76" t="str">
        <f>IF('4535A_1'!F22="", "", '4535A_1'!F22)</f>
        <v/>
      </c>
      <c r="G45" s="76" t="str">
        <f>IF('4535A_1'!A22="", "", '4535A_1'!G22)</f>
        <v/>
      </c>
    </row>
    <row r="46" spans="1:7" ht="15" x14ac:dyDescent="0.25">
      <c r="A46" s="58" t="str">
        <f>IF('4535A_1'!A23="", "", '4535A_1'!A23)</f>
        <v/>
      </c>
      <c r="B46" s="76" t="str">
        <f>IF('4535A_1'!B23="", "", '4535A_1'!B23)</f>
        <v/>
      </c>
      <c r="C46" s="76" t="str">
        <f>IF('4535A_1'!C23="", "", '4535A_1'!C23)</f>
        <v/>
      </c>
      <c r="D46" s="76" t="str">
        <f>IF('4535A_1'!D23="", "", '4535A_1'!D23)</f>
        <v/>
      </c>
      <c r="E46" s="76" t="str">
        <f>IF('4535A_1'!E23="", "", '4535A_1'!E23)</f>
        <v/>
      </c>
      <c r="F46" s="76" t="str">
        <f>IF('4535A_1'!F23="", "", '4535A_1'!F23)</f>
        <v/>
      </c>
      <c r="G46" s="76" t="str">
        <f>IF('4535A_1'!A23="", "", '4535A_1'!G23)</f>
        <v/>
      </c>
    </row>
    <row r="47" spans="1:7" ht="15" x14ac:dyDescent="0.25">
      <c r="A47" s="58" t="str">
        <f>IF('4535A_1'!A24="", "", '4535A_1'!A24)</f>
        <v/>
      </c>
      <c r="B47" s="76" t="str">
        <f>IF('4535A_1'!B24="", "", '4535A_1'!B24)</f>
        <v/>
      </c>
      <c r="C47" s="76" t="str">
        <f>IF('4535A_1'!C24="", "", '4535A_1'!C24)</f>
        <v/>
      </c>
      <c r="D47" s="76" t="str">
        <f>IF('4535A_1'!D24="", "", '4535A_1'!D24)</f>
        <v/>
      </c>
      <c r="E47" s="76" t="str">
        <f>IF('4535A_1'!E24="", "", '4535A_1'!E24)</f>
        <v/>
      </c>
      <c r="F47" s="76" t="str">
        <f>IF('4535A_1'!F24="", "", '4535A_1'!F24)</f>
        <v/>
      </c>
      <c r="G47" s="76" t="str">
        <f>IF('4535A_1'!A24="", "", '4535A_1'!G24)</f>
        <v/>
      </c>
    </row>
    <row r="48" spans="1:7" ht="15" x14ac:dyDescent="0.25">
      <c r="A48" s="58" t="str">
        <f>IF('4535A_1'!A25="", "", '4535A_1'!A25)</f>
        <v>triangle_10pad</v>
      </c>
      <c r="B48" s="76">
        <f>IF('4535A_1'!B25="", "", '4535A_1'!B25)</f>
        <v>31</v>
      </c>
      <c r="C48" s="76">
        <f>IF('4535A_1'!C25="", "", '4535A_1'!C25)</f>
        <v>-16.397459621556116</v>
      </c>
      <c r="D48" s="76">
        <f>IF('4535A_1'!D25="", "", '4535A_1'!D25)</f>
        <v>18.635063928590171</v>
      </c>
      <c r="E48" s="76">
        <f>IF('4535A_1'!E25="", "", '4535A_1'!E25)</f>
        <v>59.999579082684676</v>
      </c>
      <c r="F48" s="76">
        <f>IF('4535A_1'!F25="", "", '4535A_1'!F25)</f>
        <v>5</v>
      </c>
      <c r="G48" s="76">
        <f>IF('4535A_1'!A25="", "", '4535A_1'!G25)</f>
        <v>0</v>
      </c>
    </row>
    <row r="49" spans="1:7" ht="15" x14ac:dyDescent="0.25">
      <c r="A49" s="57" t="str">
        <f>IF('4535_1'!A3="", "", '4535_1'!A3)</f>
        <v/>
      </c>
      <c r="B49" s="77" t="str">
        <f>IF('4535_1'!B3="", "", '4535_1'!B3)</f>
        <v/>
      </c>
      <c r="C49" s="77" t="str">
        <f>IF('4535_1'!C3="", "", '4535_1'!C3)</f>
        <v/>
      </c>
      <c r="D49" s="77" t="str">
        <f>IF('4535_1'!D3="", "", '4535_1'!D3)</f>
        <v/>
      </c>
      <c r="E49" s="77" t="str">
        <f>IF('4535_1'!E3="", "", '4535_1'!E3)</f>
        <v/>
      </c>
      <c r="F49" s="77" t="str">
        <f>IF('4535_1'!F3="", "", '4535_1'!F3)</f>
        <v/>
      </c>
      <c r="G49" s="77" t="str">
        <f>IF('4535_1'!A3="", "", '4535_1'!G3)</f>
        <v/>
      </c>
    </row>
    <row r="50" spans="1:7" ht="15" x14ac:dyDescent="0.25">
      <c r="A50" s="57" t="str">
        <f>IF('4535_1'!A4="", "", '4535_1'!A4)</f>
        <v/>
      </c>
      <c r="B50" s="77" t="str">
        <f>IF('4535_1'!B4="", "", '4535_1'!B4)</f>
        <v/>
      </c>
      <c r="C50" s="77" t="str">
        <f>IF('4535_1'!C4="", "", '4535_1'!C4)</f>
        <v/>
      </c>
      <c r="D50" s="77" t="str">
        <f>IF('4535_1'!D4="", "", '4535_1'!D4)</f>
        <v/>
      </c>
      <c r="E50" s="77" t="str">
        <f>IF('4535_1'!E4="", "", '4535_1'!E4)</f>
        <v/>
      </c>
      <c r="F50" s="77" t="str">
        <f>IF('4535_1'!F4="", "", '4535_1'!F4)</f>
        <v/>
      </c>
      <c r="G50" s="77" t="str">
        <f>IF('4535_1'!A4="", "", '4535_1'!G4)</f>
        <v/>
      </c>
    </row>
    <row r="51" spans="1:7" ht="15" x14ac:dyDescent="0.25">
      <c r="A51" s="57" t="str">
        <f>IF('4535_1'!A5="", "", '4535_1'!A5)</f>
        <v/>
      </c>
      <c r="B51" s="77" t="str">
        <f>IF('4535_1'!B5="", "", '4535_1'!B5)</f>
        <v/>
      </c>
      <c r="C51" s="77" t="str">
        <f>IF('4535_1'!C5="", "", '4535_1'!C5)</f>
        <v/>
      </c>
      <c r="D51" s="77" t="str">
        <f>IF('4535_1'!D5="", "", '4535_1'!D5)</f>
        <v/>
      </c>
      <c r="E51" s="77" t="str">
        <f>IF('4535_1'!E5="", "", '4535_1'!E5)</f>
        <v/>
      </c>
      <c r="F51" s="77" t="str">
        <f>IF('4535_1'!F5="", "", '4535_1'!F5)</f>
        <v/>
      </c>
      <c r="G51" s="77" t="str">
        <f>IF('4535_1'!A5="", "", '4535_1'!G5)</f>
        <v/>
      </c>
    </row>
    <row r="52" spans="1:7" ht="15" x14ac:dyDescent="0.25">
      <c r="A52" s="57" t="str">
        <f>IF('4535_1'!A6="", "", '4535_1'!A6)</f>
        <v/>
      </c>
      <c r="B52" s="77" t="str">
        <f>IF('4535_1'!B6="", "", '4535_1'!B6)</f>
        <v/>
      </c>
      <c r="C52" s="77" t="str">
        <f>IF('4535_1'!C6="", "", '4535_1'!C6)</f>
        <v/>
      </c>
      <c r="D52" s="77" t="str">
        <f>IF('4535_1'!D6="", "", '4535_1'!D6)</f>
        <v/>
      </c>
      <c r="E52" s="77" t="str">
        <f>IF('4535_1'!E6="", "", '4535_1'!E6)</f>
        <v/>
      </c>
      <c r="F52" s="77" t="str">
        <f>IF('4535_1'!F6="", "", '4535_1'!F6)</f>
        <v/>
      </c>
      <c r="G52" s="77" t="str">
        <f>IF('4535_1'!A6="", "", '4535_1'!G6)</f>
        <v/>
      </c>
    </row>
    <row r="53" spans="1:7" ht="15" x14ac:dyDescent="0.25">
      <c r="A53" s="57" t="str">
        <f>IF('4535_1'!A7="", "", '4535_1'!A7)</f>
        <v/>
      </c>
      <c r="B53" s="77" t="str">
        <f>IF('4535_1'!B7="", "", '4535_1'!B7)</f>
        <v/>
      </c>
      <c r="C53" s="77" t="str">
        <f>IF('4535_1'!C7="", "", '4535_1'!C7)</f>
        <v/>
      </c>
      <c r="D53" s="77" t="str">
        <f>IF('4535_1'!D7="", "", '4535_1'!D7)</f>
        <v/>
      </c>
      <c r="E53" s="77" t="str">
        <f>IF('4535_1'!E7="", "", '4535_1'!E7)</f>
        <v/>
      </c>
      <c r="F53" s="77" t="str">
        <f>IF('4535_1'!F7="", "", '4535_1'!F7)</f>
        <v/>
      </c>
      <c r="G53" s="77" t="str">
        <f>IF('4535_1'!A7="", "", '4535_1'!G7)</f>
        <v/>
      </c>
    </row>
    <row r="54" spans="1:7" ht="15" x14ac:dyDescent="0.25">
      <c r="A54" s="57" t="str">
        <f>IF('4535_1'!A8="", "", '4535_1'!A8)</f>
        <v/>
      </c>
      <c r="B54" s="77" t="str">
        <f>IF('4535_1'!B8="", "", '4535_1'!B8)</f>
        <v/>
      </c>
      <c r="C54" s="77" t="str">
        <f>IF('4535_1'!C8="", "", '4535_1'!C8)</f>
        <v/>
      </c>
      <c r="D54" s="77" t="str">
        <f>IF('4535_1'!D8="", "", '4535_1'!D8)</f>
        <v/>
      </c>
      <c r="E54" s="77" t="str">
        <f>IF('4535_1'!E8="", "", '4535_1'!E8)</f>
        <v/>
      </c>
      <c r="F54" s="77" t="str">
        <f>IF('4535_1'!F8="", "", '4535_1'!F8)</f>
        <v/>
      </c>
      <c r="G54" s="77" t="str">
        <f>IF('4535_1'!A8="", "", '4535_1'!G8)</f>
        <v/>
      </c>
    </row>
    <row r="55" spans="1:7" ht="15" x14ac:dyDescent="0.25">
      <c r="A55" s="57" t="str">
        <f>IF('4535_1'!A9="", "", '4535_1'!A9)</f>
        <v/>
      </c>
      <c r="B55" s="77" t="str">
        <f>IF('4535_1'!B9="", "", '4535_1'!B9)</f>
        <v/>
      </c>
      <c r="C55" s="77" t="str">
        <f>IF('4535_1'!C9="", "", '4535_1'!C9)</f>
        <v/>
      </c>
      <c r="D55" s="77" t="str">
        <f>IF('4535_1'!D9="", "", '4535_1'!D9)</f>
        <v/>
      </c>
      <c r="E55" s="77" t="str">
        <f>IF('4535_1'!E9="", "", '4535_1'!E9)</f>
        <v/>
      </c>
      <c r="F55" s="77" t="str">
        <f>IF('4535_1'!F9="", "", '4535_1'!F9)</f>
        <v/>
      </c>
      <c r="G55" s="77" t="str">
        <f>IF('4535_1'!A9="", "", '4535_1'!G9)</f>
        <v/>
      </c>
    </row>
    <row r="56" spans="1:7" ht="15" x14ac:dyDescent="0.25">
      <c r="A56" s="57" t="str">
        <f>IF('4535_1'!A10="", "", '4535_1'!A10)</f>
        <v/>
      </c>
      <c r="B56" s="77" t="str">
        <f>IF('4535_1'!B10="", "", '4535_1'!B10)</f>
        <v/>
      </c>
      <c r="C56" s="77" t="str">
        <f>IF('4535_1'!C10="", "", '4535_1'!C10)</f>
        <v/>
      </c>
      <c r="D56" s="77" t="str">
        <f>IF('4535_1'!D10="", "", '4535_1'!D10)</f>
        <v/>
      </c>
      <c r="E56" s="77" t="str">
        <f>IF('4535_1'!E10="", "", '4535_1'!E10)</f>
        <v/>
      </c>
      <c r="F56" s="77" t="str">
        <f>IF('4535_1'!F10="", "", '4535_1'!F10)</f>
        <v/>
      </c>
      <c r="G56" s="77" t="str">
        <f>IF('4535_1'!A10="", "", '4535_1'!G10)</f>
        <v/>
      </c>
    </row>
    <row r="57" spans="1:7" ht="15" x14ac:dyDescent="0.25">
      <c r="A57" s="57" t="str">
        <f>IF('4535_1'!A11="", "", '4535_1'!A11)</f>
        <v/>
      </c>
      <c r="B57" s="77" t="str">
        <f>IF('4535_1'!B11="", "", '4535_1'!B11)</f>
        <v/>
      </c>
      <c r="C57" s="77" t="str">
        <f>IF('4535_1'!C11="", "", '4535_1'!C11)</f>
        <v/>
      </c>
      <c r="D57" s="77" t="str">
        <f>IF('4535_1'!D11="", "", '4535_1'!D11)</f>
        <v/>
      </c>
      <c r="E57" s="77" t="str">
        <f>IF('4535_1'!E11="", "", '4535_1'!E11)</f>
        <v/>
      </c>
      <c r="F57" s="77" t="str">
        <f>IF('4535_1'!F11="", "", '4535_1'!F11)</f>
        <v/>
      </c>
      <c r="G57" s="77" t="str">
        <f>IF('4535_1'!A11="", "", '4535_1'!G11)</f>
        <v/>
      </c>
    </row>
    <row r="58" spans="1:7" ht="15" x14ac:dyDescent="0.25">
      <c r="A58" s="57" t="str">
        <f>IF('4535_1'!A12="", "", '4535_1'!A12)</f>
        <v/>
      </c>
      <c r="B58" s="77" t="str">
        <f>IF('4535_1'!B12="", "", '4535_1'!B12)</f>
        <v/>
      </c>
      <c r="C58" s="77" t="str">
        <f>IF('4535_1'!C12="", "", '4535_1'!C12)</f>
        <v/>
      </c>
      <c r="D58" s="77" t="str">
        <f>IF('4535_1'!D12="", "", '4535_1'!D12)</f>
        <v/>
      </c>
      <c r="E58" s="77" t="str">
        <f>IF('4535_1'!E12="", "", '4535_1'!E12)</f>
        <v/>
      </c>
      <c r="F58" s="77" t="str">
        <f>IF('4535_1'!F12="", "", '4535_1'!F12)</f>
        <v/>
      </c>
      <c r="G58" s="77" t="str">
        <f>IF('4535_1'!A12="", "", '4535_1'!G12)</f>
        <v/>
      </c>
    </row>
    <row r="59" spans="1:7" ht="15" x14ac:dyDescent="0.25">
      <c r="A59" s="57" t="str">
        <f>IF('4535_1'!A13="", "", '4535_1'!A13)</f>
        <v/>
      </c>
      <c r="B59" s="77" t="str">
        <f>IF('4535_1'!B13="", "", '4535_1'!B13)</f>
        <v/>
      </c>
      <c r="C59" s="77" t="str">
        <f>IF('4535_1'!C13="", "", '4535_1'!C13)</f>
        <v/>
      </c>
      <c r="D59" s="77" t="str">
        <f>IF('4535_1'!D13="", "", '4535_1'!D13)</f>
        <v/>
      </c>
      <c r="E59" s="77" t="str">
        <f>IF('4535_1'!E13="", "", '4535_1'!E13)</f>
        <v/>
      </c>
      <c r="F59" s="77" t="str">
        <f>IF('4535_1'!F13="", "", '4535_1'!F13)</f>
        <v/>
      </c>
      <c r="G59" s="77" t="str">
        <f>IF('4535_1'!A13="", "", '4535_1'!G13)</f>
        <v/>
      </c>
    </row>
    <row r="60" spans="1:7" ht="15" x14ac:dyDescent="0.25">
      <c r="A60" s="57" t="str">
        <f>IF('4535_1'!A14="", "", '4535_1'!A14)</f>
        <v>triangle_10pad</v>
      </c>
      <c r="B60" s="77">
        <f>IF('4535_1'!B14="", "", '4535_1'!B14)</f>
        <v>41</v>
      </c>
      <c r="C60" s="77">
        <f>IF('4535_1'!C14="", "", '4535_1'!C14)</f>
        <v>47.602540378443791</v>
      </c>
      <c r="D60" s="77">
        <f>IF('4535_1'!D14="", "", '4535_1'!D14)</f>
        <v>-74.127331764375867</v>
      </c>
      <c r="E60" s="77">
        <f>IF('4535_1'!E14="", "", '4535_1'!E14)</f>
        <v>-1.403057715734235E-4</v>
      </c>
      <c r="F60" s="77">
        <f>IF('4535_1'!F14="", "", '4535_1'!F14)</f>
        <v>5</v>
      </c>
      <c r="G60" s="77">
        <f>IF('4535_1'!A14="", "", '4535_1'!G14)</f>
        <v>0</v>
      </c>
    </row>
    <row r="61" spans="1:7" ht="15" x14ac:dyDescent="0.25">
      <c r="A61" s="57" t="str">
        <f>IF('4535_1'!A15="", "", '4535_1'!A15)</f>
        <v>triangle_10pad</v>
      </c>
      <c r="B61" s="77">
        <f>IF('4535_1'!B15="", "", '4535_1'!B15)</f>
        <v>38</v>
      </c>
      <c r="C61" s="77">
        <f>IF('4535_1'!C15="", "", '4535_1'!C15)</f>
        <v>63.602540378443791</v>
      </c>
      <c r="D61" s="77">
        <f>IF('4535_1'!D15="", "", '4535_1'!D15)</f>
        <v>-64.889727457341863</v>
      </c>
      <c r="E61" s="77">
        <f>IF('4535_1'!E15="", "", '4535_1'!E15)</f>
        <v>-60</v>
      </c>
      <c r="F61" s="77">
        <f>IF('4535_1'!F15="", "", '4535_1'!F15)</f>
        <v>5</v>
      </c>
      <c r="G61" s="77">
        <f>IF('4535_1'!A15="", "", '4535_1'!G15)</f>
        <v>0</v>
      </c>
    </row>
    <row r="62" spans="1:7" ht="15" x14ac:dyDescent="0.25">
      <c r="A62" s="57" t="str">
        <f>IF('4535_1'!A16="", "", '4535_1'!A16)</f>
        <v/>
      </c>
      <c r="B62" s="77" t="str">
        <f>IF('4535_1'!B16="", "", '4535_1'!B16)</f>
        <v/>
      </c>
      <c r="C62" s="77" t="str">
        <f>IF('4535_1'!C16="", "", '4535_1'!C16)</f>
        <v/>
      </c>
      <c r="D62" s="77" t="str">
        <f>IF('4535_1'!D16="", "", '4535_1'!D16)</f>
        <v/>
      </c>
      <c r="E62" s="77" t="str">
        <f>IF('4535_1'!E16="", "", '4535_1'!E16)</f>
        <v/>
      </c>
      <c r="F62" s="77" t="str">
        <f>IF('4535_1'!F16="", "", '4535_1'!F16)</f>
        <v/>
      </c>
      <c r="G62" s="77" t="str">
        <f>IF('4535_1'!A16="", "", '4535_1'!G16)</f>
        <v/>
      </c>
    </row>
    <row r="63" spans="1:7" ht="15" x14ac:dyDescent="0.25">
      <c r="A63" s="57" t="str">
        <f>IF('4535_1'!A17="", "", '4535_1'!A17)</f>
        <v>triangle_10pad</v>
      </c>
      <c r="B63" s="77">
        <f>IF('4535_1'!B17="", "", '4535_1'!B17)</f>
        <v>35</v>
      </c>
      <c r="C63" s="77">
        <f>IF('4535_1'!C17="", "", '4535_1'!C17)</f>
        <v>63.602540378443734</v>
      </c>
      <c r="D63" s="77">
        <f>IF('4535_1'!D17="", "", '4535_1'!D17)</f>
        <v>-46.414518843273839</v>
      </c>
      <c r="E63" s="77">
        <f>IF('4535_1'!E17="", "", '4535_1'!E17)</f>
        <v>-1.403057715734235E-4</v>
      </c>
      <c r="F63" s="77">
        <f>IF('4535_1'!F17="", "", '4535_1'!F17)</f>
        <v>5</v>
      </c>
      <c r="G63" s="77">
        <f>IF('4535_1'!A17="", "", '4535_1'!G17)</f>
        <v>0</v>
      </c>
    </row>
    <row r="64" spans="1:7" ht="15" x14ac:dyDescent="0.25">
      <c r="A64" s="57" t="str">
        <f>IF('4535_1'!A18="", "", '4535_1'!A18)</f>
        <v>triangle_10pad</v>
      </c>
      <c r="B64" s="77">
        <f>IF('4535_1'!B18="", "", '4535_1'!B18)</f>
        <v>36</v>
      </c>
      <c r="C64" s="77">
        <f>IF('4535_1'!C18="", "", '4535_1'!C18)</f>
        <v>47.602540378443763</v>
      </c>
      <c r="D64" s="77">
        <f>IF('4535_1'!D18="", "", '4535_1'!D18)</f>
        <v>-37.176914536239835</v>
      </c>
      <c r="E64" s="77">
        <f>IF('4535_1'!E18="", "", '4535_1'!E18)</f>
        <v>59.999719388456853</v>
      </c>
      <c r="F64" s="77">
        <f>IF('4535_1'!F18="", "", '4535_1'!F18)</f>
        <v>5</v>
      </c>
      <c r="G64" s="77">
        <f>IF('4535_1'!A18="", "", '4535_1'!G18)</f>
        <v>0</v>
      </c>
    </row>
    <row r="65" spans="1:7" ht="15" x14ac:dyDescent="0.25">
      <c r="A65" s="57" t="str">
        <f>IF('4535_1'!A19="", "", '4535_1'!A19)</f>
        <v>triangle_10pad</v>
      </c>
      <c r="B65" s="77">
        <f>IF('4535_1'!B19="", "", '4535_1'!B19)</f>
        <v>42</v>
      </c>
      <c r="C65" s="77">
        <f>IF('4535_1'!C19="", "", '4535_1'!C19)</f>
        <v>31.602540378443791</v>
      </c>
      <c r="D65" s="77">
        <f>IF('4535_1'!D19="", "", '4535_1'!D19)</f>
        <v>-64.889727457341849</v>
      </c>
      <c r="E65" s="77">
        <f>IF('4535_1'!E19="", "", '4535_1'!E19)</f>
        <v>59.999719388456853</v>
      </c>
      <c r="F65" s="77">
        <f>IF('4535_1'!F19="", "", '4535_1'!F19)</f>
        <v>5</v>
      </c>
      <c r="G65" s="77">
        <f>IF('4535_1'!A19="", "", '4535_1'!G19)</f>
        <v>0</v>
      </c>
    </row>
    <row r="66" spans="1:7" ht="15" x14ac:dyDescent="0.25">
      <c r="A66" s="57" t="str">
        <f>IF('4535_1'!A20="", "", '4535_1'!A20)</f>
        <v>triangle_10pad</v>
      </c>
      <c r="B66" s="77">
        <f>IF('4535_1'!B20="", "", '4535_1'!B20)</f>
        <v>37</v>
      </c>
      <c r="C66" s="77">
        <f>IF('4535_1'!C20="", "", '4535_1'!C20)</f>
        <v>31.602540378443763</v>
      </c>
      <c r="D66" s="77">
        <f>IF('4535_1'!D20="", "", '4535_1'!D20)</f>
        <v>-46.414518843273839</v>
      </c>
      <c r="E66" s="77">
        <f>IF('4535_1'!E20="", "", '4535_1'!E20)</f>
        <v>-1.403057715734235E-4</v>
      </c>
      <c r="F66" s="77">
        <f>IF('4535_1'!F20="", "", '4535_1'!F20)</f>
        <v>5</v>
      </c>
      <c r="G66" s="77">
        <f>IF('4535_1'!A20="", "", '4535_1'!G20)</f>
        <v>0</v>
      </c>
    </row>
    <row r="67" spans="1:7" ht="15" x14ac:dyDescent="0.25">
      <c r="A67" s="57" t="str">
        <f>IF('4535_1'!A21="", "", '4535_1'!A21)</f>
        <v>triangle_10pad</v>
      </c>
      <c r="B67" s="77">
        <f>IF('4535_1'!B21="", "", '4535_1'!B21)</f>
        <v>47</v>
      </c>
      <c r="C67" s="77">
        <f>IF('4535_1'!C21="", "", '4535_1'!C21)</f>
        <v>15.602540378443791</v>
      </c>
      <c r="D67" s="77">
        <f>IF('4535_1'!D21="", "", '4535_1'!D21)</f>
        <v>-37.176914536239813</v>
      </c>
      <c r="E67" s="77">
        <f>IF('4535_1'!E21="", "", '4535_1'!E21)</f>
        <v>59.999719388456853</v>
      </c>
      <c r="F67" s="77">
        <f>IF('4535_1'!F21="", "", '4535_1'!F21)</f>
        <v>5</v>
      </c>
      <c r="G67" s="77">
        <f>IF('4535_1'!A21="", "", '4535_1'!G21)</f>
        <v>0</v>
      </c>
    </row>
    <row r="68" spans="1:7" ht="15" x14ac:dyDescent="0.25">
      <c r="A68" s="57" t="str">
        <f>IF('4535_1'!A22="", "", '4535_1'!A22)</f>
        <v>triangle_10pad</v>
      </c>
      <c r="B68" s="77">
        <f>IF('4535_1'!B22="", "", '4535_1'!B22)</f>
        <v>32</v>
      </c>
      <c r="C68" s="77">
        <f>IF('4535_1'!C22="", "", '4535_1'!C22)</f>
        <v>-0.39745962155618031</v>
      </c>
      <c r="D68" s="77">
        <f>IF('4535_1'!D22="", "", '4535_1'!D22)</f>
        <v>-46.414518843273818</v>
      </c>
      <c r="E68" s="77">
        <f>IF('4535_1'!E22="", "", '4535_1'!E22)</f>
        <v>119.99957908268468</v>
      </c>
      <c r="F68" s="77">
        <f>IF('4535_1'!F22="", "", '4535_1'!F22)</f>
        <v>5</v>
      </c>
      <c r="G68" s="77">
        <f>IF('4535_1'!A22="", "", '4535_1'!G22)</f>
        <v>0</v>
      </c>
    </row>
    <row r="69" spans="1:7" ht="15" x14ac:dyDescent="0.25">
      <c r="A69" s="57" t="str">
        <f>IF('4535_1'!A23="", "", '4535_1'!A23)</f>
        <v>triangle_10pad</v>
      </c>
      <c r="B69" s="77">
        <f>IF('4535_1'!B23="", "", '4535_1'!B23)</f>
        <v>43</v>
      </c>
      <c r="C69" s="77">
        <f>IF('4535_1'!C23="", "", '4535_1'!C23)</f>
        <v>15.60254037844382</v>
      </c>
      <c r="D69" s="77">
        <f>IF('4535_1'!D23="", "", '4535_1'!D23)</f>
        <v>-74.127331764375853</v>
      </c>
      <c r="E69" s="77">
        <f>IF('4535_1'!E23="", "", '4535_1'!E23)</f>
        <v>119.99957908268468</v>
      </c>
      <c r="F69" s="77">
        <f>IF('4535_1'!F23="", "", '4535_1'!F23)</f>
        <v>5</v>
      </c>
      <c r="G69" s="77">
        <f>IF('4535_1'!A23="", "", '4535_1'!G23)</f>
        <v>0</v>
      </c>
    </row>
    <row r="70" spans="1:7" ht="15" x14ac:dyDescent="0.25">
      <c r="A70" s="57" t="str">
        <f>IF('4535_1'!A24="", "", '4535_1'!A24)</f>
        <v>triangle_10pad</v>
      </c>
      <c r="B70" s="77">
        <f>IF('4535_1'!B24="", "", '4535_1'!B24)</f>
        <v>46</v>
      </c>
      <c r="C70" s="77">
        <f>IF('4535_1'!C24="", "", '4535_1'!C24)</f>
        <v>-0.39745962155618031</v>
      </c>
      <c r="D70" s="77">
        <f>IF('4535_1'!D24="", "", '4535_1'!D24)</f>
        <v>-64.889727457341834</v>
      </c>
      <c r="E70" s="77">
        <f>IF('4535_1'!E24="", "", '4535_1'!E24)</f>
        <v>59.999719388456853</v>
      </c>
      <c r="F70" s="77">
        <f>IF('4535_1'!F24="", "", '4535_1'!F24)</f>
        <v>5</v>
      </c>
      <c r="G70" s="77">
        <f>IF('4535_1'!A24="", "", '4535_1'!G24)</f>
        <v>0</v>
      </c>
    </row>
    <row r="71" spans="1:7" ht="15" x14ac:dyDescent="0.25">
      <c r="A71" s="57" t="str">
        <f>IF('4535_1'!A25="", "", '4535_1'!A25)</f>
        <v/>
      </c>
      <c r="B71" s="77" t="str">
        <f>IF('4535_1'!B25="", "", '4535_1'!B25)</f>
        <v/>
      </c>
      <c r="C71" s="77" t="str">
        <f>IF('4535_1'!C25="", "", '4535_1'!C25)</f>
        <v/>
      </c>
      <c r="D71" s="77" t="str">
        <f>IF('4535_1'!D25="", "", '4535_1'!D25)</f>
        <v/>
      </c>
      <c r="E71" s="77" t="str">
        <f>IF('4535_1'!E25="", "", '4535_1'!E25)</f>
        <v/>
      </c>
      <c r="F71" s="77" t="str">
        <f>IF('4535_1'!F25="", "", '4535_1'!F25)</f>
        <v/>
      </c>
      <c r="G71" s="77" t="str">
        <f>IF('4535_1'!A25="", "", '4535_1'!G25)</f>
        <v/>
      </c>
    </row>
    <row r="72" spans="1:7" ht="15" x14ac:dyDescent="0.25">
      <c r="A72" s="59" t="str">
        <f>IF('4535_2'!A3="", "", '4535_2'!A3)</f>
        <v/>
      </c>
      <c r="B72" s="78" t="str">
        <f>IF('4535_2'!B3="", "", '4535_2'!B3)</f>
        <v/>
      </c>
      <c r="C72" s="78" t="str">
        <f>IF('4535_2'!C3="", "", '4535_2'!C3)</f>
        <v/>
      </c>
      <c r="D72" s="78" t="str">
        <f>IF('4535_2'!D3="", "", '4535_2'!D3)</f>
        <v/>
      </c>
      <c r="E72" s="78" t="str">
        <f>IF('4535_2'!E3="", "", '4535_2'!E3)</f>
        <v/>
      </c>
      <c r="F72" s="78" t="str">
        <f>IF('4535_2'!F3="", "", '4535_2'!F3)</f>
        <v/>
      </c>
      <c r="G72" s="78" t="str">
        <f>IF('4535_2'!G3="", "", '4535_2'!G3)</f>
        <v/>
      </c>
    </row>
    <row r="73" spans="1:7" ht="15" x14ac:dyDescent="0.25">
      <c r="A73" s="64" t="str">
        <f>IF('4535_2'!A4="", "", '4535_2'!A4)</f>
        <v>triangle_10pad</v>
      </c>
      <c r="B73" s="78">
        <f>IF('4535_2'!B4="", "", '4535_2'!B4)</f>
        <v>49</v>
      </c>
      <c r="C73" s="78">
        <f>IF('4535_2'!C4="", "", '4535_2'!C4)</f>
        <v>-0.39745962155615189</v>
      </c>
      <c r="D73" s="78">
        <f>IF('4535_2'!D4="", "", '4535_2'!D4)</f>
        <v>-102.84014468547787</v>
      </c>
      <c r="E73" s="78">
        <f>IF('4535_2'!E4="", "", '4535_2'!E4)</f>
        <v>-119.99985969422843</v>
      </c>
      <c r="F73" s="78">
        <f>IF('4535_2'!F4="", "", '4535_2'!F4)</f>
        <v>5</v>
      </c>
      <c r="G73" s="78">
        <f>IF('4535_2'!G4="", "", '4535_2'!G4)</f>
        <v>0</v>
      </c>
    </row>
    <row r="74" spans="1:7" ht="15" x14ac:dyDescent="0.25">
      <c r="A74" s="64" t="str">
        <f>IF('4535_2'!A5="", "", '4535_2'!A5)</f>
        <v>triangle_10pad</v>
      </c>
      <c r="B74" s="78">
        <f>IF('4535_2'!B5="", "", '4535_2'!B5)</f>
        <v>50</v>
      </c>
      <c r="C74" s="78">
        <f>IF('4535_2'!C5="", "", '4535_2'!C5)</f>
        <v>-0.39745962155612347</v>
      </c>
      <c r="D74" s="78">
        <f>IF('4535_2'!D5="", "", '4535_2'!D5)</f>
        <v>-121.31535329954588</v>
      </c>
      <c r="E74" s="78">
        <f>IF('4535_2'!E5="", "", '4535_2'!E5)</f>
        <v>-179.99971938845687</v>
      </c>
      <c r="F74" s="78">
        <f>IF('4535_2'!F5="", "", '4535_2'!F5)</f>
        <v>5</v>
      </c>
      <c r="G74" s="78">
        <f>IF('4535_2'!G5="", "", '4535_2'!G5)</f>
        <v>0</v>
      </c>
    </row>
    <row r="75" spans="1:7" ht="15" x14ac:dyDescent="0.25">
      <c r="A75" s="64" t="str">
        <f>IF('4535_2'!A6="", "", '4535_2'!A6)</f>
        <v>triangle_10pad</v>
      </c>
      <c r="B75" s="78">
        <f>IF('4535_2'!B6="", "", '4535_2'!B6)</f>
        <v>51</v>
      </c>
      <c r="C75" s="78">
        <f>IF('4535_2'!C6="", "", '4535_2'!C6)</f>
        <v>15.602540378443848</v>
      </c>
      <c r="D75" s="78">
        <f>IF('4535_2'!D6="", "", '4535_2'!D6)</f>
        <v>-130.55295760657989</v>
      </c>
      <c r="E75" s="78">
        <f>IF('4535_2'!E6="", "", '4535_2'!E6)</f>
        <v>-119.99985969422843</v>
      </c>
      <c r="F75" s="78">
        <f>IF('4535_2'!F6="", "", '4535_2'!F6)</f>
        <v>5</v>
      </c>
      <c r="G75" s="78">
        <f>IF('4535_2'!G6="", "", '4535_2'!G6)</f>
        <v>0</v>
      </c>
    </row>
    <row r="76" spans="1:7" ht="15" x14ac:dyDescent="0.25">
      <c r="A76" s="64" t="str">
        <f>IF('4535_2'!A7="", "", '4535_2'!A7)</f>
        <v>triangle_10pad</v>
      </c>
      <c r="B76" s="78">
        <f>IF('4535_2'!B7="", "", '4535_2'!B7)</f>
        <v>52</v>
      </c>
      <c r="C76" s="78">
        <f>IF('4535_2'!C7="", "", '4535_2'!C7)</f>
        <v>31.602540378443848</v>
      </c>
      <c r="D76" s="78">
        <f>IF('4535_2'!D7="", "", '4535_2'!D7)</f>
        <v>-121.31535329954589</v>
      </c>
      <c r="E76" s="78">
        <f>IF('4535_2'!E7="", "", '4535_2'!E7)</f>
        <v>-60</v>
      </c>
      <c r="F76" s="78">
        <f>IF('4535_2'!F7="", "", '4535_2'!F7)</f>
        <v>5</v>
      </c>
      <c r="G76" s="78">
        <f>IF('4535_2'!G7="", "", '4535_2'!G7)</f>
        <v>0</v>
      </c>
    </row>
    <row r="77" spans="1:7" ht="15" x14ac:dyDescent="0.25">
      <c r="A77" s="64" t="str">
        <f>IF('4535_2'!A8="", "", '4535_2'!A8)</f>
        <v>triangle_10pad</v>
      </c>
      <c r="B77" s="78">
        <f>IF('4535_2'!B8="", "", '4535_2'!B8)</f>
        <v>53</v>
      </c>
      <c r="C77" s="78">
        <f>IF('4535_2'!C8="", "", '4535_2'!C8)</f>
        <v>47.60254037844382</v>
      </c>
      <c r="D77" s="78">
        <f>IF('4535_2'!D8="", "", '4535_2'!D8)</f>
        <v>-130.55295760657992</v>
      </c>
      <c r="E77" s="78">
        <f>IF('4535_2'!E8="", "", '4535_2'!E8)</f>
        <v>-119.99985969422843</v>
      </c>
      <c r="F77" s="78">
        <f>IF('4535_2'!F8="", "", '4535_2'!F8)</f>
        <v>5</v>
      </c>
      <c r="G77" s="78">
        <f>IF('4535_2'!G8="", "", '4535_2'!G8)</f>
        <v>0</v>
      </c>
    </row>
    <row r="78" spans="1:7" ht="15" x14ac:dyDescent="0.25">
      <c r="A78" s="64" t="str">
        <f>IF('4535_2'!A9="", "", '4535_2'!A9)</f>
        <v>triangle_10pad</v>
      </c>
      <c r="B78" s="78">
        <f>IF('4535_2'!B9="", "", '4535_2'!B9)</f>
        <v>54</v>
      </c>
      <c r="C78" s="78">
        <f>IF('4535_2'!C9="", "", '4535_2'!C9)</f>
        <v>63.602540378443791</v>
      </c>
      <c r="D78" s="78">
        <f>IF('4535_2'!D9="", "", '4535_2'!D9)</f>
        <v>-121.31535329954592</v>
      </c>
      <c r="E78" s="78">
        <f>IF('4535_2'!E9="", "", '4535_2'!E9)</f>
        <v>-60</v>
      </c>
      <c r="F78" s="78">
        <f>IF('4535_2'!F9="", "", '4535_2'!F9)</f>
        <v>5</v>
      </c>
      <c r="G78" s="78">
        <f>IF('4535_2'!G9="", "", '4535_2'!G9)</f>
        <v>0</v>
      </c>
    </row>
    <row r="79" spans="1:7" ht="15" x14ac:dyDescent="0.25">
      <c r="A79" s="64" t="str">
        <f>IF('4535_2'!A10="", "", '4535_2'!A10)</f>
        <v>triangle_10pad</v>
      </c>
      <c r="B79" s="78">
        <f>IF('4535_2'!B10="", "", '4535_2'!B10)</f>
        <v>55</v>
      </c>
      <c r="C79" s="78">
        <f>IF('4535_2'!C10="", "", '4535_2'!C10)</f>
        <v>63.602540378443791</v>
      </c>
      <c r="D79" s="78">
        <f>IF('4535_2'!D10="", "", '4535_2'!D10)</f>
        <v>-102.8401446854779</v>
      </c>
      <c r="E79" s="78">
        <f>IF('4535_2'!E10="", "", '4535_2'!E10)</f>
        <v>-1.403057715734235E-4</v>
      </c>
      <c r="F79" s="78">
        <f>IF('4535_2'!F10="", "", '4535_2'!F10)</f>
        <v>5</v>
      </c>
      <c r="G79" s="78">
        <f>IF('4535_2'!G10="", "", '4535_2'!G10)</f>
        <v>0</v>
      </c>
    </row>
    <row r="80" spans="1:7" ht="15" x14ac:dyDescent="0.25">
      <c r="A80" s="64" t="str">
        <f>IF('4535_2'!A11="", "", '4535_2'!A11)</f>
        <v>triangle_10pad</v>
      </c>
      <c r="B80" s="78">
        <f>IF('4535_2'!B11="", "", '4535_2'!B11)</f>
        <v>60</v>
      </c>
      <c r="C80" s="78">
        <f>IF('4535_2'!C11="", "", '4535_2'!C11)</f>
        <v>15.602540378443848</v>
      </c>
      <c r="D80" s="78">
        <f>IF('4535_2'!D11="", "", '4535_2'!D11)</f>
        <v>-93.602540378443862</v>
      </c>
      <c r="E80" s="78">
        <f>IF('4535_2'!E11="", "", '4535_2'!E11)</f>
        <v>-60</v>
      </c>
      <c r="F80" s="78">
        <f>IF('4535_2'!F11="", "", '4535_2'!F11)</f>
        <v>5</v>
      </c>
      <c r="G80" s="78">
        <f>IF('4535_2'!G11="", "", '4535_2'!G11)</f>
        <v>0</v>
      </c>
    </row>
    <row r="81" spans="1:7" ht="15" x14ac:dyDescent="0.25">
      <c r="A81" s="64" t="str">
        <f>IF('4535_2'!A12="", "", '4535_2'!A12)</f>
        <v>triangle_10pad</v>
      </c>
      <c r="B81" s="78">
        <f>IF('4535_2'!B12="", "", '4535_2'!B12)</f>
        <v>61</v>
      </c>
      <c r="C81" s="78">
        <f>IF('4535_2'!C12="", "", '4535_2'!C12)</f>
        <v>31.60254037844382</v>
      </c>
      <c r="D81" s="78">
        <f>IF('4535_2'!D12="", "", '4535_2'!D12)</f>
        <v>-102.84014468547788</v>
      </c>
      <c r="E81" s="78">
        <f>IF('4535_2'!E12="", "", '4535_2'!E12)</f>
        <v>-119.99985969422843</v>
      </c>
      <c r="F81" s="78">
        <f>IF('4535_2'!F12="", "", '4535_2'!F12)</f>
        <v>5</v>
      </c>
      <c r="G81" s="78">
        <f>IF('4535_2'!G12="", "", '4535_2'!G12)</f>
        <v>0</v>
      </c>
    </row>
    <row r="82" spans="1:7" ht="15" x14ac:dyDescent="0.25">
      <c r="A82" s="64" t="str">
        <f>IF('4535_2'!A13="", "", '4535_2'!A13)</f>
        <v>triangle_10pad</v>
      </c>
      <c r="B82" s="78">
        <f>IF('4535_2'!B13="", "", '4535_2'!B13)</f>
        <v>56</v>
      </c>
      <c r="C82" s="78">
        <f>IF('4535_2'!C13="", "", '4535_2'!C13)</f>
        <v>47.602540378443791</v>
      </c>
      <c r="D82" s="78">
        <f>IF('4535_2'!D13="", "", '4535_2'!D13)</f>
        <v>-93.602540378443877</v>
      </c>
      <c r="E82" s="78">
        <f>IF('4535_2'!E13="", "", '4535_2'!E13)</f>
        <v>-60</v>
      </c>
      <c r="F82" s="78">
        <f>IF('4535_2'!F13="", "", '4535_2'!F13)</f>
        <v>5</v>
      </c>
      <c r="G82" s="78">
        <f>IF('4535_2'!G13="", "", '4535_2'!G13)</f>
        <v>0</v>
      </c>
    </row>
    <row r="83" spans="1:7" ht="15" x14ac:dyDescent="0.25">
      <c r="A83" s="64" t="str">
        <f>IF('4535_2'!A14="", "", '4535_2'!A14)</f>
        <v/>
      </c>
      <c r="B83" s="78" t="str">
        <f>IF('4535_2'!B14="", "", '4535_2'!B14)</f>
        <v/>
      </c>
      <c r="C83" s="78" t="str">
        <f>IF('4535_2'!C14="", "", '4535_2'!C14)</f>
        <v/>
      </c>
      <c r="D83" s="78" t="str">
        <f>IF('4535_2'!D14="", "", '4535_2'!D14)</f>
        <v/>
      </c>
      <c r="E83" s="78" t="str">
        <f>IF('4535_2'!E14="", "", '4535_2'!E14)</f>
        <v/>
      </c>
      <c r="F83" s="78" t="str">
        <f>IF('4535_2'!F14="", "", '4535_2'!F14)</f>
        <v/>
      </c>
      <c r="G83" s="78" t="str">
        <f>IF('4535_2'!G14="", "", '4535_2'!G14)</f>
        <v/>
      </c>
    </row>
    <row r="84" spans="1:7" ht="15" x14ac:dyDescent="0.25">
      <c r="A84" s="64" t="str">
        <f>IF('4535_2'!A15="", "", '4535_2'!A15)</f>
        <v/>
      </c>
      <c r="B84" s="78" t="str">
        <f>IF('4535_2'!B15="", "", '4535_2'!B15)</f>
        <v/>
      </c>
      <c r="C84" s="78" t="str">
        <f>IF('4535_2'!C15="", "", '4535_2'!C15)</f>
        <v/>
      </c>
      <c r="D84" s="78" t="str">
        <f>IF('4535_2'!D15="", "", '4535_2'!D15)</f>
        <v/>
      </c>
      <c r="E84" s="78" t="str">
        <f>IF('4535_2'!E15="", "", '4535_2'!E15)</f>
        <v/>
      </c>
      <c r="F84" s="78" t="str">
        <f>IF('4535_2'!F15="", "", '4535_2'!F15)</f>
        <v/>
      </c>
      <c r="G84" s="78" t="str">
        <f>IF('4535_2'!G15="", "", '4535_2'!G15)</f>
        <v/>
      </c>
    </row>
    <row r="85" spans="1:7" ht="15" x14ac:dyDescent="0.25">
      <c r="A85" s="64" t="str">
        <f>IF('4535_2'!A16="", "", '4535_2'!A16)</f>
        <v/>
      </c>
      <c r="B85" s="78" t="str">
        <f>IF('4535_2'!B16="", "", '4535_2'!B16)</f>
        <v/>
      </c>
      <c r="C85" s="78" t="str">
        <f>IF('4535_2'!C16="", "", '4535_2'!C16)</f>
        <v/>
      </c>
      <c r="D85" s="78" t="str">
        <f>IF('4535_2'!D16="", "", '4535_2'!D16)</f>
        <v/>
      </c>
      <c r="E85" s="78" t="str">
        <f>IF('4535_2'!E16="", "", '4535_2'!E16)</f>
        <v/>
      </c>
      <c r="F85" s="78" t="str">
        <f>IF('4535_2'!F16="", "", '4535_2'!F16)</f>
        <v/>
      </c>
      <c r="G85" s="78" t="str">
        <f>IF('4535_2'!G16="", "", '4535_2'!G16)</f>
        <v/>
      </c>
    </row>
    <row r="86" spans="1:7" ht="15" x14ac:dyDescent="0.25">
      <c r="A86" s="64" t="str">
        <f>IF('4535_2'!A17="", "", '4535_2'!A17)</f>
        <v/>
      </c>
      <c r="B86" s="78" t="str">
        <f>IF('4535_2'!B17="", "", '4535_2'!B17)</f>
        <v/>
      </c>
      <c r="C86" s="78" t="str">
        <f>IF('4535_2'!C17="", "", '4535_2'!C17)</f>
        <v/>
      </c>
      <c r="D86" s="78" t="str">
        <f>IF('4535_2'!D17="", "", '4535_2'!D17)</f>
        <v/>
      </c>
      <c r="E86" s="78" t="str">
        <f>IF('4535_2'!E17="", "", '4535_2'!E17)</f>
        <v/>
      </c>
      <c r="F86" s="78" t="str">
        <f>IF('4535_2'!F17="", "", '4535_2'!F17)</f>
        <v/>
      </c>
      <c r="G86" s="78" t="str">
        <f>IF('4535_2'!G17="", "", '4535_2'!G17)</f>
        <v/>
      </c>
    </row>
    <row r="87" spans="1:7" ht="15" x14ac:dyDescent="0.25">
      <c r="A87" s="64" t="str">
        <f>IF('4535_2'!A18="", "", '4535_2'!A18)</f>
        <v/>
      </c>
      <c r="B87" s="78" t="str">
        <f>IF('4535_2'!B18="", "", '4535_2'!B18)</f>
        <v/>
      </c>
      <c r="C87" s="78" t="str">
        <f>IF('4535_2'!C18="", "", '4535_2'!C18)</f>
        <v/>
      </c>
      <c r="D87" s="78" t="str">
        <f>IF('4535_2'!D18="", "", '4535_2'!D18)</f>
        <v/>
      </c>
      <c r="E87" s="78" t="str">
        <f>IF('4535_2'!E18="", "", '4535_2'!E18)</f>
        <v/>
      </c>
      <c r="F87" s="78" t="str">
        <f>IF('4535_2'!F18="", "", '4535_2'!F18)</f>
        <v/>
      </c>
      <c r="G87" s="78" t="str">
        <f>IF('4535_2'!G18="", "", '4535_2'!G18)</f>
        <v/>
      </c>
    </row>
    <row r="88" spans="1:7" ht="15" x14ac:dyDescent="0.25">
      <c r="A88" s="64" t="str">
        <f>IF('4535_2'!A19="", "", '4535_2'!A19)</f>
        <v/>
      </c>
      <c r="B88" s="78" t="str">
        <f>IF('4535_2'!B19="", "", '4535_2'!B19)</f>
        <v/>
      </c>
      <c r="C88" s="78" t="str">
        <f>IF('4535_2'!C19="", "", '4535_2'!C19)</f>
        <v/>
      </c>
      <c r="D88" s="78" t="str">
        <f>IF('4535_2'!D19="", "", '4535_2'!D19)</f>
        <v/>
      </c>
      <c r="E88" s="78" t="str">
        <f>IF('4535_2'!E19="", "", '4535_2'!E19)</f>
        <v/>
      </c>
      <c r="F88" s="78" t="str">
        <f>IF('4535_2'!F19="", "", '4535_2'!F19)</f>
        <v/>
      </c>
      <c r="G88" s="78" t="str">
        <f>IF('4535_2'!G19="", "", '4535_2'!G19)</f>
        <v/>
      </c>
    </row>
    <row r="89" spans="1:7" ht="15" x14ac:dyDescent="0.25">
      <c r="A89" s="64" t="str">
        <f>IF('4535_2'!A20="", "", '4535_2'!A20)</f>
        <v/>
      </c>
      <c r="B89" s="78" t="str">
        <f>IF('4535_2'!B20="", "", '4535_2'!B20)</f>
        <v/>
      </c>
      <c r="C89" s="78" t="str">
        <f>IF('4535_2'!C20="", "", '4535_2'!C20)</f>
        <v/>
      </c>
      <c r="D89" s="78" t="str">
        <f>IF('4535_2'!D20="", "", '4535_2'!D20)</f>
        <v/>
      </c>
      <c r="E89" s="78" t="str">
        <f>IF('4535_2'!E20="", "", '4535_2'!E20)</f>
        <v/>
      </c>
      <c r="F89" s="78" t="str">
        <f>IF('4535_2'!F20="", "", '4535_2'!F20)</f>
        <v/>
      </c>
      <c r="G89" s="78" t="str">
        <f>IF('4535_2'!G20="", "", '4535_2'!G20)</f>
        <v/>
      </c>
    </row>
    <row r="90" spans="1:7" ht="15" x14ac:dyDescent="0.25">
      <c r="A90" s="64" t="str">
        <f>IF('4535_2'!A21="", "", '4535_2'!A21)</f>
        <v/>
      </c>
      <c r="B90" s="78" t="str">
        <f>IF('4535_2'!B21="", "", '4535_2'!B21)</f>
        <v/>
      </c>
      <c r="C90" s="78" t="str">
        <f>IF('4535_2'!C21="", "", '4535_2'!C21)</f>
        <v/>
      </c>
      <c r="D90" s="78" t="str">
        <f>IF('4535_2'!D21="", "", '4535_2'!D21)</f>
        <v/>
      </c>
      <c r="E90" s="78" t="str">
        <f>IF('4535_2'!E21="", "", '4535_2'!E21)</f>
        <v/>
      </c>
      <c r="F90" s="78" t="str">
        <f>IF('4535_2'!F21="", "", '4535_2'!F21)</f>
        <v/>
      </c>
      <c r="G90" s="78" t="str">
        <f>IF('4535_2'!G21="", "", '4535_2'!G21)</f>
        <v/>
      </c>
    </row>
    <row r="91" spans="1:7" ht="15" x14ac:dyDescent="0.25">
      <c r="A91" s="64" t="str">
        <f>IF('4535_2'!A22="", "", '4535_2'!A22)</f>
        <v/>
      </c>
      <c r="B91" s="78" t="str">
        <f>IF('4535_2'!B22="", "", '4535_2'!B22)</f>
        <v/>
      </c>
      <c r="C91" s="78" t="str">
        <f>IF('4535_2'!C22="", "", '4535_2'!C22)</f>
        <v/>
      </c>
      <c r="D91" s="78" t="str">
        <f>IF('4535_2'!D22="", "", '4535_2'!D22)</f>
        <v/>
      </c>
      <c r="E91" s="78" t="str">
        <f>IF('4535_2'!E22="", "", '4535_2'!E22)</f>
        <v/>
      </c>
      <c r="F91" s="78" t="str">
        <f>IF('4535_2'!F22="", "", '4535_2'!F22)</f>
        <v/>
      </c>
      <c r="G91" s="78" t="str">
        <f>IF('4535_2'!G22="", "", '4535_2'!G22)</f>
        <v/>
      </c>
    </row>
    <row r="92" spans="1:7" ht="15" x14ac:dyDescent="0.25">
      <c r="A92" s="64" t="str">
        <f>IF('4535_2'!A23="", "", '4535_2'!A23)</f>
        <v/>
      </c>
      <c r="B92" s="78" t="str">
        <f>IF('4535_2'!B23="", "", '4535_2'!B23)</f>
        <v/>
      </c>
      <c r="C92" s="78" t="str">
        <f>IF('4535_2'!C23="", "", '4535_2'!C23)</f>
        <v/>
      </c>
      <c r="D92" s="78" t="str">
        <f>IF('4535_2'!D23="", "", '4535_2'!D23)</f>
        <v/>
      </c>
      <c r="E92" s="78" t="str">
        <f>IF('4535_2'!E23="", "", '4535_2'!E23)</f>
        <v/>
      </c>
      <c r="F92" s="78" t="str">
        <f>IF('4535_2'!F23="", "", '4535_2'!F23)</f>
        <v/>
      </c>
      <c r="G92" s="78" t="str">
        <f>IF('4535_2'!G23="", "", '4535_2'!G23)</f>
        <v/>
      </c>
    </row>
    <row r="93" spans="1:7" ht="15" x14ac:dyDescent="0.25">
      <c r="A93" s="64" t="str">
        <f>IF('4535_2'!A24="", "", '4535_2'!A24)</f>
        <v/>
      </c>
      <c r="B93" s="78" t="str">
        <f>IF('4535_2'!B24="", "", '4535_2'!B24)</f>
        <v/>
      </c>
      <c r="C93" s="78" t="str">
        <f>IF('4535_2'!C24="", "", '4535_2'!C24)</f>
        <v/>
      </c>
      <c r="D93" s="78" t="str">
        <f>IF('4535_2'!D24="", "", '4535_2'!D24)</f>
        <v/>
      </c>
      <c r="E93" s="78" t="str">
        <f>IF('4535_2'!E24="", "", '4535_2'!E24)</f>
        <v/>
      </c>
      <c r="F93" s="78" t="str">
        <f>IF('4535_2'!F24="", "", '4535_2'!F24)</f>
        <v/>
      </c>
      <c r="G93" s="78" t="str">
        <f>IF('4535_2'!G24="", "", '4535_2'!G24)</f>
        <v/>
      </c>
    </row>
    <row r="94" spans="1:7" ht="15" x14ac:dyDescent="0.25">
      <c r="A94" s="64" t="str">
        <f>IF('4535_2'!A25="", "", '4535_2'!A25)</f>
        <v/>
      </c>
      <c r="B94" s="78" t="str">
        <f>IF('4535_2'!B25="", "", '4535_2'!B25)</f>
        <v/>
      </c>
      <c r="C94" s="78" t="str">
        <f>IF('4535_2'!C25="", "", '4535_2'!C25)</f>
        <v/>
      </c>
      <c r="D94" s="78" t="str">
        <f>IF('4535_2'!D25="", "", '4535_2'!D25)</f>
        <v/>
      </c>
      <c r="E94" s="78" t="str">
        <f>IF('4535_2'!E25="", "", '4535_2'!E25)</f>
        <v/>
      </c>
      <c r="F94" s="78" t="str">
        <f>IF('4535_2'!F25="", "", '4535_2'!F25)</f>
        <v/>
      </c>
      <c r="G94" s="78" t="str">
        <f>IF('4535_2'!G25="", "", '4535_2'!G25)</f>
        <v/>
      </c>
    </row>
    <row r="95" spans="1:7" ht="15" x14ac:dyDescent="0.25">
      <c r="A95" s="64" t="str">
        <f>IF('4535_2'!A26="", "", '4535_2'!A26)</f>
        <v/>
      </c>
      <c r="B95" s="78" t="str">
        <f>IF('4535_2'!B26="", "", '4535_2'!B26)</f>
        <v/>
      </c>
      <c r="C95" s="78" t="str">
        <f>IF('4535_2'!C26="", "", '4535_2'!C26)</f>
        <v/>
      </c>
      <c r="D95" s="78" t="str">
        <f>IF('4535_2'!D26="", "", '4535_2'!D26)</f>
        <v/>
      </c>
      <c r="E95" s="78" t="str">
        <f>IF('4535_2'!E26="", "", '4535_2'!E26)</f>
        <v/>
      </c>
      <c r="F95" s="78" t="str">
        <f>IF('4535_2'!F26="", "", '4535_2'!F26)</f>
        <v/>
      </c>
      <c r="G95" s="78" t="str">
        <f>IF('4535_2'!G26="", "", '4535_2'!G26)</f>
        <v/>
      </c>
    </row>
    <row r="96" spans="1:7" ht="15" x14ac:dyDescent="0.25">
      <c r="A96" s="68" t="str">
        <f>IF('4535A_2'!A3="", "", '4535A_2'!A3)</f>
        <v/>
      </c>
      <c r="B96" s="79" t="str">
        <f>IF('4535A_2'!B3="", "", '4535A_2'!B3)</f>
        <v/>
      </c>
      <c r="C96" s="79" t="str">
        <f>IF('4535A_2'!C3="", "", '4535A_2'!C3)</f>
        <v/>
      </c>
      <c r="D96" s="79" t="str">
        <f>IF('4535A_2'!D3="", "", '4535A_2'!D3)</f>
        <v/>
      </c>
      <c r="E96" s="79" t="str">
        <f>IF('4535A_2'!E3="", "", '4535A_2'!E3)</f>
        <v/>
      </c>
      <c r="F96" s="79" t="str">
        <f>IF('4535A_2'!F3="", "", '4535A_2'!F3)</f>
        <v/>
      </c>
      <c r="G96" s="79" t="str">
        <f>IF('4535A_2'!G3="", "", '4535A_2'!G3)</f>
        <v/>
      </c>
    </row>
    <row r="97" spans="1:7" ht="15" x14ac:dyDescent="0.25">
      <c r="A97" s="68" t="str">
        <f>IF('4535A_2'!A4="", "", '4535A_2'!A4)</f>
        <v/>
      </c>
      <c r="B97" s="79" t="str">
        <f>IF('4535A_2'!B4="", "", '4535A_2'!B4)</f>
        <v/>
      </c>
      <c r="C97" s="79" t="str">
        <f>IF('4535A_2'!C4="", "", '4535A_2'!C4)</f>
        <v/>
      </c>
      <c r="D97" s="79" t="str">
        <f>IF('4535A_2'!D4="", "", '4535A_2'!D4)</f>
        <v/>
      </c>
      <c r="E97" s="79" t="str">
        <f>IF('4535A_2'!E4="", "", '4535A_2'!E4)</f>
        <v/>
      </c>
      <c r="F97" s="79" t="str">
        <f>IF('4535A_2'!F4="", "", '4535A_2'!F4)</f>
        <v/>
      </c>
      <c r="G97" s="79" t="str">
        <f>IF('4535A_2'!G4="", "", '4535A_2'!G4)</f>
        <v/>
      </c>
    </row>
    <row r="98" spans="1:7" ht="15" x14ac:dyDescent="0.25">
      <c r="A98" s="68" t="str">
        <f>IF('4535A_2'!A5="", "", '4535A_2'!A5)</f>
        <v/>
      </c>
      <c r="B98" s="79" t="str">
        <f>IF('4535A_2'!B5="", "", '4535A_2'!B5)</f>
        <v/>
      </c>
      <c r="C98" s="79" t="str">
        <f>IF('4535A_2'!C5="", "", '4535A_2'!C5)</f>
        <v/>
      </c>
      <c r="D98" s="79" t="str">
        <f>IF('4535A_2'!D5="", "", '4535A_2'!D5)</f>
        <v/>
      </c>
      <c r="E98" s="79" t="str">
        <f>IF('4535A_2'!E5="", "", '4535A_2'!E5)</f>
        <v/>
      </c>
      <c r="F98" s="79" t="str">
        <f>IF('4535A_2'!F5="", "", '4535A_2'!F5)</f>
        <v/>
      </c>
      <c r="G98" s="79" t="str">
        <f>IF('4535A_2'!G5="", "", '4535A_2'!G5)</f>
        <v/>
      </c>
    </row>
    <row r="99" spans="1:7" ht="15" x14ac:dyDescent="0.25">
      <c r="A99" s="68" t="e">
        <f>IF('4535A_2'!#REF!="", "", '4535A_2'!#REF!)</f>
        <v>#REF!</v>
      </c>
      <c r="B99" s="79" t="e">
        <f>IF('4535A_2'!#REF!="", "", '4535A_2'!#REF!)</f>
        <v>#REF!</v>
      </c>
      <c r="C99" s="79" t="e">
        <f>IF('4535A_2'!#REF!="", "", '4535A_2'!#REF!)</f>
        <v>#REF!</v>
      </c>
      <c r="D99" s="79" t="e">
        <f>IF('4535A_2'!#REF!="", "", '4535A_2'!#REF!)</f>
        <v>#REF!</v>
      </c>
      <c r="E99" s="79" t="e">
        <f>IF('4535A_2'!#REF!="", "", '4535A_2'!#REF!)</f>
        <v>#REF!</v>
      </c>
      <c r="F99" s="79" t="e">
        <f>IF('4535A_2'!#REF!="", "", '4535A_2'!#REF!)</f>
        <v>#REF!</v>
      </c>
      <c r="G99" s="79" t="e">
        <f>IF('4535A_2'!#REF!="", "", '4535A_2'!#REF!)</f>
        <v>#REF!</v>
      </c>
    </row>
    <row r="100" spans="1:7" ht="15" x14ac:dyDescent="0.25">
      <c r="A100" s="68" t="str">
        <f>IF('4535A_2'!A7="", "", '4535A_2'!A7)</f>
        <v>triangle_10pad</v>
      </c>
      <c r="B100" s="79">
        <f>IF('4535A_2'!B7="", "", '4535A_2'!B7)</f>
        <v>20</v>
      </c>
      <c r="C100" s="79">
        <f>IF('4535A_2'!C7="", "", '4535A_2'!C7)</f>
        <v>95.999999999999972</v>
      </c>
      <c r="D100" s="79">
        <f>IF('4535A_2'!D7="", "", '4535A_2'!D7)</f>
        <v>-8.7128129211019854</v>
      </c>
      <c r="E100" s="79">
        <f>IF('4535A_2'!E7="", "", '4535A_2'!E7)</f>
        <v>180</v>
      </c>
      <c r="F100" s="79">
        <f>IF('4535A_2'!F7="", "", '4535A_2'!F7)</f>
        <v>6</v>
      </c>
      <c r="G100" s="79">
        <f>IF('4535A_2'!G7="", "", '4535A_2'!G7)</f>
        <v>0</v>
      </c>
    </row>
    <row r="101" spans="1:7" ht="15" x14ac:dyDescent="0.25">
      <c r="A101" s="68" t="str">
        <f>IF('4535A_2'!A8="", "", '4535A_2'!A8)</f>
        <v>triangle_10pad</v>
      </c>
      <c r="B101" s="79">
        <f>IF('4535A_2'!B8="", "", '4535A_2'!B8)</f>
        <v>21</v>
      </c>
      <c r="C101" s="79">
        <f>IF('4535A_2'!C8="", "", '4535A_2'!C8)</f>
        <v>79.999999999999972</v>
      </c>
      <c r="D101" s="79">
        <f>IF('4535A_2'!D8="", "", '4535A_2'!D8)</f>
        <v>-17.950417228135962</v>
      </c>
      <c r="E101" s="79">
        <f>IF('4535A_2'!E8="", "", '4535A_2'!E8)</f>
        <v>120.00014030577157</v>
      </c>
      <c r="F101" s="79">
        <f>IF('4535A_2'!F8="", "", '4535A_2'!F8)</f>
        <v>7</v>
      </c>
      <c r="G101" s="79">
        <f>IF('4535A_2'!G8="", "", '4535A_2'!G8)</f>
        <v>0</v>
      </c>
    </row>
    <row r="102" spans="1:7" ht="15" x14ac:dyDescent="0.25">
      <c r="A102" s="68" t="str">
        <f>IF('4535A_2'!A6="", "", '4535A_2'!A6)</f>
        <v>triangle_10pad</v>
      </c>
      <c r="B102" s="79">
        <f>IF('4535A_2'!B6="", "", '4535A_2'!B6)</f>
        <v>22</v>
      </c>
      <c r="C102" s="79">
        <f>IF('4535A_2'!C6="", "", '4535A_2'!C6)</f>
        <v>79.999999999999972</v>
      </c>
      <c r="D102" s="79">
        <f>IF('4535A_2'!D6="", "", '4535A_2'!D6)</f>
        <v>-36.425625842203971</v>
      </c>
      <c r="E102" s="79">
        <f>IF('4535A_2'!E6="", "", '4535A_2'!E6)</f>
        <v>180</v>
      </c>
      <c r="F102" s="79">
        <f>IF('4535A_2'!F6="", "", '4535A_2'!F6)</f>
        <v>7</v>
      </c>
      <c r="G102" s="79">
        <f>IF('4535A_2'!G6="", "", '4535A_2'!G6)</f>
        <v>0</v>
      </c>
    </row>
    <row r="103" spans="1:7" ht="15" x14ac:dyDescent="0.25">
      <c r="A103" s="68" t="str">
        <f>IF('4535A_2'!A10="", "", '4535A_2'!A10)</f>
        <v/>
      </c>
      <c r="B103" s="79" t="str">
        <f>IF('4535A_2'!B10="", "", '4535A_2'!B10)</f>
        <v/>
      </c>
      <c r="C103" s="79" t="str">
        <f>IF('4535A_2'!C10="", "", '4535A_2'!C10)</f>
        <v/>
      </c>
      <c r="D103" s="79" t="str">
        <f>IF('4535A_2'!D10="", "", '4535A_2'!D10)</f>
        <v/>
      </c>
      <c r="E103" s="79" t="str">
        <f>IF('4535A_2'!E10="", "", '4535A_2'!E10)</f>
        <v/>
      </c>
      <c r="F103" s="79" t="str">
        <f>IF('4535A_2'!F10="", "", '4535A_2'!F10)</f>
        <v/>
      </c>
      <c r="G103" s="79" t="str">
        <f>IF('4535A_2'!G10="", "", '4535A_2'!G10)</f>
        <v/>
      </c>
    </row>
    <row r="104" spans="1:7" ht="15" x14ac:dyDescent="0.25">
      <c r="A104" s="68" t="str">
        <f>IF('4535A_2'!A11="", "", '4535A_2'!A11)</f>
        <v/>
      </c>
      <c r="B104" s="79" t="str">
        <f>IF('4535A_2'!B11="", "", '4535A_2'!B11)</f>
        <v/>
      </c>
      <c r="C104" s="79" t="str">
        <f>IF('4535A_2'!C11="", "", '4535A_2'!C11)</f>
        <v/>
      </c>
      <c r="D104" s="79" t="str">
        <f>IF('4535A_2'!D11="", "", '4535A_2'!D11)</f>
        <v/>
      </c>
      <c r="E104" s="79" t="str">
        <f>IF('4535A_2'!E11="", "", '4535A_2'!E11)</f>
        <v/>
      </c>
      <c r="F104" s="79" t="str">
        <f>IF('4535A_2'!F11="", "", '4535A_2'!F11)</f>
        <v/>
      </c>
      <c r="G104" s="79" t="str">
        <f>IF('4535A_2'!G11="", "", '4535A_2'!G11)</f>
        <v/>
      </c>
    </row>
    <row r="105" spans="1:7" ht="15" x14ac:dyDescent="0.25">
      <c r="A105" s="68" t="str">
        <f>IF('4535A_2'!A12="", "", '4535A_2'!A12)</f>
        <v/>
      </c>
      <c r="B105" s="79" t="str">
        <f>IF('4535A_2'!B12="", "", '4535A_2'!B12)</f>
        <v/>
      </c>
      <c r="C105" s="79" t="str">
        <f>IF('4535A_2'!C12="", "", '4535A_2'!C12)</f>
        <v/>
      </c>
      <c r="D105" s="79" t="str">
        <f>IF('4535A_2'!D12="", "", '4535A_2'!D12)</f>
        <v/>
      </c>
      <c r="E105" s="79" t="str">
        <f>IF('4535A_2'!E12="", "", '4535A_2'!E12)</f>
        <v/>
      </c>
      <c r="F105" s="79" t="str">
        <f>IF('4535A_2'!F12="", "", '4535A_2'!F12)</f>
        <v/>
      </c>
      <c r="G105" s="79" t="str">
        <f>IF('4535A_2'!G12="", "", '4535A_2'!G12)</f>
        <v/>
      </c>
    </row>
    <row r="106" spans="1:7" ht="15" x14ac:dyDescent="0.25">
      <c r="A106" s="68" t="str">
        <f>IF('4535A_2'!A13="", "", '4535A_2'!A13)</f>
        <v/>
      </c>
      <c r="B106" s="79" t="str">
        <f>IF('4535A_2'!B13="", "", '4535A_2'!B13)</f>
        <v/>
      </c>
      <c r="C106" s="79" t="str">
        <f>IF('4535A_2'!C13="", "", '4535A_2'!C13)</f>
        <v/>
      </c>
      <c r="D106" s="79" t="str">
        <f>IF('4535A_2'!D13="", "", '4535A_2'!D13)</f>
        <v/>
      </c>
      <c r="E106" s="79" t="str">
        <f>IF('4535A_2'!E13="", "", '4535A_2'!E13)</f>
        <v/>
      </c>
      <c r="F106" s="79" t="str">
        <f>IF('4535A_2'!F13="", "", '4535A_2'!F13)</f>
        <v/>
      </c>
      <c r="G106" s="79" t="str">
        <f>IF('4535A_2'!G13="", "", '4535A_2'!G13)</f>
        <v/>
      </c>
    </row>
    <row r="107" spans="1:7" ht="15" x14ac:dyDescent="0.25">
      <c r="A107" s="68" t="str">
        <f>IF('4535A_2'!A14="", "", '4535A_2'!A14)</f>
        <v/>
      </c>
      <c r="B107" s="79" t="str">
        <f>IF('4535A_2'!B14="", "", '4535A_2'!B14)</f>
        <v/>
      </c>
      <c r="C107" s="79" t="str">
        <f>IF('4535A_2'!C14="", "", '4535A_2'!C14)</f>
        <v/>
      </c>
      <c r="D107" s="79" t="str">
        <f>IF('4535A_2'!D14="", "", '4535A_2'!D14)</f>
        <v/>
      </c>
      <c r="E107" s="79" t="str">
        <f>IF('4535A_2'!E14="", "", '4535A_2'!E14)</f>
        <v/>
      </c>
      <c r="F107" s="79" t="str">
        <f>IF('4535A_2'!F14="", "", '4535A_2'!F14)</f>
        <v/>
      </c>
      <c r="G107" s="79" t="str">
        <f>IF('4535A_2'!G14="", "", '4535A_2'!G14)</f>
        <v/>
      </c>
    </row>
    <row r="108" spans="1:7" ht="15" x14ac:dyDescent="0.25">
      <c r="A108" s="68" t="str">
        <f>IF('4535A_2'!A15="", "", '4535A_2'!A15)</f>
        <v/>
      </c>
      <c r="B108" s="79" t="str">
        <f>IF('4535A_2'!B15="", "", '4535A_2'!B15)</f>
        <v/>
      </c>
      <c r="C108" s="79" t="str">
        <f>IF('4535A_2'!C15="", "", '4535A_2'!C15)</f>
        <v/>
      </c>
      <c r="D108" s="79" t="str">
        <f>IF('4535A_2'!D15="", "", '4535A_2'!D15)</f>
        <v/>
      </c>
      <c r="E108" s="79" t="str">
        <f>IF('4535A_2'!E15="", "", '4535A_2'!E15)</f>
        <v/>
      </c>
      <c r="F108" s="79" t="str">
        <f>IF('4535A_2'!F15="", "", '4535A_2'!F15)</f>
        <v/>
      </c>
      <c r="G108" s="79" t="str">
        <f>IF('4535A_2'!G15="", "", '4535A_2'!G15)</f>
        <v/>
      </c>
    </row>
    <row r="109" spans="1:7" ht="15" x14ac:dyDescent="0.25">
      <c r="A109" s="68" t="str">
        <f>IF('4535A_2'!A16="", "", '4535A_2'!A16)</f>
        <v/>
      </c>
      <c r="B109" s="79" t="str">
        <f>IF('4535A_2'!B16="", "", '4535A_2'!B16)</f>
        <v/>
      </c>
      <c r="C109" s="79" t="str">
        <f>IF('4535A_2'!C16="", "", '4535A_2'!C16)</f>
        <v/>
      </c>
      <c r="D109" s="79" t="str">
        <f>IF('4535A_2'!D16="", "", '4535A_2'!D16)</f>
        <v/>
      </c>
      <c r="E109" s="79" t="str">
        <f>IF('4535A_2'!E16="", "", '4535A_2'!E16)</f>
        <v/>
      </c>
      <c r="F109" s="79" t="str">
        <f>IF('4535A_2'!F16="", "", '4535A_2'!F16)</f>
        <v/>
      </c>
      <c r="G109" s="79" t="str">
        <f>IF('4535A_2'!G16="", "", '4535A_2'!G16)</f>
        <v/>
      </c>
    </row>
    <row r="110" spans="1:7" ht="15" x14ac:dyDescent="0.25">
      <c r="A110" s="68" t="str">
        <f>IF('4535A_2'!A17="", "", '4535A_2'!A17)</f>
        <v/>
      </c>
      <c r="B110" s="79" t="str">
        <f>IF('4535A_2'!B17="", "", '4535A_2'!B17)</f>
        <v/>
      </c>
      <c r="C110" s="79" t="str">
        <f>IF('4535A_2'!C17="", "", '4535A_2'!C17)</f>
        <v/>
      </c>
      <c r="D110" s="79" t="str">
        <f>IF('4535A_2'!D17="", "", '4535A_2'!D17)</f>
        <v/>
      </c>
      <c r="E110" s="79" t="str">
        <f>IF('4535A_2'!E17="", "", '4535A_2'!E17)</f>
        <v/>
      </c>
      <c r="F110" s="79" t="str">
        <f>IF('4535A_2'!F17="", "", '4535A_2'!F17)</f>
        <v/>
      </c>
      <c r="G110" s="79" t="str">
        <f>IF('4535A_2'!G17="", "", '4535A_2'!G17)</f>
        <v/>
      </c>
    </row>
    <row r="111" spans="1:7" ht="15" x14ac:dyDescent="0.25">
      <c r="A111" s="68" t="str">
        <f>IF('4535A_2'!A18="", "", '4535A_2'!A18)</f>
        <v/>
      </c>
      <c r="B111" s="79" t="str">
        <f>IF('4535A_2'!B18="", "", '4535A_2'!B18)</f>
        <v/>
      </c>
      <c r="C111" s="79" t="str">
        <f>IF('4535A_2'!C18="", "", '4535A_2'!C18)</f>
        <v/>
      </c>
      <c r="D111" s="79" t="str">
        <f>IF('4535A_2'!D18="", "", '4535A_2'!D18)</f>
        <v/>
      </c>
      <c r="E111" s="79" t="str">
        <f>IF('4535A_2'!E18="", "", '4535A_2'!E18)</f>
        <v/>
      </c>
      <c r="F111" s="79" t="str">
        <f>IF('4535A_2'!F18="", "", '4535A_2'!F18)</f>
        <v/>
      </c>
      <c r="G111" s="79" t="str">
        <f>IF('4535A_2'!G18="", "", '4535A_2'!G18)</f>
        <v/>
      </c>
    </row>
    <row r="112" spans="1:7" ht="15" x14ac:dyDescent="0.25">
      <c r="A112" s="68" t="str">
        <f>IF('4535A_2'!A19="", "", '4535A_2'!A19)</f>
        <v/>
      </c>
      <c r="B112" s="79" t="str">
        <f>IF('4535A_2'!B19="", "", '4535A_2'!B19)</f>
        <v/>
      </c>
      <c r="C112" s="79" t="str">
        <f>IF('4535A_2'!C19="", "", '4535A_2'!C19)</f>
        <v/>
      </c>
      <c r="D112" s="79" t="str">
        <f>IF('4535A_2'!D19="", "", '4535A_2'!D19)</f>
        <v/>
      </c>
      <c r="E112" s="79" t="str">
        <f>IF('4535A_2'!E19="", "", '4535A_2'!E19)</f>
        <v/>
      </c>
      <c r="F112" s="79" t="str">
        <f>IF('4535A_2'!F19="", "", '4535A_2'!F19)</f>
        <v/>
      </c>
      <c r="G112" s="79" t="str">
        <f>IF('4535A_2'!G19="", "", '4535A_2'!G19)</f>
        <v/>
      </c>
    </row>
    <row r="113" spans="1:7" ht="15" x14ac:dyDescent="0.25">
      <c r="A113" s="68" t="str">
        <f>IF('4535A_2'!A20="", "", '4535A_2'!A20)</f>
        <v/>
      </c>
      <c r="B113" s="79" t="str">
        <f>IF('4535A_2'!B20="", "", '4535A_2'!B20)</f>
        <v/>
      </c>
      <c r="C113" s="79" t="str">
        <f>IF('4535A_2'!C20="", "", '4535A_2'!C20)</f>
        <v/>
      </c>
      <c r="D113" s="79" t="str">
        <f>IF('4535A_2'!D20="", "", '4535A_2'!D20)</f>
        <v/>
      </c>
      <c r="E113" s="79" t="str">
        <f>IF('4535A_2'!E20="", "", '4535A_2'!E20)</f>
        <v/>
      </c>
      <c r="F113" s="79" t="str">
        <f>IF('4535A_2'!F20="", "", '4535A_2'!F20)</f>
        <v/>
      </c>
      <c r="G113" s="79" t="str">
        <f>IF('4535A_2'!G20="", "", '4535A_2'!G20)</f>
        <v/>
      </c>
    </row>
    <row r="114" spans="1:7" ht="15" x14ac:dyDescent="0.25">
      <c r="A114" s="68" t="str">
        <f>IF('4535A_2'!A21="", "", '4535A_2'!A21)</f>
        <v/>
      </c>
      <c r="B114" s="79" t="str">
        <f>IF('4535A_2'!B21="", "", '4535A_2'!B21)</f>
        <v/>
      </c>
      <c r="C114" s="79" t="str">
        <f>IF('4535A_2'!C21="", "", '4535A_2'!C21)</f>
        <v/>
      </c>
      <c r="D114" s="79" t="str">
        <f>IF('4535A_2'!D21="", "", '4535A_2'!D21)</f>
        <v/>
      </c>
      <c r="E114" s="79" t="str">
        <f>IF('4535A_2'!E21="", "", '4535A_2'!E21)</f>
        <v/>
      </c>
      <c r="F114" s="79" t="str">
        <f>IF('4535A_2'!F21="", "", '4535A_2'!F21)</f>
        <v/>
      </c>
      <c r="G114" s="79" t="str">
        <f>IF('4535A_2'!G21="", "", '4535A_2'!G21)</f>
        <v/>
      </c>
    </row>
    <row r="115" spans="1:7" ht="15" x14ac:dyDescent="0.25">
      <c r="A115" s="68" t="str">
        <f>IF('4535A_2'!A22="", "", '4535A_2'!A22)</f>
        <v/>
      </c>
      <c r="B115" s="79" t="str">
        <f>IF('4535A_2'!B22="", "", '4535A_2'!B22)</f>
        <v/>
      </c>
      <c r="C115" s="79" t="str">
        <f>IF('4535A_2'!C22="", "", '4535A_2'!C22)</f>
        <v/>
      </c>
      <c r="D115" s="79" t="str">
        <f>IF('4535A_2'!D22="", "", '4535A_2'!D22)</f>
        <v/>
      </c>
      <c r="E115" s="79" t="str">
        <f>IF('4535A_2'!E22="", "", '4535A_2'!E22)</f>
        <v/>
      </c>
      <c r="F115" s="79" t="str">
        <f>IF('4535A_2'!F22="", "", '4535A_2'!F22)</f>
        <v/>
      </c>
      <c r="G115" s="79" t="str">
        <f>IF('4535A_2'!G22="", "", '4535A_2'!G22)</f>
        <v/>
      </c>
    </row>
    <row r="116" spans="1:7" ht="15" x14ac:dyDescent="0.25">
      <c r="A116" s="68" t="str">
        <f>IF('4535A_2'!A23="", "", '4535A_2'!A23)</f>
        <v/>
      </c>
      <c r="B116" s="79" t="str">
        <f>IF('4535A_2'!B23="", "", '4535A_2'!B23)</f>
        <v/>
      </c>
      <c r="C116" s="79" t="str">
        <f>IF('4535A_2'!C23="", "", '4535A_2'!C23)</f>
        <v/>
      </c>
      <c r="D116" s="79" t="str">
        <f>IF('4535A_2'!D23="", "", '4535A_2'!D23)</f>
        <v/>
      </c>
      <c r="E116" s="79" t="str">
        <f>IF('4535A_2'!E23="", "", '4535A_2'!E23)</f>
        <v/>
      </c>
      <c r="F116" s="79" t="str">
        <f>IF('4535A_2'!F23="", "", '4535A_2'!F23)</f>
        <v/>
      </c>
      <c r="G116" s="79" t="str">
        <f>IF('4535A_2'!G23="", "", '4535A_2'!G23)</f>
        <v/>
      </c>
    </row>
    <row r="117" spans="1:7" ht="15" x14ac:dyDescent="0.25">
      <c r="A117" s="68" t="str">
        <f>IF('4535A_2'!A24="", "", '4535A_2'!A24)</f>
        <v/>
      </c>
      <c r="B117" s="79" t="str">
        <f>IF('4535A_2'!B24="", "", '4535A_2'!B24)</f>
        <v/>
      </c>
      <c r="C117" s="79" t="str">
        <f>IF('4535A_2'!C24="", "", '4535A_2'!C24)</f>
        <v/>
      </c>
      <c r="D117" s="79" t="str">
        <f>IF('4535A_2'!D24="", "", '4535A_2'!D24)</f>
        <v/>
      </c>
      <c r="E117" s="79" t="str">
        <f>IF('4535A_2'!E24="", "", '4535A_2'!E24)</f>
        <v/>
      </c>
      <c r="F117" s="79" t="str">
        <f>IF('4535A_2'!F24="", "", '4535A_2'!F24)</f>
        <v/>
      </c>
      <c r="G117" s="79" t="str">
        <f>IF('4535A_2'!G24="", "", '4535A_2'!G24)</f>
        <v/>
      </c>
    </row>
    <row r="118" spans="1:7" ht="15" x14ac:dyDescent="0.25">
      <c r="A118" s="68" t="str">
        <f>IF('4535A_2'!A25="", "", '4535A_2'!A25)</f>
        <v/>
      </c>
      <c r="B118" s="79" t="str">
        <f>IF('4535A_2'!B25="", "", '4535A_2'!B25)</f>
        <v/>
      </c>
      <c r="C118" s="79" t="str">
        <f>IF('4535A_2'!C25="", "", '4535A_2'!C25)</f>
        <v/>
      </c>
      <c r="D118" s="79" t="str">
        <f>IF('4535A_2'!D25="", "", '4535A_2'!D25)</f>
        <v/>
      </c>
      <c r="E118" s="79" t="str">
        <f>IF('4535A_2'!E25="", "", '4535A_2'!E25)</f>
        <v/>
      </c>
      <c r="F118" s="79" t="str">
        <f>IF('4535A_2'!F25="", "", '4535A_2'!F25)</f>
        <v/>
      </c>
      <c r="G118" s="79" t="str">
        <f>IF('4535A_2'!G25="", "", '4535A_2'!G25)</f>
        <v/>
      </c>
    </row>
    <row r="119" spans="1:7" s="9" customFormat="1" ht="15" x14ac:dyDescent="0.25">
      <c r="A119" s="72" t="str">
        <f>IF('6451A'!A3="", "", '6451A'!A3)</f>
        <v/>
      </c>
      <c r="B119" s="80" t="str">
        <f>IF('6451A'!B3="", "", '6451A'!B3)</f>
        <v/>
      </c>
      <c r="C119" s="80" t="str">
        <f>IF('6451A'!C3="", "", '6451A'!C3)</f>
        <v/>
      </c>
      <c r="D119" s="80" t="str">
        <f>IF('6451A'!D3="", "", '6451A'!D3)</f>
        <v/>
      </c>
      <c r="E119" s="80" t="str">
        <f>IF('6451A'!E3="", "", '6451A'!E3)</f>
        <v/>
      </c>
      <c r="F119" s="80" t="str">
        <f>IF('6451A'!F3="", "", '6451A'!F3)</f>
        <v/>
      </c>
      <c r="G119" s="80" t="str">
        <f>IF('6451A'!G3="", "", '6451A'!G3)</f>
        <v/>
      </c>
    </row>
    <row r="120" spans="1:7" ht="15" x14ac:dyDescent="0.25">
      <c r="A120" s="72" t="str">
        <f>IF('6451A'!A4="", "", '6451A'!A4)</f>
        <v/>
      </c>
      <c r="B120" s="80" t="str">
        <f>IF('6451A'!B4="", "", '6451A'!B4)</f>
        <v/>
      </c>
      <c r="C120" s="80" t="str">
        <f>IF('6451A'!C4="", "", '6451A'!C4)</f>
        <v/>
      </c>
      <c r="D120" s="80" t="str">
        <f>IF('6451A'!D4="", "", '6451A'!D4)</f>
        <v/>
      </c>
      <c r="E120" s="80" t="str">
        <f>IF('6451A'!E4="", "", '6451A'!E4)</f>
        <v/>
      </c>
      <c r="F120" s="80" t="str">
        <f>IF('6451A'!F4="", "", '6451A'!F4)</f>
        <v/>
      </c>
      <c r="G120" s="80" t="str">
        <f>IF('6451A'!G4="", "", '6451A'!G4)</f>
        <v/>
      </c>
    </row>
    <row r="121" spans="1:7" ht="15" x14ac:dyDescent="0.25">
      <c r="A121" s="72" t="str">
        <f>IF('6451A'!A5="", "", '6451A'!A5)</f>
        <v/>
      </c>
      <c r="B121" s="80" t="str">
        <f>IF('6451A'!B5="", "", '6451A'!B5)</f>
        <v/>
      </c>
      <c r="C121" s="80" t="str">
        <f>IF('6451A'!C5="", "", '6451A'!C5)</f>
        <v/>
      </c>
      <c r="D121" s="80" t="str">
        <f>IF('6451A'!D5="", "", '6451A'!D5)</f>
        <v/>
      </c>
      <c r="E121" s="80" t="str">
        <f>IF('6451A'!E5="", "", '6451A'!E5)</f>
        <v/>
      </c>
      <c r="F121" s="80" t="str">
        <f>IF('6451A'!F5="", "", '6451A'!F5)</f>
        <v/>
      </c>
      <c r="G121" s="80" t="str">
        <f>IF('6451A'!G5="", "", '6451A'!G5)</f>
        <v/>
      </c>
    </row>
    <row r="122" spans="1:7" ht="15" x14ac:dyDescent="0.25">
      <c r="A122" s="72" t="str">
        <f>IF('6451A'!A6="", "", '6451A'!A6)</f>
        <v/>
      </c>
      <c r="B122" s="80" t="str">
        <f>IF('6451A'!B6="", "", '6451A'!B6)</f>
        <v/>
      </c>
      <c r="C122" s="80" t="str">
        <f>IF('6451A'!C6="", "", '6451A'!C6)</f>
        <v/>
      </c>
      <c r="D122" s="80" t="str">
        <f>IF('6451A'!D6="", "", '6451A'!D6)</f>
        <v/>
      </c>
      <c r="E122" s="80" t="str">
        <f>IF('6451A'!E6="", "", '6451A'!E6)</f>
        <v/>
      </c>
      <c r="F122" s="80" t="str">
        <f>IF('6451A'!F6="", "", '6451A'!F6)</f>
        <v/>
      </c>
      <c r="G122" s="80" t="str">
        <f>IF('6451A'!G6="", "", '6451A'!G6)</f>
        <v/>
      </c>
    </row>
    <row r="123" spans="1:7" ht="15" x14ac:dyDescent="0.25">
      <c r="A123" s="72" t="str">
        <f>IF('6451A'!A7="", "", '6451A'!A7)</f>
        <v/>
      </c>
      <c r="B123" s="80" t="str">
        <f>IF('6451A'!B7="", "", '6451A'!B7)</f>
        <v/>
      </c>
      <c r="C123" s="80" t="str">
        <f>IF('6451A'!C7="", "", '6451A'!C7)</f>
        <v/>
      </c>
      <c r="D123" s="80" t="str">
        <f>IF('6451A'!D7="", "", '6451A'!D7)</f>
        <v/>
      </c>
      <c r="E123" s="80" t="str">
        <f>IF('6451A'!E7="", "", '6451A'!E7)</f>
        <v/>
      </c>
      <c r="F123" s="80" t="str">
        <f>IF('6451A'!F7="", "", '6451A'!F7)</f>
        <v/>
      </c>
      <c r="G123" s="80" t="str">
        <f>IF('6451A'!G7="", "", '6451A'!G7)</f>
        <v/>
      </c>
    </row>
    <row r="124" spans="1:7" ht="15" x14ac:dyDescent="0.25">
      <c r="A124" s="72" t="str">
        <f>IF('6451A'!A8="", "", '6451A'!A8)</f>
        <v/>
      </c>
      <c r="B124" s="80" t="str">
        <f>IF('6451A'!B8="", "", '6451A'!B8)</f>
        <v/>
      </c>
      <c r="C124" s="80" t="str">
        <f>IF('6451A'!C8="", "", '6451A'!C8)</f>
        <v/>
      </c>
      <c r="D124" s="80" t="str">
        <f>IF('6451A'!D8="", "", '6451A'!D8)</f>
        <v/>
      </c>
      <c r="E124" s="80" t="str">
        <f>IF('6451A'!E8="", "", '6451A'!E8)</f>
        <v/>
      </c>
      <c r="F124" s="80" t="str">
        <f>IF('6451A'!F8="", "", '6451A'!F8)</f>
        <v/>
      </c>
      <c r="G124" s="80" t="str">
        <f>IF('6451A'!G8="", "", '6451A'!G8)</f>
        <v/>
      </c>
    </row>
    <row r="125" spans="1:7" ht="15" x14ac:dyDescent="0.25">
      <c r="A125" s="72" t="str">
        <f>IF('6451A'!A9="", "", '6451A'!A9)</f>
        <v/>
      </c>
      <c r="B125" s="80" t="str">
        <f>IF('6451A'!B9="", "", '6451A'!B9)</f>
        <v/>
      </c>
      <c r="C125" s="80" t="str">
        <f>IF('6451A'!C9="", "", '6451A'!C9)</f>
        <v/>
      </c>
      <c r="D125" s="80" t="str">
        <f>IF('6451A'!D9="", "", '6451A'!D9)</f>
        <v/>
      </c>
      <c r="E125" s="80" t="str">
        <f>IF('6451A'!E9="", "", '6451A'!E9)</f>
        <v/>
      </c>
      <c r="F125" s="80" t="str">
        <f>IF('6451A'!F9="", "", '6451A'!F9)</f>
        <v/>
      </c>
      <c r="G125" s="80" t="str">
        <f>IF('6451A'!G9="", "", '6451A'!G9)</f>
        <v/>
      </c>
    </row>
    <row r="126" spans="1:7" ht="15" x14ac:dyDescent="0.25">
      <c r="A126" s="72" t="str">
        <f>IF('6451A'!A10="", "", '6451A'!A10)</f>
        <v/>
      </c>
      <c r="B126" s="80" t="str">
        <f>IF('6451A'!B10="", "", '6451A'!B10)</f>
        <v/>
      </c>
      <c r="C126" s="80" t="str">
        <f>IF('6451A'!C10="", "", '6451A'!C10)</f>
        <v/>
      </c>
      <c r="D126" s="80" t="str">
        <f>IF('6451A'!D10="", "", '6451A'!D10)</f>
        <v/>
      </c>
      <c r="E126" s="80" t="str">
        <f>IF('6451A'!E10="", "", '6451A'!E10)</f>
        <v/>
      </c>
      <c r="F126" s="80" t="str">
        <f>IF('6451A'!F10="", "", '6451A'!F10)</f>
        <v/>
      </c>
      <c r="G126" s="80" t="str">
        <f>IF('6451A'!G10="", "", '6451A'!G10)</f>
        <v/>
      </c>
    </row>
    <row r="127" spans="1:7" ht="15" x14ac:dyDescent="0.25">
      <c r="A127" s="72" t="str">
        <f>IF('6451A'!A11="", "", '6451A'!A11)</f>
        <v/>
      </c>
      <c r="B127" s="80" t="str">
        <f>IF('6451A'!B11="", "", '6451A'!B11)</f>
        <v/>
      </c>
      <c r="C127" s="80" t="str">
        <f>IF('6451A'!C11="", "", '6451A'!C11)</f>
        <v/>
      </c>
      <c r="D127" s="80" t="str">
        <f>IF('6451A'!D11="", "", '6451A'!D11)</f>
        <v/>
      </c>
      <c r="E127" s="80" t="str">
        <f>IF('6451A'!E11="", "", '6451A'!E11)</f>
        <v/>
      </c>
      <c r="F127" s="80" t="str">
        <f>IF('6451A'!F11="", "", '6451A'!F11)</f>
        <v/>
      </c>
      <c r="G127" s="80" t="str">
        <f>IF('6451A'!G11="", "", '6451A'!G11)</f>
        <v/>
      </c>
    </row>
    <row r="128" spans="1:7" ht="15" x14ac:dyDescent="0.25">
      <c r="A128" s="72" t="str">
        <f>IF('6451A'!A12="", "", '6451A'!A12)</f>
        <v/>
      </c>
      <c r="B128" s="80" t="str">
        <f>IF('6451A'!B12="", "", '6451A'!B12)</f>
        <v/>
      </c>
      <c r="C128" s="80" t="str">
        <f>IF('6451A'!C12="", "", '6451A'!C12)</f>
        <v/>
      </c>
      <c r="D128" s="80" t="str">
        <f>IF('6451A'!D12="", "", '6451A'!D12)</f>
        <v/>
      </c>
      <c r="E128" s="80" t="str">
        <f>IF('6451A'!E12="", "", '6451A'!E12)</f>
        <v/>
      </c>
      <c r="F128" s="80" t="str">
        <f>IF('6451A'!F12="", "", '6451A'!F12)</f>
        <v/>
      </c>
      <c r="G128" s="80" t="str">
        <f>IF('6451A'!G12="", "", '6451A'!G12)</f>
        <v/>
      </c>
    </row>
    <row r="129" spans="1:7" ht="15" x14ac:dyDescent="0.25">
      <c r="A129" s="72" t="str">
        <f>IF('6451A'!A13="", "", '6451A'!A13)</f>
        <v/>
      </c>
      <c r="B129" s="80" t="str">
        <f>IF('6451A'!B13="", "", '6451A'!B13)</f>
        <v/>
      </c>
      <c r="C129" s="80" t="str">
        <f>IF('6451A'!C13="", "", '6451A'!C13)</f>
        <v/>
      </c>
      <c r="D129" s="80" t="str">
        <f>IF('6451A'!D13="", "", '6451A'!D13)</f>
        <v/>
      </c>
      <c r="E129" s="80" t="str">
        <f>IF('6451A'!E13="", "", '6451A'!E13)</f>
        <v/>
      </c>
      <c r="F129" s="80" t="str">
        <f>IF('6451A'!F13="", "", '6451A'!F13)</f>
        <v/>
      </c>
      <c r="G129" s="80" t="str">
        <f>IF('6451A'!G13="", "", '6451A'!G13)</f>
        <v/>
      </c>
    </row>
    <row r="130" spans="1:7" ht="15" x14ac:dyDescent="0.25">
      <c r="A130" s="72" t="str">
        <f>IF('6451A'!A14="", "", '6451A'!A14)</f>
        <v/>
      </c>
      <c r="B130" s="80" t="str">
        <f>IF('6451A'!B14="", "", '6451A'!B14)</f>
        <v/>
      </c>
      <c r="C130" s="80" t="str">
        <f>IF('6451A'!C14="", "", '6451A'!C14)</f>
        <v/>
      </c>
      <c r="D130" s="80" t="str">
        <f>IF('6451A'!D14="", "", '6451A'!D14)</f>
        <v/>
      </c>
      <c r="E130" s="80" t="str">
        <f>IF('6451A'!E14="", "", '6451A'!E14)</f>
        <v/>
      </c>
      <c r="F130" s="80" t="str">
        <f>IF('6451A'!F14="", "", '6451A'!F14)</f>
        <v/>
      </c>
      <c r="G130" s="80" t="str">
        <f>IF('6451A'!G14="", "", '6451A'!G14)</f>
        <v/>
      </c>
    </row>
    <row r="131" spans="1:7" ht="15" x14ac:dyDescent="0.25">
      <c r="A131" s="72" t="str">
        <f>IF('6451A'!A15="", "", '6451A'!A15)</f>
        <v/>
      </c>
      <c r="B131" s="80" t="str">
        <f>IF('6451A'!B15="", "", '6451A'!B15)</f>
        <v/>
      </c>
      <c r="C131" s="80" t="str">
        <f>IF('6451A'!C15="", "", '6451A'!C15)</f>
        <v/>
      </c>
      <c r="D131" s="80" t="str">
        <f>IF('6451A'!D15="", "", '6451A'!D15)</f>
        <v/>
      </c>
      <c r="E131" s="80" t="str">
        <f>IF('6451A'!E15="", "", '6451A'!E15)</f>
        <v/>
      </c>
      <c r="F131" s="80" t="str">
        <f>IF('6451A'!F15="", "", '6451A'!F15)</f>
        <v/>
      </c>
      <c r="G131" s="80" t="str">
        <f>IF('6451A'!G15="", "", '6451A'!G15)</f>
        <v/>
      </c>
    </row>
    <row r="132" spans="1:7" ht="15" x14ac:dyDescent="0.25">
      <c r="A132" s="72" t="str">
        <f>IF('6451A'!A16="", "", '6451A'!A16)</f>
        <v/>
      </c>
      <c r="B132" s="80" t="str">
        <f>IF('6451A'!B16="", "", '6451A'!B16)</f>
        <v/>
      </c>
      <c r="C132" s="80" t="str">
        <f>IF('6451A'!C16="", "", '6451A'!C16)</f>
        <v/>
      </c>
      <c r="D132" s="80" t="str">
        <f>IF('6451A'!D16="", "", '6451A'!D16)</f>
        <v/>
      </c>
      <c r="E132" s="80" t="str">
        <f>IF('6451A'!E16="", "", '6451A'!E16)</f>
        <v/>
      </c>
      <c r="F132" s="80" t="str">
        <f>IF('6451A'!F16="", "", '6451A'!F16)</f>
        <v/>
      </c>
      <c r="G132" s="80" t="str">
        <f>IF('6451A'!G16="", "", '6451A'!G16)</f>
        <v/>
      </c>
    </row>
    <row r="133" spans="1:7" ht="15" x14ac:dyDescent="0.25">
      <c r="A133" s="72" t="str">
        <f>IF('6451A'!A17="", "", '6451A'!A17)</f>
        <v/>
      </c>
      <c r="B133" s="80" t="str">
        <f>IF('6451A'!B17="", "", '6451A'!B17)</f>
        <v/>
      </c>
      <c r="C133" s="80" t="str">
        <f>IF('6451A'!C17="", "", '6451A'!C17)</f>
        <v/>
      </c>
      <c r="D133" s="80" t="str">
        <f>IF('6451A'!D17="", "", '6451A'!D17)</f>
        <v/>
      </c>
      <c r="E133" s="80" t="str">
        <f>IF('6451A'!E17="", "", '6451A'!E17)</f>
        <v/>
      </c>
      <c r="F133" s="80" t="str">
        <f>IF('6451A'!F17="", "", '6451A'!F17)</f>
        <v/>
      </c>
      <c r="G133" s="80" t="str">
        <f>IF('6451A'!G17="", "", '6451A'!G17)</f>
        <v/>
      </c>
    </row>
    <row r="134" spans="1:7" ht="15" x14ac:dyDescent="0.25">
      <c r="A134" s="72" t="str">
        <f>IF('6451A'!A18="", "", '6451A'!A18)</f>
        <v/>
      </c>
      <c r="B134" s="80" t="str">
        <f>IF('6451A'!B18="", "", '6451A'!B18)</f>
        <v/>
      </c>
      <c r="C134" s="80" t="str">
        <f>IF('6451A'!C18="", "", '6451A'!C18)</f>
        <v/>
      </c>
      <c r="D134" s="80" t="str">
        <f>IF('6451A'!D18="", "", '6451A'!D18)</f>
        <v/>
      </c>
      <c r="E134" s="80" t="str">
        <f>IF('6451A'!E18="", "", '6451A'!E18)</f>
        <v/>
      </c>
      <c r="F134" s="80" t="str">
        <f>IF('6451A'!F18="", "", '6451A'!F18)</f>
        <v/>
      </c>
      <c r="G134" s="80" t="str">
        <f>IF('6451A'!G18="", "", '6451A'!G18)</f>
        <v/>
      </c>
    </row>
    <row r="135" spans="1:7" ht="15" x14ac:dyDescent="0.25">
      <c r="A135" s="72" t="str">
        <f>IF('6451A'!A19="", "", '6451A'!A19)</f>
        <v/>
      </c>
      <c r="B135" s="80" t="str">
        <f>IF('6451A'!B19="", "", '6451A'!B19)</f>
        <v/>
      </c>
      <c r="C135" s="80" t="str">
        <f>IF('6451A'!C19="", "", '6451A'!C19)</f>
        <v/>
      </c>
      <c r="D135" s="80" t="str">
        <f>IF('6451A'!D19="", "", '6451A'!D19)</f>
        <v/>
      </c>
      <c r="E135" s="80" t="str">
        <f>IF('6451A'!E19="", "", '6451A'!E19)</f>
        <v/>
      </c>
      <c r="F135" s="80" t="str">
        <f>IF('6451A'!F19="", "", '6451A'!F19)</f>
        <v/>
      </c>
      <c r="G135" s="80" t="str">
        <f>IF('6451A'!G19="", "", '6451A'!G19)</f>
        <v/>
      </c>
    </row>
    <row r="136" spans="1:7" ht="15" x14ac:dyDescent="0.25">
      <c r="A136" s="72" t="str">
        <f>IF('6451A'!A20="", "", '6451A'!A20)</f>
        <v/>
      </c>
      <c r="B136" s="80" t="str">
        <f>IF('6451A'!B20="", "", '6451A'!B20)</f>
        <v/>
      </c>
      <c r="C136" s="80" t="str">
        <f>IF('6451A'!C20="", "", '6451A'!C20)</f>
        <v/>
      </c>
      <c r="D136" s="80" t="str">
        <f>IF('6451A'!D20="", "", '6451A'!D20)</f>
        <v/>
      </c>
      <c r="E136" s="80" t="str">
        <f>IF('6451A'!E20="", "", '6451A'!E20)</f>
        <v/>
      </c>
      <c r="F136" s="80" t="str">
        <f>IF('6451A'!F20="", "", '6451A'!F20)</f>
        <v/>
      </c>
      <c r="G136" s="80" t="str">
        <f>IF('6451A'!G20="", "", '6451A'!G20)</f>
        <v/>
      </c>
    </row>
    <row r="137" spans="1:7" ht="15" x14ac:dyDescent="0.25">
      <c r="A137" s="72" t="str">
        <f>IF('6451A'!A21="", "", '6451A'!A21)</f>
        <v/>
      </c>
      <c r="B137" s="80" t="str">
        <f>IF('6451A'!B21="", "", '6451A'!B21)</f>
        <v/>
      </c>
      <c r="C137" s="80" t="str">
        <f>IF('6451A'!C21="", "", '6451A'!C21)</f>
        <v/>
      </c>
      <c r="D137" s="80" t="str">
        <f>IF('6451A'!D21="", "", '6451A'!D21)</f>
        <v/>
      </c>
      <c r="E137" s="80" t="str">
        <f>IF('6451A'!E21="", "", '6451A'!E21)</f>
        <v/>
      </c>
      <c r="F137" s="80" t="str">
        <f>IF('6451A'!F21="", "", '6451A'!F21)</f>
        <v/>
      </c>
      <c r="G137" s="80" t="str">
        <f>IF('6451A'!G21="", "", '6451A'!G21)</f>
        <v/>
      </c>
    </row>
    <row r="138" spans="1:7" ht="15" x14ac:dyDescent="0.25">
      <c r="A138" s="72" t="str">
        <f>IF('6451A'!A22="", "", '6451A'!A22)</f>
        <v/>
      </c>
      <c r="B138" s="80" t="str">
        <f>IF('6451A'!B22="", "", '6451A'!B22)</f>
        <v/>
      </c>
      <c r="C138" s="80" t="str">
        <f>IF('6451A'!C22="", "", '6451A'!C22)</f>
        <v/>
      </c>
      <c r="D138" s="80" t="str">
        <f>IF('6451A'!D22="", "", '6451A'!D22)</f>
        <v/>
      </c>
      <c r="E138" s="80" t="str">
        <f>IF('6451A'!E22="", "", '6451A'!E22)</f>
        <v/>
      </c>
      <c r="F138" s="80" t="str">
        <f>IF('6451A'!F22="", "", '6451A'!F22)</f>
        <v/>
      </c>
      <c r="G138" s="80" t="str">
        <f>IF('6451A'!G22="", "", '6451A'!G22)</f>
        <v/>
      </c>
    </row>
    <row r="139" spans="1:7" ht="15" x14ac:dyDescent="0.25">
      <c r="A139" s="72" t="str">
        <f>IF('6451A'!A23="", "", '6451A'!A23)</f>
        <v/>
      </c>
      <c r="B139" s="80" t="str">
        <f>IF('6451A'!B23="", "", '6451A'!B23)</f>
        <v/>
      </c>
      <c r="C139" s="80" t="str">
        <f>IF('6451A'!C23="", "", '6451A'!C23)</f>
        <v/>
      </c>
      <c r="D139" s="80" t="str">
        <f>IF('6451A'!D23="", "", '6451A'!D23)</f>
        <v/>
      </c>
      <c r="E139" s="80" t="str">
        <f>IF('6451A'!E23="", "", '6451A'!E23)</f>
        <v/>
      </c>
      <c r="F139" s="80" t="str">
        <f>IF('6451A'!F23="", "", '6451A'!F23)</f>
        <v/>
      </c>
      <c r="G139" s="80" t="str">
        <f>IF('6451A'!G23="", "", '6451A'!G23)</f>
        <v/>
      </c>
    </row>
    <row r="140" spans="1:7" ht="15" x14ac:dyDescent="0.25">
      <c r="A140" s="72" t="str">
        <f>IF('6451A'!A24="", "", '6451A'!A24)</f>
        <v/>
      </c>
      <c r="B140" s="80" t="str">
        <f>IF('6451A'!B24="", "", '6451A'!B24)</f>
        <v/>
      </c>
      <c r="C140" s="80" t="str">
        <f>IF('6451A'!C24="", "", '6451A'!C24)</f>
        <v/>
      </c>
      <c r="D140" s="80" t="str">
        <f>IF('6451A'!D24="", "", '6451A'!D24)</f>
        <v/>
      </c>
      <c r="E140" s="80" t="str">
        <f>IF('6451A'!E24="", "", '6451A'!E24)</f>
        <v/>
      </c>
      <c r="F140" s="80" t="str">
        <f>IF('6451A'!F24="", "", '6451A'!F24)</f>
        <v/>
      </c>
      <c r="G140" s="80" t="str">
        <f>IF('6451A'!G24="", "", '6451A'!G24)</f>
        <v/>
      </c>
    </row>
    <row r="141" spans="1:7" ht="15" x14ac:dyDescent="0.25">
      <c r="A141" s="72" t="str">
        <f>IF('6451A'!A25="", "", '6451A'!A25)</f>
        <v/>
      </c>
      <c r="B141" s="80" t="str">
        <f>IF('6451A'!B25="", "", '6451A'!B25)</f>
        <v/>
      </c>
      <c r="C141" s="80" t="str">
        <f>IF('6451A'!C25="", "", '6451A'!C25)</f>
        <v/>
      </c>
      <c r="D141" s="80" t="str">
        <f>IF('6451A'!D25="", "", '6451A'!D25)</f>
        <v/>
      </c>
      <c r="E141" s="80" t="str">
        <f>IF('6451A'!E25="", "", '6451A'!E25)</f>
        <v/>
      </c>
      <c r="F141" s="80" t="str">
        <f>IF('6451A'!F25="", "", '6451A'!F25)</f>
        <v/>
      </c>
      <c r="G141" s="80" t="str">
        <f>IF('6451A'!G25="", "", '6451A'!G25)</f>
        <v/>
      </c>
    </row>
    <row r="142" spans="1:7" ht="15" x14ac:dyDescent="0.25">
      <c r="A142" s="71" t="str">
        <f>IF('4616A'!A3="", "", '4616A'!A3)</f>
        <v/>
      </c>
      <c r="B142" s="81" t="str">
        <f>IF('4616A'!B3="", "", '4616A'!B3)</f>
        <v/>
      </c>
      <c r="C142" s="81" t="str">
        <f>IF('4616A'!C3="", "", '4616A'!C3)</f>
        <v/>
      </c>
      <c r="D142" s="81" t="str">
        <f>IF('4616A'!D3="", "", '4616A'!D3)</f>
        <v/>
      </c>
      <c r="E142" s="81" t="str">
        <f>IF('4616A'!E3="", "", '4616A'!E3)</f>
        <v/>
      </c>
      <c r="F142" s="81" t="str">
        <f>IF('4616A'!F3="", "", '4616A'!F3)</f>
        <v/>
      </c>
      <c r="G142" s="81" t="str">
        <f>IF('4616A'!G3="", "", '4616A'!G3)</f>
        <v/>
      </c>
    </row>
    <row r="143" spans="1:7" ht="15" x14ac:dyDescent="0.25">
      <c r="A143" s="71" t="str">
        <f>IF('4616A'!A4="", "", '4616A'!A4)</f>
        <v/>
      </c>
      <c r="B143" s="81" t="str">
        <f>IF('4616A'!B4="", "", '4616A'!B4)</f>
        <v/>
      </c>
      <c r="C143" s="81" t="str">
        <f>IF('4616A'!C4="", "", '4616A'!C4)</f>
        <v/>
      </c>
      <c r="D143" s="81" t="str">
        <f>IF('4616A'!D4="", "", '4616A'!D4)</f>
        <v/>
      </c>
      <c r="E143" s="81" t="str">
        <f>IF('4616A'!E4="", "", '4616A'!E4)</f>
        <v/>
      </c>
      <c r="F143" s="81" t="str">
        <f>IF('4616A'!F4="", "", '4616A'!F4)</f>
        <v/>
      </c>
      <c r="G143" s="81" t="str">
        <f>IF('4616A'!G4="", "", '4616A'!G4)</f>
        <v/>
      </c>
    </row>
    <row r="144" spans="1:7" ht="15" x14ac:dyDescent="0.25">
      <c r="A144" s="71" t="str">
        <f>IF('4616A'!A5="", "", '4616A'!A5)</f>
        <v/>
      </c>
      <c r="B144" s="81" t="str">
        <f>IF('4616A'!B5="", "", '4616A'!B5)</f>
        <v/>
      </c>
      <c r="C144" s="81" t="str">
        <f>IF('4616A'!C5="", "", '4616A'!C5)</f>
        <v/>
      </c>
      <c r="D144" s="81" t="str">
        <f>IF('4616A'!D5="", "", '4616A'!D5)</f>
        <v/>
      </c>
      <c r="E144" s="81" t="str">
        <f>IF('4616A'!E5="", "", '4616A'!E5)</f>
        <v/>
      </c>
      <c r="F144" s="81" t="str">
        <f>IF('4616A'!F5="", "", '4616A'!F5)</f>
        <v/>
      </c>
      <c r="G144" s="81" t="str">
        <f>IF('4616A'!G5="", "", '4616A'!G5)</f>
        <v/>
      </c>
    </row>
    <row r="145" spans="1:7" ht="15" x14ac:dyDescent="0.25">
      <c r="A145" s="71" t="str">
        <f>IF('4616A'!A6="", "", '4616A'!A6)</f>
        <v/>
      </c>
      <c r="B145" s="81" t="str">
        <f>IF('4616A'!B6="", "", '4616A'!B6)</f>
        <v/>
      </c>
      <c r="C145" s="81" t="str">
        <f>IF('4616A'!C6="", "", '4616A'!C6)</f>
        <v/>
      </c>
      <c r="D145" s="81" t="str">
        <f>IF('4616A'!D6="", "", '4616A'!D6)</f>
        <v/>
      </c>
      <c r="E145" s="81" t="str">
        <f>IF('4616A'!E6="", "", '4616A'!E6)</f>
        <v/>
      </c>
      <c r="F145" s="81" t="str">
        <f>IF('4616A'!F6="", "", '4616A'!F6)</f>
        <v/>
      </c>
      <c r="G145" s="81" t="str">
        <f>IF('4616A'!G6="", "", '4616A'!G6)</f>
        <v/>
      </c>
    </row>
    <row r="146" spans="1:7" ht="15" x14ac:dyDescent="0.25">
      <c r="A146" s="71" t="str">
        <f>IF('4616A'!A7="", "", '4616A'!A7)</f>
        <v/>
      </c>
      <c r="B146" s="81" t="str">
        <f>IF('4616A'!B7="", "", '4616A'!B7)</f>
        <v/>
      </c>
      <c r="C146" s="81" t="str">
        <f>IF('4616A'!C7="", "", '4616A'!C7)</f>
        <v/>
      </c>
      <c r="D146" s="81" t="str">
        <f>IF('4616A'!D7="", "", '4616A'!D7)</f>
        <v/>
      </c>
      <c r="E146" s="81" t="str">
        <f>IF('4616A'!E7="", "", '4616A'!E7)</f>
        <v/>
      </c>
      <c r="F146" s="81" t="str">
        <f>IF('4616A'!F7="", "", '4616A'!F7)</f>
        <v/>
      </c>
      <c r="G146" s="81" t="str">
        <f>IF('4616A'!G7="", "", '4616A'!G7)</f>
        <v/>
      </c>
    </row>
    <row r="147" spans="1:7" ht="15" x14ac:dyDescent="0.25">
      <c r="A147" s="71" t="str">
        <f>IF('4616A'!A8="", "", '4616A'!A8)</f>
        <v/>
      </c>
      <c r="B147" s="81" t="str">
        <f>IF('4616A'!B8="", "", '4616A'!B8)</f>
        <v/>
      </c>
      <c r="C147" s="81" t="str">
        <f>IF('4616A'!C8="", "", '4616A'!C8)</f>
        <v/>
      </c>
      <c r="D147" s="81" t="str">
        <f>IF('4616A'!D8="", "", '4616A'!D8)</f>
        <v/>
      </c>
      <c r="E147" s="81" t="str">
        <f>IF('4616A'!E8="", "", '4616A'!E8)</f>
        <v/>
      </c>
      <c r="F147" s="81" t="str">
        <f>IF('4616A'!F8="", "", '4616A'!F8)</f>
        <v/>
      </c>
      <c r="G147" s="81" t="str">
        <f>IF('4616A'!G8="", "", '4616A'!G8)</f>
        <v/>
      </c>
    </row>
    <row r="148" spans="1:7" ht="15" x14ac:dyDescent="0.25">
      <c r="A148" s="71" t="str">
        <f>IF('4616A'!A9="", "", '4616A'!A9)</f>
        <v/>
      </c>
      <c r="B148" s="81" t="str">
        <f>IF('4616A'!B9="", "", '4616A'!B9)</f>
        <v/>
      </c>
      <c r="C148" s="81" t="str">
        <f>IF('4616A'!C9="", "", '4616A'!C9)</f>
        <v/>
      </c>
      <c r="D148" s="81" t="str">
        <f>IF('4616A'!D9="", "", '4616A'!D9)</f>
        <v/>
      </c>
      <c r="E148" s="81" t="str">
        <f>IF('4616A'!E9="", "", '4616A'!E9)</f>
        <v/>
      </c>
      <c r="F148" s="81" t="str">
        <f>IF('4616A'!F9="", "", '4616A'!F9)</f>
        <v/>
      </c>
      <c r="G148" s="81" t="str">
        <f>IF('4616A'!G9="", "", '4616A'!G9)</f>
        <v/>
      </c>
    </row>
    <row r="149" spans="1:7" ht="15" x14ac:dyDescent="0.25">
      <c r="A149" s="71" t="str">
        <f>IF('4616A'!A10="", "", '4616A'!A10)</f>
        <v/>
      </c>
      <c r="B149" s="81" t="str">
        <f>IF('4616A'!B10="", "", '4616A'!B10)</f>
        <v/>
      </c>
      <c r="C149" s="81" t="str">
        <f>IF('4616A'!C10="", "", '4616A'!C10)</f>
        <v/>
      </c>
      <c r="D149" s="81" t="str">
        <f>IF('4616A'!D10="", "", '4616A'!D10)</f>
        <v/>
      </c>
      <c r="E149" s="81" t="str">
        <f>IF('4616A'!E10="", "", '4616A'!E10)</f>
        <v/>
      </c>
      <c r="F149" s="81" t="str">
        <f>IF('4616A'!F10="", "", '4616A'!F10)</f>
        <v/>
      </c>
      <c r="G149" s="81" t="str">
        <f>IF('4616A'!G10="", "", '4616A'!G10)</f>
        <v/>
      </c>
    </row>
    <row r="150" spans="1:7" ht="15" x14ac:dyDescent="0.25">
      <c r="A150" s="71" t="str">
        <f>IF('4616A'!A11="", "", '4616A'!A11)</f>
        <v/>
      </c>
      <c r="B150" s="81" t="str">
        <f>IF('4616A'!B11="", "", '4616A'!B11)</f>
        <v/>
      </c>
      <c r="C150" s="81" t="str">
        <f>IF('4616A'!C11="", "", '4616A'!C11)</f>
        <v/>
      </c>
      <c r="D150" s="81" t="str">
        <f>IF('4616A'!D11="", "", '4616A'!D11)</f>
        <v/>
      </c>
      <c r="E150" s="81" t="str">
        <f>IF('4616A'!E11="", "", '4616A'!E11)</f>
        <v/>
      </c>
      <c r="F150" s="81" t="str">
        <f>IF('4616A'!F11="", "", '4616A'!F11)</f>
        <v/>
      </c>
      <c r="G150" s="81" t="str">
        <f>IF('4616A'!G11="", "", '4616A'!G11)</f>
        <v/>
      </c>
    </row>
    <row r="151" spans="1:7" ht="15" x14ac:dyDescent="0.25">
      <c r="A151" s="71" t="str">
        <f>IF('4616A'!A12="", "", '4616A'!A12)</f>
        <v/>
      </c>
      <c r="B151" s="81" t="str">
        <f>IF('4616A'!B12="", "", '4616A'!B12)</f>
        <v/>
      </c>
      <c r="C151" s="81" t="str">
        <f>IF('4616A'!C12="", "", '4616A'!C12)</f>
        <v/>
      </c>
      <c r="D151" s="81" t="str">
        <f>IF('4616A'!D12="", "", '4616A'!D12)</f>
        <v/>
      </c>
      <c r="E151" s="81" t="str">
        <f>IF('4616A'!E12="", "", '4616A'!E12)</f>
        <v/>
      </c>
      <c r="F151" s="81" t="str">
        <f>IF('4616A'!F12="", "", '4616A'!F12)</f>
        <v/>
      </c>
      <c r="G151" s="81" t="str">
        <f>IF('4616A'!G12="", "", '4616A'!G12)</f>
        <v/>
      </c>
    </row>
    <row r="152" spans="1:7" ht="15" x14ac:dyDescent="0.25">
      <c r="A152" s="71" t="str">
        <f>IF('4616A'!A13="", "", '4616A'!A13)</f>
        <v/>
      </c>
      <c r="B152" s="81" t="str">
        <f>IF('4616A'!B13="", "", '4616A'!B13)</f>
        <v/>
      </c>
      <c r="C152" s="81" t="str">
        <f>IF('4616A'!C13="", "", '4616A'!C13)</f>
        <v/>
      </c>
      <c r="D152" s="81" t="str">
        <f>IF('4616A'!D13="", "", '4616A'!D13)</f>
        <v/>
      </c>
      <c r="E152" s="81" t="str">
        <f>IF('4616A'!E13="", "", '4616A'!E13)</f>
        <v/>
      </c>
      <c r="F152" s="81" t="str">
        <f>IF('4616A'!F13="", "", '4616A'!F13)</f>
        <v/>
      </c>
      <c r="G152" s="81" t="str">
        <f>IF('4616A'!G13="", "", '4616A'!G13)</f>
        <v/>
      </c>
    </row>
    <row r="153" spans="1:7" ht="15" x14ac:dyDescent="0.25">
      <c r="A153" s="71" t="str">
        <f>IF('4616A'!A14="", "", '4616A'!A14)</f>
        <v/>
      </c>
      <c r="B153" s="81" t="str">
        <f>IF('4616A'!B14="", "", '4616A'!B14)</f>
        <v/>
      </c>
      <c r="C153" s="81" t="str">
        <f>IF('4616A'!C14="", "", '4616A'!C14)</f>
        <v/>
      </c>
      <c r="D153" s="81" t="str">
        <f>IF('4616A'!D14="", "", '4616A'!D14)</f>
        <v/>
      </c>
      <c r="E153" s="81" t="str">
        <f>IF('4616A'!E14="", "", '4616A'!E14)</f>
        <v/>
      </c>
      <c r="F153" s="81" t="str">
        <f>IF('4616A'!F14="", "", '4616A'!F14)</f>
        <v/>
      </c>
      <c r="G153" s="81" t="str">
        <f>IF('4616A'!G14="", "", '4616A'!G14)</f>
        <v/>
      </c>
    </row>
    <row r="154" spans="1:7" ht="15" x14ac:dyDescent="0.25">
      <c r="A154" s="71" t="str">
        <f>IF('4616A'!A15="", "", '4616A'!A15)</f>
        <v/>
      </c>
      <c r="B154" s="81" t="str">
        <f>IF('4616A'!B15="", "", '4616A'!B15)</f>
        <v/>
      </c>
      <c r="C154" s="81" t="str">
        <f>IF('4616A'!C15="", "", '4616A'!C15)</f>
        <v/>
      </c>
      <c r="D154" s="81" t="str">
        <f>IF('4616A'!D15="", "", '4616A'!D15)</f>
        <v/>
      </c>
      <c r="E154" s="81" t="str">
        <f>IF('4616A'!E15="", "", '4616A'!E15)</f>
        <v/>
      </c>
      <c r="F154" s="81" t="str">
        <f>IF('4616A'!F15="", "", '4616A'!F15)</f>
        <v/>
      </c>
      <c r="G154" s="81" t="str">
        <f>IF('4616A'!G15="", "", '4616A'!G15)</f>
        <v/>
      </c>
    </row>
    <row r="155" spans="1:7" ht="15" x14ac:dyDescent="0.25">
      <c r="A155" s="71" t="str">
        <f>IF('4616A'!A16="", "", '4616A'!A16)</f>
        <v/>
      </c>
      <c r="B155" s="81" t="str">
        <f>IF('4616A'!B16="", "", '4616A'!B16)</f>
        <v/>
      </c>
      <c r="C155" s="81" t="str">
        <f>IF('4616A'!C16="", "", '4616A'!C16)</f>
        <v/>
      </c>
      <c r="D155" s="81" t="str">
        <f>IF('4616A'!D16="", "", '4616A'!D16)</f>
        <v/>
      </c>
      <c r="E155" s="81" t="str">
        <f>IF('4616A'!E16="", "", '4616A'!E16)</f>
        <v/>
      </c>
      <c r="F155" s="81" t="str">
        <f>IF('4616A'!F16="", "", '4616A'!F16)</f>
        <v/>
      </c>
      <c r="G155" s="81" t="str">
        <f>IF('4616A'!G16="", "", '4616A'!G16)</f>
        <v/>
      </c>
    </row>
    <row r="156" spans="1:7" ht="15" x14ac:dyDescent="0.25">
      <c r="A156" s="71" t="str">
        <f>IF('4616A'!A17="", "", '4616A'!A17)</f>
        <v/>
      </c>
      <c r="B156" s="81" t="str">
        <f>IF('4616A'!B17="", "", '4616A'!B17)</f>
        <v/>
      </c>
      <c r="C156" s="81" t="str">
        <f>IF('4616A'!C17="", "", '4616A'!C17)</f>
        <v/>
      </c>
      <c r="D156" s="81" t="str">
        <f>IF('4616A'!D17="", "", '4616A'!D17)</f>
        <v/>
      </c>
      <c r="E156" s="81" t="str">
        <f>IF('4616A'!E17="", "", '4616A'!E17)</f>
        <v/>
      </c>
      <c r="F156" s="81" t="str">
        <f>IF('4616A'!F17="", "", '4616A'!F17)</f>
        <v/>
      </c>
      <c r="G156" s="81" t="str">
        <f>IF('4616A'!G17="", "", '4616A'!G17)</f>
        <v/>
      </c>
    </row>
    <row r="157" spans="1:7" x14ac:dyDescent="0.3">
      <c r="A157" s="71" t="str">
        <f>IF('4616A'!A18="", "", '4616A'!A18)</f>
        <v/>
      </c>
      <c r="B157" s="81" t="str">
        <f>IF('4616A'!B18="", "", '4616A'!B18)</f>
        <v/>
      </c>
      <c r="C157" s="81" t="str">
        <f>IF('4616A'!C18="", "", '4616A'!C18)</f>
        <v/>
      </c>
      <c r="D157" s="81" t="str">
        <f>IF('4616A'!D18="", "", '4616A'!D18)</f>
        <v/>
      </c>
      <c r="E157" s="81" t="str">
        <f>IF('4616A'!E18="", "", '4616A'!E18)</f>
        <v/>
      </c>
      <c r="F157" s="81" t="str">
        <f>IF('4616A'!F18="", "", '4616A'!F18)</f>
        <v/>
      </c>
      <c r="G157" s="81" t="str">
        <f>IF('4616A'!G18="", "", '4616A'!G18)</f>
        <v/>
      </c>
    </row>
    <row r="158" spans="1:7" x14ac:dyDescent="0.3">
      <c r="A158" s="71" t="str">
        <f>IF('4616A'!A19="", "", '4616A'!A19)</f>
        <v/>
      </c>
      <c r="B158" s="81" t="str">
        <f>IF('4616A'!B19="", "", '4616A'!B19)</f>
        <v/>
      </c>
      <c r="C158" s="81" t="str">
        <f>IF('4616A'!C19="", "", '4616A'!C19)</f>
        <v/>
      </c>
      <c r="D158" s="81" t="str">
        <f>IF('4616A'!D19="", "", '4616A'!D19)</f>
        <v/>
      </c>
      <c r="E158" s="81" t="str">
        <f>IF('4616A'!E19="", "", '4616A'!E19)</f>
        <v/>
      </c>
      <c r="F158" s="81" t="str">
        <f>IF('4616A'!F19="", "", '4616A'!F19)</f>
        <v/>
      </c>
      <c r="G158" s="81" t="str">
        <f>IF('4616A'!G19="", "", '4616A'!G19)</f>
        <v/>
      </c>
    </row>
    <row r="159" spans="1:7" x14ac:dyDescent="0.3">
      <c r="A159" s="71" t="str">
        <f>IF('4616A'!A20="", "", '4616A'!A20)</f>
        <v/>
      </c>
      <c r="B159" s="81" t="str">
        <f>IF('4616A'!B20="", "", '4616A'!B20)</f>
        <v/>
      </c>
      <c r="C159" s="81" t="str">
        <f>IF('4616A'!C20="", "", '4616A'!C20)</f>
        <v/>
      </c>
      <c r="D159" s="81" t="str">
        <f>IF('4616A'!D20="", "", '4616A'!D20)</f>
        <v/>
      </c>
      <c r="E159" s="81" t="str">
        <f>IF('4616A'!E20="", "", '4616A'!E20)</f>
        <v/>
      </c>
      <c r="F159" s="81" t="str">
        <f>IF('4616A'!F20="", "", '4616A'!F20)</f>
        <v/>
      </c>
      <c r="G159" s="81" t="str">
        <f>IF('4616A'!G20="", "", '4616A'!G20)</f>
        <v/>
      </c>
    </row>
    <row r="160" spans="1:7" x14ac:dyDescent="0.3">
      <c r="A160" s="71" t="str">
        <f>IF('4616A'!A21="", "", '4616A'!A21)</f>
        <v/>
      </c>
      <c r="B160" s="81" t="str">
        <f>IF('4616A'!B21="", "", '4616A'!B21)</f>
        <v/>
      </c>
      <c r="C160" s="81" t="str">
        <f>IF('4616A'!C21="", "", '4616A'!C21)</f>
        <v/>
      </c>
      <c r="D160" s="81" t="str">
        <f>IF('4616A'!D21="", "", '4616A'!D21)</f>
        <v/>
      </c>
      <c r="E160" s="81" t="str">
        <f>IF('4616A'!E21="", "", '4616A'!E21)</f>
        <v/>
      </c>
      <c r="F160" s="81" t="str">
        <f>IF('4616A'!F21="", "", '4616A'!F21)</f>
        <v/>
      </c>
      <c r="G160" s="81" t="str">
        <f>IF('4616A'!G21="", "", '4616A'!G21)</f>
        <v/>
      </c>
    </row>
    <row r="161" spans="1:7" x14ac:dyDescent="0.3">
      <c r="A161" s="71" t="str">
        <f>IF('4616A'!A22="", "", '4616A'!A22)</f>
        <v/>
      </c>
      <c r="B161" s="81" t="str">
        <f>IF('4616A'!B22="", "", '4616A'!B22)</f>
        <v/>
      </c>
      <c r="C161" s="81" t="str">
        <f>IF('4616A'!C22="", "", '4616A'!C22)</f>
        <v/>
      </c>
      <c r="D161" s="81" t="str">
        <f>IF('4616A'!D22="", "", '4616A'!D22)</f>
        <v/>
      </c>
      <c r="E161" s="81" t="str">
        <f>IF('4616A'!E22="", "", '4616A'!E22)</f>
        <v/>
      </c>
      <c r="F161" s="81" t="str">
        <f>IF('4616A'!F22="", "", '4616A'!F22)</f>
        <v/>
      </c>
      <c r="G161" s="81" t="str">
        <f>IF('4616A'!G22="", "", '4616A'!G22)</f>
        <v/>
      </c>
    </row>
    <row r="162" spans="1:7" x14ac:dyDescent="0.3">
      <c r="A162" s="71" t="str">
        <f>IF('4616A'!A23="", "", '4616A'!A23)</f>
        <v/>
      </c>
      <c r="B162" s="81" t="str">
        <f>IF('4616A'!B23="", "", '4616A'!B23)</f>
        <v/>
      </c>
      <c r="C162" s="81" t="str">
        <f>IF('4616A'!C23="", "", '4616A'!C23)</f>
        <v/>
      </c>
      <c r="D162" s="81" t="str">
        <f>IF('4616A'!D23="", "", '4616A'!D23)</f>
        <v/>
      </c>
      <c r="E162" s="81" t="str">
        <f>IF('4616A'!E23="", "", '4616A'!E23)</f>
        <v/>
      </c>
      <c r="F162" s="81" t="str">
        <f>IF('4616A'!F23="", "", '4616A'!F23)</f>
        <v/>
      </c>
      <c r="G162" s="81" t="str">
        <f>IF('4616A'!G23="", "", '4616A'!G23)</f>
        <v/>
      </c>
    </row>
    <row r="163" spans="1:7" x14ac:dyDescent="0.3">
      <c r="A163" s="71" t="str">
        <f>IF('4616A'!A24="", "", '4616A'!A24)</f>
        <v/>
      </c>
      <c r="B163" s="81" t="str">
        <f>IF('4616A'!B24="", "", '4616A'!B24)</f>
        <v/>
      </c>
      <c r="C163" s="81" t="str">
        <f>IF('4616A'!C24="", "", '4616A'!C24)</f>
        <v/>
      </c>
      <c r="D163" s="81" t="str">
        <f>IF('4616A'!D24="", "", '4616A'!D24)</f>
        <v/>
      </c>
      <c r="E163" s="81" t="str">
        <f>IF('4616A'!E24="", "", '4616A'!E24)</f>
        <v/>
      </c>
      <c r="F163" s="81" t="str">
        <f>IF('4616A'!F24="", "", '4616A'!F24)</f>
        <v/>
      </c>
      <c r="G163" s="81" t="str">
        <f>IF('4616A'!G24="", "", '4616A'!G24)</f>
        <v/>
      </c>
    </row>
    <row r="164" spans="1:7" x14ac:dyDescent="0.3">
      <c r="A164" s="71" t="str">
        <f>IF('4616A'!A25="", "", '4616A'!A25)</f>
        <v/>
      </c>
      <c r="B164" s="81" t="str">
        <f>IF('4616A'!B25="", "", '4616A'!B25)</f>
        <v/>
      </c>
      <c r="C164" s="81" t="str">
        <f>IF('4616A'!C25="", "", '4616A'!C25)</f>
        <v/>
      </c>
      <c r="D164" s="81" t="str">
        <f>IF('4616A'!D25="", "", '4616A'!D25)</f>
        <v/>
      </c>
      <c r="E164" s="81" t="str">
        <f>IF('4616A'!E25="", "", '4616A'!E25)</f>
        <v/>
      </c>
      <c r="F164" s="81" t="str">
        <f>IF('4616A'!F25="", "", '4616A'!F25)</f>
        <v/>
      </c>
      <c r="G164" s="81" t="str">
        <f>IF('4616A'!G25="", "", '4616A'!G25)</f>
        <v/>
      </c>
    </row>
    <row r="165" spans="1:7" s="9" customFormat="1" x14ac:dyDescent="0.3">
      <c r="A165" s="69" t="str">
        <f>IF('4616A'!A26="", "", '4616A'!A26)</f>
        <v/>
      </c>
      <c r="B165" s="69" t="str">
        <f>IF('4616A'!B26="", "", '4616A'!B26)</f>
        <v/>
      </c>
      <c r="C165" s="69" t="str">
        <f>IF('4616A'!C26="", "", '4616A'!C26)</f>
        <v/>
      </c>
      <c r="D165" s="69" t="str">
        <f>IF('4616A'!D26="", "", '4616A'!D26)</f>
        <v/>
      </c>
      <c r="E165" s="69" t="str">
        <f>IF('4616A'!E26="", "", '4616A'!E26)</f>
        <v/>
      </c>
      <c r="F165" s="69" t="str">
        <f>IF('4616A'!F26="", "", '4616A'!F26)</f>
        <v/>
      </c>
      <c r="G165" s="69" t="str">
        <f>IF('4616A'!G26="", "", '4616A'!G26)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4535A</vt:lpstr>
      <vt:lpstr>4535A_1</vt:lpstr>
      <vt:lpstr>4535_1</vt:lpstr>
      <vt:lpstr>4535_2</vt:lpstr>
      <vt:lpstr>4535A_2</vt:lpstr>
      <vt:lpstr>6451A</vt:lpstr>
      <vt:lpstr>4616A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2014-04-29T14:57:09Z</dcterms:modified>
</cp:coreProperties>
</file>