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8" yWindow="-12" windowWidth="12636" windowHeight="12000" activeTab="1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6439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A142" i="5" l="1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26" i="7"/>
  <c r="E26" i="7"/>
  <c r="D26" i="7"/>
  <c r="C26" i="7"/>
  <c r="B26" i="7"/>
  <c r="G15" i="8"/>
  <c r="E15" i="8"/>
  <c r="B15" i="8"/>
  <c r="G14" i="8"/>
  <c r="E14" i="8"/>
  <c r="B14" i="8"/>
  <c r="G10" i="7"/>
  <c r="E10" i="7"/>
  <c r="B10" i="7"/>
  <c r="G9" i="7"/>
  <c r="E9" i="7"/>
  <c r="B9" i="7"/>
  <c r="G8" i="7"/>
  <c r="E8" i="7"/>
  <c r="B8" i="7"/>
  <c r="G7" i="7"/>
  <c r="E7" i="7"/>
  <c r="B7" i="7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D6" i="4"/>
  <c r="C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E19" i="8"/>
  <c r="E160" i="5" s="1"/>
  <c r="B19" i="8"/>
  <c r="G24" i="8"/>
  <c r="G165" i="5" s="1"/>
  <c r="E24" i="8"/>
  <c r="E165" i="5" s="1"/>
  <c r="B24" i="8"/>
  <c r="G23" i="8"/>
  <c r="E23" i="8"/>
  <c r="B23" i="8"/>
  <c r="B164" i="5" s="1"/>
  <c r="G12" i="8"/>
  <c r="E12" i="8"/>
  <c r="B12" i="8"/>
  <c r="B153" i="5" s="1"/>
  <c r="G11" i="8"/>
  <c r="E11" i="8"/>
  <c r="B11" i="8"/>
  <c r="G4" i="8"/>
  <c r="E4" i="8"/>
  <c r="E145" i="5" s="1"/>
  <c r="B4" i="8"/>
  <c r="B145" i="5" s="1"/>
  <c r="G3" i="8"/>
  <c r="E3" i="8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E152" i="5"/>
  <c r="F152" i="5"/>
  <c r="G152" i="5"/>
  <c r="A153" i="5"/>
  <c r="E153" i="5"/>
  <c r="F153" i="5"/>
  <c r="G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E164" i="5"/>
  <c r="F164" i="5"/>
  <c r="G164" i="5"/>
  <c r="A165" i="5"/>
  <c r="B165" i="5"/>
  <c r="F165" i="5"/>
  <c r="A166" i="5"/>
  <c r="B166" i="5"/>
  <c r="F166" i="5"/>
  <c r="G166" i="5"/>
  <c r="A167" i="5"/>
  <c r="B167" i="5"/>
  <c r="C167" i="5"/>
  <c r="D167" i="5"/>
  <c r="E167" i="5"/>
  <c r="F167" i="5"/>
  <c r="G167" i="5"/>
  <c r="E144" i="5"/>
  <c r="F144" i="5"/>
  <c r="G144" i="5"/>
  <c r="A144" i="5"/>
  <c r="A121" i="5"/>
  <c r="B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C120" i="5"/>
  <c r="D120" i="5"/>
  <c r="E120" i="5"/>
  <c r="F120" i="5"/>
  <c r="G120" i="5"/>
  <c r="A120" i="5"/>
  <c r="E135" i="5"/>
  <c r="D135" i="5"/>
  <c r="E134" i="5"/>
  <c r="E133" i="5"/>
  <c r="E132" i="5"/>
  <c r="C132" i="5"/>
  <c r="E131" i="5"/>
  <c r="E130" i="5"/>
  <c r="E136" i="5"/>
  <c r="E140" i="5"/>
  <c r="E129" i="5"/>
  <c r="E128" i="5"/>
  <c r="E121" i="5"/>
  <c r="G25" i="8"/>
  <c r="E25" i="8"/>
  <c r="E166" i="5" s="1"/>
  <c r="B25" i="8"/>
  <c r="N3" i="8"/>
  <c r="N3" i="7"/>
  <c r="G11" i="4"/>
  <c r="E11" i="4"/>
  <c r="E104" i="5" s="1"/>
  <c r="B11" i="4"/>
  <c r="G5" i="4"/>
  <c r="E5" i="4"/>
  <c r="E98" i="5" s="1"/>
  <c r="B5" i="4"/>
  <c r="B98" i="5" s="1"/>
  <c r="G4" i="4"/>
  <c r="E4" i="4"/>
  <c r="B4" i="4"/>
  <c r="B97" i="5" s="1"/>
  <c r="G3" i="4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E97" i="5"/>
  <c r="F97" i="5"/>
  <c r="G97" i="5"/>
  <c r="A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G104" i="5"/>
  <c r="B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19" i="8" l="1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0" i="7"/>
  <c r="D127" i="5" s="1"/>
  <c r="C7" i="7"/>
  <c r="C124" i="5" s="1"/>
  <c r="D19" i="7"/>
  <c r="C12" i="7"/>
  <c r="C129" i="5" s="1"/>
  <c r="D11" i="7"/>
  <c r="D128" i="5" s="1"/>
  <c r="D8" i="7"/>
  <c r="D125" i="5" s="1"/>
  <c r="C14" i="7"/>
  <c r="D13" i="7"/>
  <c r="D130" i="5" s="1"/>
  <c r="C23" i="7"/>
  <c r="C140" i="5" s="1"/>
  <c r="D7" i="7"/>
  <c r="D124" i="5" s="1"/>
  <c r="C13" i="7"/>
  <c r="C10" i="7"/>
  <c r="C127" i="5" s="1"/>
  <c r="D9" i="7"/>
  <c r="D126" i="5" s="1"/>
  <c r="C19" i="7"/>
  <c r="C136" i="5" s="1"/>
  <c r="D14" i="7"/>
  <c r="D131" i="5" s="1"/>
  <c r="C11" i="7"/>
  <c r="C128" i="5" s="1"/>
  <c r="D23" i="7"/>
  <c r="D140" i="5" s="1"/>
  <c r="C9" i="7"/>
  <c r="C126" i="5" s="1"/>
  <c r="D24" i="7"/>
  <c r="D141" i="5" s="1"/>
  <c r="C8" i="7"/>
  <c r="C125" i="5" s="1"/>
  <c r="D12" i="7"/>
  <c r="D129" i="5" s="1"/>
  <c r="C24" i="7"/>
  <c r="C141" i="5" s="1"/>
  <c r="C23" i="6"/>
  <c r="C92" i="5" s="1"/>
  <c r="D20" i="6"/>
  <c r="D89" i="5" s="1"/>
  <c r="C15" i="6"/>
  <c r="C84" i="5" s="1"/>
  <c r="D14" i="6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21" i="5"/>
  <c r="D132" i="5"/>
  <c r="C133" i="5"/>
  <c r="D121" i="5"/>
  <c r="D136" i="5"/>
  <c r="C130" i="5"/>
  <c r="D133" i="5"/>
  <c r="C134" i="5"/>
  <c r="C131" i="5"/>
  <c r="D134" i="5"/>
  <c r="D25" i="8"/>
  <c r="D166" i="5" s="1"/>
  <c r="D82" i="5"/>
  <c r="D84" i="5"/>
  <c r="D83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" i="4" l="1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5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5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<sst xmlns="http://schemas.openxmlformats.org/spreadsheetml/2006/main" count="264" uniqueCount="30">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</sst>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286991" y="2400853"/>
          <a:ext cx="4457196" cy="4037172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34349" y="0"/>
          <a:ext cx="4101897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7704" y="2293277"/>
          <a:ext cx="4454944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01149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247611" y="2293277"/>
          <a:ext cx="4489183" cy="3642725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990720" y="2293277"/>
          <a:ext cx="4576056" cy="3642725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1034698" y="2304483"/>
          <a:ext cx="4604978" cy="3642725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26040</xdr:colOff>
      <xdr:row>9</xdr:row>
      <xdr:rowOff>166401</xdr:rowOff>
    </xdr:from>
    <xdr:to>
      <xdr:col>21</xdr:col>
      <xdr:colOff>507253</xdr:colOff>
      <xdr:row>29</xdr:row>
      <xdr:rowOff>61879</xdr:rowOff>
    </xdr:to>
    <xdr:grpSp>
      <xdr:nvGrpSpPr>
        <xdr:cNvPr id="29" name="Group 28"/>
        <xdr:cNvGrpSpPr/>
      </xdr:nvGrpSpPr>
      <xdr:grpSpPr>
        <a:xfrm>
          <a:off x="10962981" y="2308966"/>
          <a:ext cx="4604978" cy="3651689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291717</xdr:colOff>
      <xdr:row>13</xdr:row>
      <xdr:rowOff>86955</xdr:rowOff>
    </xdr:from>
    <xdr:to>
      <xdr:col>21</xdr:col>
      <xdr:colOff>356313</xdr:colOff>
      <xdr:row>28</xdr:row>
      <xdr:rowOff>31946</xdr:rowOff>
    </xdr:to>
    <xdr:sp macro="" textlink="">
      <xdr:nvSpPr>
        <xdr:cNvPr id="57" name="Freeform 56"/>
        <xdr:cNvSpPr/>
      </xdr:nvSpPr>
      <xdr:spPr>
        <a:xfrm rot="3546616">
          <a:off x="12037014" y="2371423"/>
          <a:ext cx="2768873" cy="3991137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  <a:gd name="connsiteX0" fmla="*/ 58009 w 2937920"/>
            <a:gd name="connsiteY0" fmla="*/ 11206 h 3720353"/>
            <a:gd name="connsiteX1" fmla="*/ 629509 w 2937920"/>
            <a:gd name="connsiteY1" fmla="*/ 952500 h 3720353"/>
            <a:gd name="connsiteX2" fmla="*/ 0 w 2937920"/>
            <a:gd name="connsiteY2" fmla="*/ 1997539 h 3720353"/>
            <a:gd name="connsiteX3" fmla="*/ 1201009 w 2937920"/>
            <a:gd name="connsiteY3" fmla="*/ 3720353 h 3720353"/>
            <a:gd name="connsiteX4" fmla="*/ 2937920 w 2937920"/>
            <a:gd name="connsiteY4" fmla="*/ 918882 h 3720353"/>
            <a:gd name="connsiteX5" fmla="*/ 2332803 w 2937920"/>
            <a:gd name="connsiteY5" fmla="*/ 0 h 3720353"/>
            <a:gd name="connsiteX6" fmla="*/ 58009 w 2937920"/>
            <a:gd name="connsiteY6" fmla="*/ 11206 h 3720353"/>
            <a:gd name="connsiteX0" fmla="*/ 58009 w 2937920"/>
            <a:gd name="connsiteY0" fmla="*/ 11206 h 3904118"/>
            <a:gd name="connsiteX1" fmla="*/ 629509 w 2937920"/>
            <a:gd name="connsiteY1" fmla="*/ 952500 h 3904118"/>
            <a:gd name="connsiteX2" fmla="*/ 0 w 2937920"/>
            <a:gd name="connsiteY2" fmla="*/ 1997539 h 3904118"/>
            <a:gd name="connsiteX3" fmla="*/ 970214 w 2937920"/>
            <a:gd name="connsiteY3" fmla="*/ 3904118 h 3904118"/>
            <a:gd name="connsiteX4" fmla="*/ 2937920 w 2937920"/>
            <a:gd name="connsiteY4" fmla="*/ 918882 h 3904118"/>
            <a:gd name="connsiteX5" fmla="*/ 2332803 w 2937920"/>
            <a:gd name="connsiteY5" fmla="*/ 0 h 3904118"/>
            <a:gd name="connsiteX6" fmla="*/ 58009 w 2937920"/>
            <a:gd name="connsiteY6" fmla="*/ 11206 h 3904118"/>
            <a:gd name="connsiteX0" fmla="*/ 58009 w 2811471"/>
            <a:gd name="connsiteY0" fmla="*/ 11206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58009 w 2811471"/>
            <a:gd name="connsiteY6" fmla="*/ 11206 h 3904118"/>
            <a:gd name="connsiteX0" fmla="*/ 123640 w 2811471"/>
            <a:gd name="connsiteY0" fmla="*/ 59250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  <a:gd name="connsiteX0" fmla="*/ 123640 w 2811471"/>
            <a:gd name="connsiteY0" fmla="*/ 59250 h 3904118"/>
            <a:gd name="connsiteX1" fmla="*/ 640526 w 2811471"/>
            <a:gd name="connsiteY1" fmla="*/ 1020163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11471" h="3904118">
              <a:moveTo>
                <a:pt x="123640" y="59250"/>
              </a:moveTo>
              <a:lnTo>
                <a:pt x="640526" y="1020163"/>
              </a:lnTo>
              <a:lnTo>
                <a:pt x="0" y="1997539"/>
              </a:lnTo>
              <a:lnTo>
                <a:pt x="970214" y="3904118"/>
              </a:lnTo>
              <a:lnTo>
                <a:pt x="2811471" y="917537"/>
              </a:lnTo>
              <a:lnTo>
                <a:pt x="2332803" y="0"/>
              </a:lnTo>
              <a:lnTo>
                <a:pt x="123640" y="5925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2489948</xdr:colOff>
      <xdr:row>12</xdr:row>
      <xdr:rowOff>22411</xdr:rowOff>
    </xdr:from>
    <xdr:to>
      <xdr:col>20</xdr:col>
      <xdr:colOff>203590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233713" y="2729752"/>
          <a:ext cx="420983" cy="24569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42561" y="0"/>
          <a:ext cx="411982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079522" y="2248453"/>
          <a:ext cx="4609461" cy="3642725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G35" sqref="G35"/>
    </sheetView>
  </sheetViews>
  <sheetFormatPr defaultRowHeight="14.4" x14ac:dyDescent="0.3"/>
  <cols>
    <col min="1" max="1" width="17.6640625" customWidth="1"/>
    <col min="2" max="2" width="8.33203125" bestFit="1" customWidth="1"/>
    <col min="3" max="3" width="6.33203125" customWidth="1"/>
    <col min="4" max="4" width="5.44140625" customWidth="1"/>
    <col min="5" max="5" width="11.44140625" bestFit="1" customWidth="1"/>
    <col min="6" max="6" width="5.5546875" bestFit="1" customWidth="1"/>
    <col min="7" max="7" width="6.6640625" bestFit="1" customWidth="1"/>
    <col min="8" max="8" width="1.5546875" customWidth="1"/>
    <col min="9" max="9" width="2.6640625" customWidth="1"/>
    <col min="10" max="10" width="11.44140625" customWidth="1"/>
    <col min="11" max="11" width="9.109375" customWidth="1"/>
    <col min="12" max="12" width="13.88671875" customWidth="1"/>
    <col min="13" max="13" width="12.88671875" bestFit="1" customWidth="1"/>
    <col min="14" max="14" width="27.5546875" bestFit="1" customWidth="1"/>
    <col min="15" max="15" width="7.109375" customWidth="1"/>
    <col min="16" max="16" width="7.5546875" customWidth="1"/>
    <col min="17" max="17" width="8.109375" bestFit="1" customWidth="1"/>
    <col min="18" max="18" width="2.88671875" bestFit="1" customWidth="1"/>
    <col min="19" max="19" width="9.44140625" customWidth="1"/>
    <col min="20" max="20" width="39.441406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" si="0">((ROUND($L3/10,0))-1)*4+MOD($L3,10)+((J3-1)*16)</f>
        <v>0</v>
      </c>
      <c r="C3" s="62">
        <f>((+O3*COS($N$3)-P3*SIN($N$3)+$N$7)*$R$3)</f>
        <v>100</v>
      </c>
      <c r="D3" s="62">
        <f>((O3*SIN($N$3)+P3*COS($N$3)+$N$9)*$R$4)</f>
        <v>100</v>
      </c>
      <c r="E3" s="62">
        <f>IF(($R$3*$R$4)=1,1,-1)*(($M3/3.1416*180)+$N$5)</f>
        <v>-119.99971938845685</v>
      </c>
      <c r="F3" s="61">
        <v>5</v>
      </c>
      <c r="G3" s="64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((+O4*COS($N$3)-P4*SIN($N$3)+$N$7)*$R$3)</f>
        <v>116</v>
      </c>
      <c r="D4" s="62">
        <f>((O4*SIN($N$3)+P4*COS($N$3)+$N$9)*$R$4)</f>
        <v>109.237604307034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ref="B5" si="3">((ROUND($L5/10,0))-1)*4+MOD($L5,10)+((J5-1)*16)</f>
        <v>2</v>
      </c>
      <c r="C5" s="62">
        <f>((+O5*COS($N$3)-P5*SIN($N$3)+$N$7)*$R$3)</f>
        <v>132</v>
      </c>
      <c r="D5" s="62">
        <f>((O5*SIN($N$3)+P5*COS($N$3)+$N$9)*$R$4)</f>
        <v>100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6" si="4">((ROUND($L11/10,0))-1)*4+MOD($L11,10)+((J11-1)*16)</f>
        <v>12</v>
      </c>
      <c r="C11" s="62">
        <f t="shared" ref="C11:C20" si="5">((+O11*COS($N$3)-P11*SIN($N$3)+$N$7)*$R$3)</f>
        <v>116</v>
      </c>
      <c r="D11" s="62">
        <f t="shared" ref="D11:D20" si="6">((O11*SIN($N$3)+P11*COS($N$3)+$N$9)*$R$4)</f>
        <v>127.712812921102</v>
      </c>
      <c r="E11" s="62">
        <f t="shared" ref="E11:E20" si="7">IF(($R$3*$R$4)=1,1,-1)*(($M11/3.1416*180)+$N$5)</f>
        <v>0</v>
      </c>
      <c r="F11" s="61">
        <v>5</v>
      </c>
      <c r="G11" s="64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4"/>
        <v>13</v>
      </c>
      <c r="C12" s="62">
        <f t="shared" si="5"/>
        <v>132</v>
      </c>
      <c r="D12" s="62">
        <f t="shared" si="6"/>
        <v>136.95041722813599</v>
      </c>
      <c r="E12" s="62">
        <f t="shared" si="7"/>
        <v>-59.999859694228427</v>
      </c>
      <c r="F12" s="61">
        <v>5</v>
      </c>
      <c r="G12" s="64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4"/>
        <v>8</v>
      </c>
      <c r="C13" s="62">
        <f t="shared" si="5"/>
        <v>132</v>
      </c>
      <c r="D13" s="62">
        <f t="shared" si="6"/>
        <v>155.425625842204</v>
      </c>
      <c r="E13" s="62">
        <f t="shared" si="7"/>
        <v>0</v>
      </c>
      <c r="F13" s="61">
        <v>5</v>
      </c>
      <c r="G13" s="64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4"/>
        <v>9</v>
      </c>
      <c r="C14" s="62">
        <f t="shared" si="5"/>
        <v>116</v>
      </c>
      <c r="D14" s="62">
        <f t="shared" si="6"/>
        <v>164.66323014923799</v>
      </c>
      <c r="E14" s="62">
        <f t="shared" si="7"/>
        <v>59.999859694228427</v>
      </c>
      <c r="F14" s="61">
        <v>5</v>
      </c>
      <c r="G14" s="64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4"/>
        <v>6</v>
      </c>
      <c r="C15" s="62">
        <f t="shared" si="5"/>
        <v>116</v>
      </c>
      <c r="D15" s="62">
        <f t="shared" si="6"/>
        <v>183.138438763306</v>
      </c>
      <c r="E15" s="62">
        <f t="shared" si="7"/>
        <v>0</v>
      </c>
      <c r="F15" s="61">
        <v>5</v>
      </c>
      <c r="G15" s="64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 t="s">
        <v>26</v>
      </c>
      <c r="B16" s="62">
        <f t="shared" si="4"/>
        <v>7</v>
      </c>
      <c r="C16" s="62">
        <f t="shared" si="5"/>
        <v>132</v>
      </c>
      <c r="D16" s="62">
        <f t="shared" si="6"/>
        <v>192.37604307033999</v>
      </c>
      <c r="E16" s="62">
        <f t="shared" si="7"/>
        <v>-59.999859694228427</v>
      </c>
      <c r="F16" s="61">
        <v>5</v>
      </c>
      <c r="G16" s="64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5"/>
        <v>100</v>
      </c>
      <c r="D17" s="62">
        <f t="shared" si="6"/>
        <v>192.37604307033999</v>
      </c>
      <c r="E17" s="62">
        <f t="shared" si="7"/>
        <v>59.999859694228427</v>
      </c>
      <c r="F17" s="61">
        <v>5</v>
      </c>
      <c r="G17" s="64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62"/>
      <c r="C18" s="62"/>
      <c r="D18" s="62"/>
      <c r="E18" s="62"/>
      <c r="F18" s="61"/>
      <c r="G18" s="64"/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1">((ROUND($L19/10,0))-1)*4+MOD($L19,10)+((J19-1)*16)</f>
        <v>10</v>
      </c>
      <c r="C19" s="62">
        <f t="shared" si="5"/>
        <v>100</v>
      </c>
      <c r="D19" s="62">
        <f t="shared" si="6"/>
        <v>155.425625842204</v>
      </c>
      <c r="E19" s="62">
        <f t="shared" si="7"/>
        <v>119.99971938845685</v>
      </c>
      <c r="F19" s="61">
        <v>5</v>
      </c>
      <c r="G19" s="64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1"/>
        <v>5</v>
      </c>
      <c r="C20" s="62">
        <f t="shared" si="5"/>
        <v>84</v>
      </c>
      <c r="D20" s="62">
        <f t="shared" si="6"/>
        <v>164.66323014923799</v>
      </c>
      <c r="E20" s="62">
        <f t="shared" si="7"/>
        <v>59.999859694228427</v>
      </c>
      <c r="F20" s="61">
        <v>5</v>
      </c>
      <c r="G20" s="64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5" si="13">((ROUND($L23/10,0))-1)*4+MOD($L23,10)+((J23-1)*16)</f>
        <v>11</v>
      </c>
      <c r="C23" s="62">
        <f>((+O23*COS($N$3)-P23*SIN($N$3)+$N$7)*$R$3)</f>
        <v>100</v>
      </c>
      <c r="D23" s="62">
        <f>((O23*SIN($N$3)+P23*COS($N$3)+$N$9)*$R$4)</f>
        <v>136.95041722813599</v>
      </c>
      <c r="E23" s="62">
        <f>IF(($R$3*$R$4)=1,1,-1)*(($M23/3.1416*180)+$N$5)</f>
        <v>179.99957908268468</v>
      </c>
      <c r="F23" s="61">
        <v>5</v>
      </c>
      <c r="G23" s="64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3"/>
        <v>14</v>
      </c>
      <c r="C24" s="62">
        <f>((+O24*COS($N$3)-P24*SIN($N$3)+$N$7)*$R$3)</f>
        <v>84</v>
      </c>
      <c r="D24" s="62">
        <f>((O24*SIN($N$3)+P24*COS($N$3)+$N$9)*$R$4)</f>
        <v>127.712812921102</v>
      </c>
      <c r="E24" s="62">
        <f>IF(($R$3*$R$4)=1,1,-1)*(($M24/3.1416*180)+$N$5)</f>
        <v>119.99971938845685</v>
      </c>
      <c r="F24" s="61">
        <v>5</v>
      </c>
      <c r="G24" s="64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si="13"/>
        <v>15</v>
      </c>
      <c r="C25" s="62">
        <f>((+O25*COS($N$3)-P25*SIN($N$3)+$N$7)*$R$3)</f>
        <v>84</v>
      </c>
      <c r="D25" s="62">
        <f>((O25*SIN($N$3)+P25*COS($N$3)+$N$9)*$R$4)</f>
        <v>109.237604307034</v>
      </c>
      <c r="E25" s="62">
        <f>IF(($R$3*$R$4)=1,1,-1)*(($M25/3.1416*180)+$N$5)</f>
        <v>179.99957908268468</v>
      </c>
      <c r="F25" s="61">
        <v>5</v>
      </c>
      <c r="G25" s="64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ht="15" x14ac:dyDescent="0.25">
      <c r="K27" t="s">
        <v>29</v>
      </c>
    </row>
    <row r="31" spans="1:16" ht="15" x14ac:dyDescent="0.25">
      <c r="G31" s="7"/>
      <c r="H31" s="7"/>
      <c r="I31" s="7"/>
      <c r="K31" s="7"/>
      <c r="L31" s="7"/>
      <c r="M31" s="7"/>
    </row>
    <row r="32" spans="1:16" ht="15" x14ac:dyDescent="0.25">
      <c r="G32" s="7"/>
      <c r="H32" s="8"/>
      <c r="I32" s="8"/>
      <c r="J32" s="8"/>
      <c r="K32" s="8"/>
      <c r="L32" s="8"/>
      <c r="M32" s="7"/>
    </row>
    <row r="33" spans="7:14" ht="15" x14ac:dyDescent="0.25">
      <c r="G33" s="7"/>
      <c r="H33" s="8"/>
      <c r="I33" s="8"/>
      <c r="J33" s="8"/>
      <c r="K33" s="8"/>
      <c r="L33" s="8"/>
      <c r="M33" s="7"/>
      <c r="N33" s="7"/>
    </row>
    <row r="34" spans="7:14" ht="15" x14ac:dyDescent="0.25">
      <c r="G34" s="7"/>
      <c r="H34" s="8"/>
      <c r="I34" s="8"/>
      <c r="J34" s="8"/>
      <c r="K34" s="8"/>
      <c r="L34" s="8"/>
      <c r="M34" s="7"/>
      <c r="N34" s="7"/>
    </row>
    <row r="35" spans="7:14" ht="15" x14ac:dyDescent="0.25">
      <c r="G35" s="7"/>
      <c r="H35" s="8"/>
      <c r="I35" s="8"/>
      <c r="J35" s="8"/>
      <c r="K35" s="8"/>
      <c r="L35" s="8"/>
      <c r="M35" s="7"/>
      <c r="N35" s="7"/>
    </row>
    <row r="36" spans="7:14" ht="15" x14ac:dyDescent="0.25">
      <c r="G36" s="7"/>
      <c r="H36" s="8"/>
      <c r="I36" s="8"/>
      <c r="J36" s="8"/>
      <c r="K36" s="8"/>
      <c r="L36" s="8"/>
      <c r="M36" s="7"/>
      <c r="N36" s="7"/>
    </row>
    <row r="37" spans="7:14" ht="15" x14ac:dyDescent="0.25">
      <c r="G37" s="7"/>
      <c r="H37" s="8"/>
      <c r="I37" s="8"/>
      <c r="J37" s="8"/>
      <c r="K37" s="8"/>
      <c r="L37" s="8"/>
      <c r="M37" s="7"/>
      <c r="N37" s="7"/>
    </row>
    <row r="38" spans="7:14" ht="15" x14ac:dyDescent="0.25">
      <c r="G38" s="7"/>
      <c r="H38" s="8"/>
      <c r="I38" s="8"/>
      <c r="J38" s="8"/>
      <c r="K38" s="8"/>
      <c r="L38" s="8"/>
      <c r="M38" s="7"/>
      <c r="N38" s="7"/>
    </row>
    <row r="39" spans="7:14" ht="15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3">
      <c r="G40" s="7"/>
      <c r="H40" s="8"/>
      <c r="I40" s="8"/>
      <c r="J40" s="8"/>
      <c r="K40" s="8"/>
      <c r="L40" s="8"/>
      <c r="M40" s="7"/>
      <c r="N40" s="7"/>
    </row>
    <row r="41" spans="7:14" x14ac:dyDescent="0.3">
      <c r="G41" s="7"/>
      <c r="H41" s="8"/>
      <c r="I41" s="8"/>
      <c r="J41" s="8"/>
      <c r="K41" s="8"/>
      <c r="L41" s="8"/>
      <c r="M41" s="7"/>
      <c r="N41" s="7"/>
    </row>
    <row r="42" spans="7:14" x14ac:dyDescent="0.3">
      <c r="G42" s="7"/>
      <c r="H42" s="8"/>
      <c r="I42" s="8"/>
      <c r="J42" s="8"/>
      <c r="K42" s="8"/>
      <c r="L42" s="8"/>
      <c r="M42" s="7"/>
      <c r="N42" s="7"/>
    </row>
    <row r="43" spans="7:14" x14ac:dyDescent="0.3">
      <c r="G43" s="7"/>
      <c r="H43" s="8"/>
      <c r="I43" s="8"/>
      <c r="J43" s="8"/>
      <c r="K43" s="8"/>
      <c r="L43" s="8"/>
      <c r="M43" s="7"/>
      <c r="N43" s="7"/>
    </row>
    <row r="44" spans="7:14" x14ac:dyDescent="0.3">
      <c r="G44" s="7"/>
      <c r="H44" s="8"/>
      <c r="I44" s="8"/>
      <c r="J44" s="8"/>
      <c r="K44" s="8"/>
      <c r="L44" s="8"/>
      <c r="M44" s="7"/>
      <c r="N44" s="7"/>
    </row>
    <row r="45" spans="7:14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3">
      <c r="G46" s="7"/>
      <c r="H46" s="8"/>
      <c r="I46" s="8"/>
      <c r="J46" s="8"/>
      <c r="K46" s="8"/>
      <c r="L46" s="8"/>
      <c r="M46" s="7"/>
      <c r="N46" s="7"/>
    </row>
    <row r="47" spans="7:14" x14ac:dyDescent="0.3">
      <c r="G47" s="7"/>
      <c r="H47" s="8"/>
      <c r="I47" s="8"/>
      <c r="J47" s="8"/>
      <c r="K47" s="8"/>
      <c r="L47" s="8"/>
      <c r="M47" s="7"/>
      <c r="N47" s="7"/>
    </row>
    <row r="48" spans="7:14" x14ac:dyDescent="0.3">
      <c r="G48" s="7"/>
      <c r="H48" s="8"/>
      <c r="I48" s="8"/>
      <c r="J48" s="8"/>
      <c r="K48" s="8"/>
      <c r="L48" s="8"/>
      <c r="M48" s="7"/>
      <c r="N48" s="7"/>
    </row>
    <row r="49" spans="7:14" x14ac:dyDescent="0.3">
      <c r="G49" s="7"/>
      <c r="H49" s="8"/>
      <c r="I49" s="8"/>
      <c r="J49" s="8"/>
      <c r="K49" s="8"/>
      <c r="L49" s="8"/>
      <c r="M49" s="7"/>
      <c r="N49" s="7"/>
    </row>
    <row r="50" spans="7:14" x14ac:dyDescent="0.3">
      <c r="G50" s="7"/>
      <c r="H50" s="8"/>
      <c r="I50" s="8"/>
      <c r="J50" s="8"/>
      <c r="K50" s="8"/>
      <c r="L50" s="8"/>
      <c r="M50" s="7"/>
      <c r="N50" s="7"/>
    </row>
    <row r="51" spans="7:14" x14ac:dyDescent="0.3">
      <c r="G51" s="7"/>
      <c r="H51" s="8"/>
      <c r="I51" s="8"/>
      <c r="J51" s="8"/>
      <c r="K51" s="8"/>
      <c r="L51" s="8"/>
      <c r="M51" s="7"/>
      <c r="N51" s="7"/>
    </row>
    <row r="52" spans="7:14" x14ac:dyDescent="0.3">
      <c r="G52" s="7"/>
      <c r="H52" s="8"/>
      <c r="I52" s="8"/>
      <c r="J52" s="8"/>
      <c r="K52" s="8"/>
      <c r="L52" s="8"/>
      <c r="M52" s="7"/>
      <c r="N52" s="7"/>
    </row>
    <row r="53" spans="7:14" x14ac:dyDescent="0.3">
      <c r="G53" s="7"/>
      <c r="H53" s="8"/>
      <c r="I53" s="8"/>
      <c r="J53" s="8"/>
      <c r="K53" s="8"/>
      <c r="L53" s="8"/>
      <c r="M53" s="7"/>
      <c r="N53" s="7"/>
    </row>
    <row r="54" spans="7:14" x14ac:dyDescent="0.3">
      <c r="G54" s="7"/>
      <c r="H54" s="8"/>
      <c r="I54" s="8"/>
      <c r="J54" s="8"/>
      <c r="K54" s="8"/>
      <c r="L54" s="8"/>
      <c r="M54" s="7"/>
      <c r="N54" s="7"/>
    </row>
    <row r="55" spans="7:14" x14ac:dyDescent="0.3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="85" zoomScaleNormal="85" workbookViewId="0">
      <selection activeCell="E29" sqref="E29"/>
    </sheetView>
  </sheetViews>
  <sheetFormatPr defaultRowHeight="14.4" x14ac:dyDescent="0.3"/>
  <cols>
    <col min="1" max="1" width="15" customWidth="1"/>
    <col min="2" max="2" width="11" customWidth="1"/>
    <col min="3" max="3" width="8.33203125" customWidth="1"/>
    <col min="4" max="4" width="5" bestFit="1" customWidth="1"/>
    <col min="5" max="5" width="9" bestFit="1" customWidth="1"/>
    <col min="6" max="6" width="5.5546875" bestFit="1" customWidth="1"/>
    <col min="7" max="7" width="6.6640625" bestFit="1" customWidth="1"/>
    <col min="8" max="8" width="3.33203125" customWidth="1"/>
    <col min="9" max="9" width="2.44140625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2.6640625" bestFit="1" customWidth="1"/>
    <col min="14" max="14" width="26.5546875" bestFit="1" customWidth="1"/>
    <col min="15" max="16" width="6" bestFit="1" customWidth="1"/>
    <col min="17" max="17" width="8.109375" bestFit="1" customWidth="1"/>
    <col min="18" max="18" width="2.664062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119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ref="B14" si="0">((ROUND($L14/10,0))-1)*4+MOD($L14,10)+((J14-1)*16)</f>
        <v>25</v>
      </c>
      <c r="C14" s="62">
        <f>((+O14*COS($N$3)-P14*SIN($N$3)+$N$7)*$R$3)</f>
        <v>164.39745962155624</v>
      </c>
      <c r="D14" s="62">
        <f>((O14*SIN($N$3)+P14*COS($N$3)+$N$9)*$R$4)</f>
        <v>137.12733176437592</v>
      </c>
      <c r="E14" s="62">
        <f>IF(($R$3*$R$4)=1,1,-1)*(($M14/3.1416*180)+$N$5)</f>
        <v>179.99985969422843</v>
      </c>
      <c r="F14" s="61">
        <v>5</v>
      </c>
      <c r="G14" s="64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ref="B15" si="2">((ROUND($L15/10,0))-1)*4+MOD($L15,10)+((J15-1)*16)</f>
        <v>22</v>
      </c>
      <c r="C15" s="62">
        <f>((+O15*COS($N$3)-P15*SIN($N$3)+$N$7)*$R$3)</f>
        <v>148.39745962155624</v>
      </c>
      <c r="D15" s="62">
        <f>((O15*SIN($N$3)+P15*COS($N$3)+$N$9)*$R$4)</f>
        <v>127.88972745734193</v>
      </c>
      <c r="E15" s="62">
        <f>IF(($R$3*$R$4)=1,1,-1)*(($M15/3.1416*180)+$N$5)</f>
        <v>120</v>
      </c>
      <c r="F15" s="61">
        <v>5</v>
      </c>
      <c r="G15" s="64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 t="shared" ref="B17:B18" si="4">((ROUND($L17/10,0))-1)*4+MOD($L17,10)+((J17-1)*16)</f>
        <v>19</v>
      </c>
      <c r="C17" s="62">
        <f t="shared" ref="C17:C24" si="5">((+O17*COS($N$3)-P17*SIN($N$3)+$N$7)*$R$3)</f>
        <v>148.39745962155627</v>
      </c>
      <c r="D17" s="62">
        <f t="shared" ref="D17:D24" si="6">((O17*SIN($N$3)+P17*COS($N$3)+$N$9)*$R$4)</f>
        <v>109.41451884327392</v>
      </c>
      <c r="E17" s="62">
        <f t="shared" ref="E17:E24" si="7">IF(($R$3*$R$4)=1,1,-1)*(($M17/3.1416*180)+$N$5)</f>
        <v>179.99985969422843</v>
      </c>
      <c r="F17" s="61">
        <v>5</v>
      </c>
      <c r="G17" s="64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 t="s">
        <v>26</v>
      </c>
      <c r="B18" s="62">
        <f t="shared" si="4"/>
        <v>20</v>
      </c>
      <c r="C18" s="62">
        <f t="shared" si="5"/>
        <v>164.39745962155624</v>
      </c>
      <c r="D18" s="62">
        <f t="shared" si="6"/>
        <v>100.17691453623989</v>
      </c>
      <c r="E18" s="62">
        <f t="shared" si="7"/>
        <v>239.99971938845687</v>
      </c>
      <c r="F18" s="61">
        <v>5</v>
      </c>
      <c r="G18" s="64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:B20" si="10">((ROUND($L19/10,0))-1)*4+MOD($L19,10)+((J19-1)*16)</f>
        <v>26</v>
      </c>
      <c r="C19" s="62">
        <f t="shared" si="5"/>
        <v>180.39745962155621</v>
      </c>
      <c r="D19" s="62">
        <f t="shared" si="6"/>
        <v>127.88972745734191</v>
      </c>
      <c r="E19" s="62">
        <f t="shared" si="7"/>
        <v>239.99971938845687</v>
      </c>
      <c r="F19" s="61">
        <v>5</v>
      </c>
      <c r="G19" s="64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 t="shared" si="10"/>
        <v>21</v>
      </c>
      <c r="C20" s="62">
        <f t="shared" si="5"/>
        <v>180.39745962155624</v>
      </c>
      <c r="D20" s="62">
        <f t="shared" si="6"/>
        <v>109.4145188432739</v>
      </c>
      <c r="E20" s="62">
        <f t="shared" si="7"/>
        <v>179.99985969422843</v>
      </c>
      <c r="F20" s="61">
        <v>5</v>
      </c>
      <c r="G20" s="64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 t="s">
        <v>26</v>
      </c>
      <c r="B21" s="62">
        <f t="shared" ref="B21:B22" si="12">((ROUND($L21/10,0))-1)*4+MOD($L21,10)+((J21-1)*16)</f>
        <v>31</v>
      </c>
      <c r="C21" s="62">
        <f t="shared" si="5"/>
        <v>196.39745962155621</v>
      </c>
      <c r="D21" s="62">
        <f t="shared" si="6"/>
        <v>100.17691453623986</v>
      </c>
      <c r="E21" s="62">
        <f t="shared" si="7"/>
        <v>239.99971938845687</v>
      </c>
      <c r="F21" s="61">
        <v>5</v>
      </c>
      <c r="G21" s="64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 t="s">
        <v>26</v>
      </c>
      <c r="B22" s="62">
        <f t="shared" si="12"/>
        <v>16</v>
      </c>
      <c r="C22" s="62">
        <f t="shared" si="5"/>
        <v>212.39745962155621</v>
      </c>
      <c r="D22" s="62">
        <f t="shared" si="6"/>
        <v>109.41451884327387</v>
      </c>
      <c r="E22" s="62">
        <f t="shared" si="7"/>
        <v>299.9995790826847</v>
      </c>
      <c r="F22" s="61">
        <v>5</v>
      </c>
      <c r="G22" s="64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13">((ROUND($L23/10,0))-1)*4+MOD($L23,10)+((J23-1)*16)</f>
        <v>27</v>
      </c>
      <c r="C23" s="62">
        <f t="shared" si="5"/>
        <v>196.39745962155621</v>
      </c>
      <c r="D23" s="62">
        <f t="shared" si="6"/>
        <v>137.12733176437592</v>
      </c>
      <c r="E23" s="62">
        <f t="shared" si="7"/>
        <v>299.9995790826847</v>
      </c>
      <c r="F23" s="61">
        <v>5</v>
      </c>
      <c r="G23" s="64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13"/>
        <v>30</v>
      </c>
      <c r="C24" s="62">
        <f t="shared" si="5"/>
        <v>212.39745962155618</v>
      </c>
      <c r="D24" s="62">
        <f t="shared" si="6"/>
        <v>127.88972745734188</v>
      </c>
      <c r="E24" s="62">
        <f t="shared" si="7"/>
        <v>239.99971938845687</v>
      </c>
      <c r="F24" s="61">
        <v>5</v>
      </c>
      <c r="G24" s="64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  <row r="30" spans="1:16" ht="15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B34" sqref="B34"/>
    </sheetView>
  </sheetViews>
  <sheetFormatPr defaultRowHeight="14.4" x14ac:dyDescent="0.3"/>
  <cols>
    <col min="1" max="1" width="17.44140625" customWidth="1"/>
    <col min="2" max="2" width="8.44140625" bestFit="1" customWidth="1"/>
    <col min="3" max="4" width="5" bestFit="1" customWidth="1"/>
    <col min="5" max="5" width="10.109375" bestFit="1" customWidth="1"/>
    <col min="6" max="6" width="5.5546875" bestFit="1" customWidth="1"/>
    <col min="7" max="7" width="6.88671875" bestFit="1" customWidth="1"/>
    <col min="10" max="10" width="11.5546875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((+O4*COS($N$3)-P4*SIN($N$3)+$N$7)*$R$3)</f>
        <v>212.39745962155615</v>
      </c>
      <c r="D4" s="62">
        <f t="shared" ref="D4:D13" si="2">((O4*SIN($N$3)+P4*COS($N$3)+$N$9)*$R$4)</f>
        <v>163.84014468547792</v>
      </c>
      <c r="E4" s="62">
        <f t="shared" ref="E4:E13" si="3">IF(($R$3*$R$4)=1,1,-1)*(($M4/3.1416*180)+$N$5)</f>
        <v>60.000140305771573</v>
      </c>
      <c r="F4" s="61">
        <v>5</v>
      </c>
      <c r="G4" s="64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34</v>
      </c>
      <c r="C5" s="62">
        <f t="shared" si="1"/>
        <v>212.39745962155615</v>
      </c>
      <c r="D5" s="62">
        <f t="shared" si="2"/>
        <v>182.31535329954593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 t="s">
        <v>26</v>
      </c>
      <c r="B6" s="62">
        <f t="shared" si="0"/>
        <v>35</v>
      </c>
      <c r="C6" s="62">
        <f t="shared" si="1"/>
        <v>196.39745962155615</v>
      </c>
      <c r="D6" s="62">
        <f t="shared" si="2"/>
        <v>191.55295760657995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si="0"/>
        <v>36</v>
      </c>
      <c r="C7" s="62">
        <f t="shared" si="1"/>
        <v>180.39745962155621</v>
      </c>
      <c r="D7" s="62">
        <f t="shared" si="2"/>
        <v>182.31535329954596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37</v>
      </c>
      <c r="C8" s="62">
        <f t="shared" si="1"/>
        <v>164.39745962155621</v>
      </c>
      <c r="D8" s="62">
        <f t="shared" si="2"/>
        <v>191.55295760657998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38</v>
      </c>
      <c r="C9" s="62">
        <f t="shared" si="1"/>
        <v>148.39745962155621</v>
      </c>
      <c r="D9" s="62">
        <f t="shared" si="2"/>
        <v>182.31535329954599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118</v>
      </c>
      <c r="O9" s="42">
        <v>164</v>
      </c>
      <c r="P9" s="43">
        <v>155.425625842204</v>
      </c>
      <c r="T9" s="7"/>
    </row>
    <row r="10" spans="1:20" ht="15" x14ac:dyDescent="0.25">
      <c r="A10" s="63" t="s">
        <v>26</v>
      </c>
      <c r="B10" s="62">
        <f t="shared" si="0"/>
        <v>39</v>
      </c>
      <c r="C10" s="62">
        <f t="shared" si="1"/>
        <v>148.39745962155624</v>
      </c>
      <c r="D10" s="62">
        <f t="shared" si="2"/>
        <v>163.84014468547798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si="0"/>
        <v>44</v>
      </c>
      <c r="C11" s="62">
        <f t="shared" si="1"/>
        <v>196.39745962155621</v>
      </c>
      <c r="D11" s="62">
        <f t="shared" si="2"/>
        <v>154.6025403784439</v>
      </c>
      <c r="E11" s="62">
        <f t="shared" si="3"/>
        <v>120</v>
      </c>
      <c r="F11" s="61">
        <v>5</v>
      </c>
      <c r="G11" s="64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0"/>
        <v>45</v>
      </c>
      <c r="C12" s="62">
        <f t="shared" si="1"/>
        <v>180.39745962155621</v>
      </c>
      <c r="D12" s="62">
        <f t="shared" si="2"/>
        <v>163.84014468547792</v>
      </c>
      <c r="E12" s="62">
        <f t="shared" si="3"/>
        <v>60.000140305771573</v>
      </c>
      <c r="F12" s="61">
        <v>5</v>
      </c>
      <c r="G12" s="64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0"/>
        <v>40</v>
      </c>
      <c r="C13" s="62">
        <f t="shared" si="1"/>
        <v>164.39745962155621</v>
      </c>
      <c r="D13" s="62">
        <f t="shared" si="2"/>
        <v>154.60254037844393</v>
      </c>
      <c r="E13" s="62">
        <f t="shared" si="3"/>
        <v>120</v>
      </c>
      <c r="F13" s="61">
        <v>5</v>
      </c>
      <c r="G13" s="64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0" sqref="M30"/>
    </sheetView>
  </sheetViews>
  <sheetFormatPr defaultRowHeight="14.4" x14ac:dyDescent="0.3"/>
  <cols>
    <col min="1" max="1" width="17.44140625" customWidth="1"/>
    <col min="3" max="3" width="11.88671875" customWidth="1"/>
    <col min="8" max="8" width="3.109375" customWidth="1"/>
    <col min="9" max="9" width="3.5546875" customWidth="1"/>
    <col min="14" max="14" width="31.441406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-70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6">
        <v>0</v>
      </c>
      <c r="N9" s="3">
        <v>228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>((ROUND($L14/10,0))-1)*4+MOD($L14,10)+((J14-1)*16)</f>
        <v>57</v>
      </c>
      <c r="C14" s="62">
        <f>((+O14*COS($N$3)-P14*SIN($N$3)+$N$7)*$R$3)</f>
        <v>130.60254037844379</v>
      </c>
      <c r="D14" s="62">
        <f>((O14*SIN($N$3)+P14*COS($N$3)+$N$9)*$R$4)</f>
        <v>209.87266823562413</v>
      </c>
      <c r="E14" s="62">
        <f>IF(($R$3*$R$4)=1,1,-1)*(($M14/3.1416*180)+$N$5)</f>
        <v>-1.403057715734235E-4</v>
      </c>
      <c r="F14" s="61">
        <v>5</v>
      </c>
      <c r="G14" s="64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>((ROUND($L15/10,0))-1)*4+MOD($L15,10)+((J15-1)*16)</f>
        <v>54</v>
      </c>
      <c r="C15" s="62">
        <f>((+O15*COS($N$3)-P15*SIN($N$3)+$N$7)*$R$3)</f>
        <v>146.60254037844379</v>
      </c>
      <c r="D15" s="62">
        <f>((O15*SIN($N$3)+P15*COS($N$3)+$N$9)*$R$4)</f>
        <v>219.11027254265815</v>
      </c>
      <c r="E15" s="62">
        <f>IF(($R$3*$R$4)=1,1,-1)*(($M15/3.1416*180)+$N$5)</f>
        <v>-60</v>
      </c>
      <c r="F15" s="61">
        <v>5</v>
      </c>
      <c r="G15" s="64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 t="s">
        <v>26</v>
      </c>
      <c r="B17" s="62">
        <f>((ROUND($L17/10,0))-1)*4+MOD($L17,10)+((J17-1)*16)</f>
        <v>51</v>
      </c>
      <c r="C17" s="62">
        <f>((+O17*COS($N$3)-P17*SIN($N$3)+$N$7)*$R$3)</f>
        <v>146.60254037844373</v>
      </c>
      <c r="D17" s="62">
        <f>((O17*SIN($N$3)+P17*COS($N$3)+$N$9)*$R$4)</f>
        <v>237.58548115672616</v>
      </c>
      <c r="E17" s="62">
        <f>IF(($R$3*$R$4)=1,1,-1)*(($M17/3.1416*180)+$N$5)</f>
        <v>-1.403057715734235E-4</v>
      </c>
      <c r="F17" s="61">
        <v>5</v>
      </c>
      <c r="G17" s="64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>((ROUND($L19/10,0))-1)*4+MOD($L19,10)+((J19-1)*16)</f>
        <v>58</v>
      </c>
      <c r="C19" s="62">
        <f>((+O19*COS($N$3)-P19*SIN($N$3)+$N$7)*$R$3)</f>
        <v>114.60254037844379</v>
      </c>
      <c r="D19" s="62">
        <f>((O19*SIN($N$3)+P19*COS($N$3)+$N$9)*$R$4)</f>
        <v>219.11027254265815</v>
      </c>
      <c r="E19" s="62">
        <f>IF(($R$3*$R$4)=1,1,-1)*(($M19/3.1416*180)+$N$5)</f>
        <v>59.999719388456853</v>
      </c>
      <c r="F19" s="61">
        <v>5</v>
      </c>
      <c r="G19" s="64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 t="s">
        <v>26</v>
      </c>
      <c r="B20" s="62">
        <f>((ROUND($L20/10,0))-1)*4+MOD($L20,10)+((J20-1)*16)</f>
        <v>53</v>
      </c>
      <c r="C20" s="62">
        <f>((+O20*COS($N$3)-P20*SIN($N$3)+$N$7)*$R$3)</f>
        <v>114.60254037844376</v>
      </c>
      <c r="D20" s="62">
        <f>((O20*SIN($N$3)+P20*COS($N$3)+$N$9)*$R$4)</f>
        <v>237.58548115672616</v>
      </c>
      <c r="E20" s="62">
        <f>IF(($R$3*$R$4)=1,1,-1)*(($M20/3.1416*180)+$N$5)</f>
        <v>-1.403057715734235E-4</v>
      </c>
      <c r="F20" s="61">
        <v>5</v>
      </c>
      <c r="G20" s="64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>((ROUND($L23/10,0))-1)*4+MOD($L23,10)+((J23-1)*16)</f>
        <v>59</v>
      </c>
      <c r="C23" s="62">
        <f>((+O23*COS($N$3)-P23*SIN($N$3)+$N$7)*$R$3)</f>
        <v>98.60254037844382</v>
      </c>
      <c r="D23" s="62">
        <f>((O23*SIN($N$3)+P23*COS($N$3)+$N$9)*$R$4)</f>
        <v>209.87266823562413</v>
      </c>
      <c r="E23" s="62">
        <f>IF(($R$3*$R$4)=1,1,-1)*(($M23/3.1416*180)+$N$5)</f>
        <v>119.99957908268468</v>
      </c>
      <c r="F23" s="61">
        <v>5</v>
      </c>
      <c r="G23" s="64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5" si="0">((ROUND($L3/10,0))-1)*4+MOD($L3,10)+((J3-1)*16)</f>
        <v>64</v>
      </c>
      <c r="C3" s="62">
        <f>((+O3*COS($N$3)-P3*SIN($N$3)+$N$7)*$R$3)</f>
        <v>164</v>
      </c>
      <c r="D3" s="62">
        <f>((O3*SIN($N$3)+P3*COS($N$3)+$N$9)*$R$4)</f>
        <v>210</v>
      </c>
      <c r="E3" s="62">
        <f>IF(($R$3*$R$4)=1,1,-1)*(($M3/3.1416*180)+$N$5)</f>
        <v>-119.99971938845685</v>
      </c>
      <c r="F3" s="61">
        <v>5</v>
      </c>
      <c r="G3" s="64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65</v>
      </c>
      <c r="C4" s="62">
        <f>((+O4*COS($N$3)-P4*SIN($N$3)+$N$7)*$R$3)</f>
        <v>180</v>
      </c>
      <c r="D4" s="62">
        <f>((O4*SIN($N$3)+P4*COS($N$3)+$N$9)*$R$4)</f>
        <v>219.23760430703402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 t="s">
        <v>26</v>
      </c>
      <c r="B5" s="62">
        <f t="shared" si="0"/>
        <v>66</v>
      </c>
      <c r="C5" s="62">
        <f>((+O5*COS($N$3)-P5*SIN($N$3)+$N$7)*$R$3)</f>
        <v>196</v>
      </c>
      <c r="D5" s="62">
        <f>((O5*SIN($N$3)+P5*COS($N$3)+$N$9)*$R$4)</f>
        <v>210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 t="s">
        <v>26</v>
      </c>
      <c r="B6" s="62">
        <f t="shared" ref="B6" si="2">((ROUND($L6/10,0))-1)*4+MOD($L6,10)+((J6-1)*16)</f>
        <v>67</v>
      </c>
      <c r="C6" s="62">
        <f>((+O6*COS($N$3)-P6*SIN($N$3)+$N$7)*$R$3)</f>
        <v>212</v>
      </c>
      <c r="D6" s="62">
        <f>((O6*SIN($N$3)+P6*COS($N$3)+$N$9)*$R$4)</f>
        <v>219.23760430703402</v>
      </c>
      <c r="E6" s="62">
        <f>IF(($R$3*$R$4)=1,1,-1)*(($M6/3.1416*180)+$N$5)</f>
        <v>-59.999859694228427</v>
      </c>
      <c r="F6" s="61">
        <v>5</v>
      </c>
      <c r="G6" s="64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110</v>
      </c>
      <c r="O9" s="42">
        <v>164</v>
      </c>
      <c r="P9" s="43">
        <v>155.425625842204</v>
      </c>
      <c r="T9" s="7"/>
    </row>
    <row r="10" spans="1:20" ht="15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" si="3">((ROUND($L11/10,0))-1)*4+MOD($L11,10)+((J11-1)*16)</f>
        <v>76</v>
      </c>
      <c r="C11" s="62">
        <f>((+O11*COS($N$3)-P11*SIN($N$3)+$N$7)*$R$3)</f>
        <v>180</v>
      </c>
      <c r="D11" s="62">
        <f>((O11*SIN($N$3)+P11*COS($N$3)+$N$9)*$R$4)</f>
        <v>237.712812921102</v>
      </c>
      <c r="E11" s="62">
        <f>IF(($R$3*$R$4)=1,1,-1)*(($M11/3.1416*180)+$N$5)</f>
        <v>0</v>
      </c>
      <c r="F11" s="61">
        <v>5</v>
      </c>
      <c r="G11" s="64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/>
      <c r="B24" s="62"/>
      <c r="C24" s="62"/>
      <c r="D24" s="62"/>
      <c r="E24" s="62"/>
      <c r="F24" s="61"/>
      <c r="G24" s="64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J31" sqref="J31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ref="B7:B10" si="0">((ROUND($L7/10,0))-1)*4+MOD($L7,10)+((J7-1)*16)</f>
        <v>84</v>
      </c>
      <c r="C7" s="62">
        <f t="shared" ref="C7:C14" si="1">((+O7*COS($N$3)-P7*SIN($N$3)+$N$7)*$R$3)</f>
        <v>148</v>
      </c>
      <c r="D7" s="62">
        <f t="shared" ref="D7:D14" si="2">((O7*SIN($N$3)+P7*COS($N$3)+$N$9)*$R$4)</f>
        <v>332.712812921102</v>
      </c>
      <c r="E7" s="62">
        <f t="shared" ref="E7:E14" si="3">IF(($R$3*$R$4)=1,1,-1)*(($M7/3.1416*180)+$N$5)</f>
        <v>0</v>
      </c>
      <c r="F7" s="61">
        <v>5</v>
      </c>
      <c r="G7" s="64">
        <f t="shared" ref="G7:G10" si="4">IF($R$3*$R$4=-1,1,0)</f>
        <v>0</v>
      </c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85</v>
      </c>
      <c r="C8" s="62">
        <f t="shared" si="1"/>
        <v>164</v>
      </c>
      <c r="D8" s="62">
        <f t="shared" si="2"/>
        <v>341.95041722813596</v>
      </c>
      <c r="E8" s="62">
        <f t="shared" si="3"/>
        <v>-59.999859694228427</v>
      </c>
      <c r="F8" s="61">
        <v>5</v>
      </c>
      <c r="G8" s="64">
        <f t="shared" si="4"/>
        <v>0</v>
      </c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86</v>
      </c>
      <c r="C9" s="62">
        <f t="shared" si="1"/>
        <v>164</v>
      </c>
      <c r="D9" s="62">
        <f t="shared" si="2"/>
        <v>360.425625842204</v>
      </c>
      <c r="E9" s="62">
        <f t="shared" si="3"/>
        <v>0</v>
      </c>
      <c r="F9" s="61">
        <v>5</v>
      </c>
      <c r="G9" s="64">
        <f t="shared" si="4"/>
        <v>0</v>
      </c>
      <c r="I9" s="1"/>
      <c r="J9" s="39">
        <v>6</v>
      </c>
      <c r="K9" s="10">
        <v>20</v>
      </c>
      <c r="L9" s="5">
        <v>22</v>
      </c>
      <c r="M9" s="6">
        <v>0</v>
      </c>
      <c r="N9" s="3">
        <v>205</v>
      </c>
      <c r="O9" s="42">
        <v>164</v>
      </c>
      <c r="P9" s="43">
        <v>155.425625842204</v>
      </c>
      <c r="T9" s="7"/>
    </row>
    <row r="10" spans="1:20" ht="15" x14ac:dyDescent="0.25">
      <c r="A10" s="63" t="s">
        <v>26</v>
      </c>
      <c r="B10" s="62">
        <f t="shared" si="0"/>
        <v>87</v>
      </c>
      <c r="C10" s="62">
        <f t="shared" si="1"/>
        <v>148</v>
      </c>
      <c r="D10" s="62">
        <f t="shared" si="2"/>
        <v>369.66323014923796</v>
      </c>
      <c r="E10" s="62">
        <f t="shared" si="3"/>
        <v>59.999859694228427</v>
      </c>
      <c r="F10" s="61">
        <v>5</v>
      </c>
      <c r="G10" s="64">
        <f t="shared" si="4"/>
        <v>0</v>
      </c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4" si="5">((ROUND($L11/10,0))-1)*4+MOD($L11,10)+((J11-1)*16)</f>
        <v>92</v>
      </c>
      <c r="C11" s="62">
        <f t="shared" si="1"/>
        <v>116</v>
      </c>
      <c r="D11" s="62">
        <f t="shared" si="2"/>
        <v>332.712812921102</v>
      </c>
      <c r="E11" s="62">
        <f t="shared" si="3"/>
        <v>0</v>
      </c>
      <c r="F11" s="61">
        <v>5</v>
      </c>
      <c r="G11" s="64">
        <f t="shared" ref="G11:G14" si="6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5"/>
        <v>93</v>
      </c>
      <c r="C12" s="62">
        <f t="shared" si="1"/>
        <v>132</v>
      </c>
      <c r="D12" s="62">
        <f t="shared" si="2"/>
        <v>341.95041722813596</v>
      </c>
      <c r="E12" s="62">
        <f t="shared" si="3"/>
        <v>-59.999859694228427</v>
      </c>
      <c r="F12" s="61">
        <v>5</v>
      </c>
      <c r="G12" s="64">
        <f t="shared" si="6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 t="s">
        <v>26</v>
      </c>
      <c r="B13" s="62">
        <f t="shared" si="5"/>
        <v>88</v>
      </c>
      <c r="C13" s="62">
        <f t="shared" si="1"/>
        <v>132</v>
      </c>
      <c r="D13" s="62">
        <f t="shared" si="2"/>
        <v>360.425625842204</v>
      </c>
      <c r="E13" s="62">
        <f t="shared" si="3"/>
        <v>0</v>
      </c>
      <c r="F13" s="61">
        <v>5</v>
      </c>
      <c r="G13" s="64">
        <f t="shared" si="6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si="5"/>
        <v>89</v>
      </c>
      <c r="C14" s="62">
        <f t="shared" si="1"/>
        <v>116</v>
      </c>
      <c r="D14" s="62">
        <f t="shared" si="2"/>
        <v>369.66323014923796</v>
      </c>
      <c r="E14" s="62">
        <f t="shared" si="3"/>
        <v>59.999859694228427</v>
      </c>
      <c r="F14" s="61">
        <v>5</v>
      </c>
      <c r="G14" s="64">
        <f t="shared" si="6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/>
      <c r="B15" s="62"/>
      <c r="C15" s="62"/>
      <c r="D15" s="62"/>
      <c r="E15" s="62"/>
      <c r="F15" s="61"/>
      <c r="G15" s="64"/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62"/>
      <c r="C16" s="62"/>
      <c r="D16" s="62"/>
      <c r="E16" s="62"/>
      <c r="F16" s="61"/>
      <c r="G16" s="64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62"/>
      <c r="C17" s="62"/>
      <c r="D17" s="62"/>
      <c r="E17" s="62"/>
      <c r="F17" s="61"/>
      <c r="G17" s="64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62"/>
      <c r="C18" s="62"/>
      <c r="D18" s="62"/>
      <c r="E18" s="62"/>
      <c r="F18" s="61"/>
      <c r="G18" s="64"/>
      <c r="I18" s="1"/>
      <c r="J18" s="39">
        <v>6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7">((ROUND($L19/10,0))-1)*4+MOD($L19,10)+((J19-1)*16)</f>
        <v>90</v>
      </c>
      <c r="C19" s="62">
        <f>((+O19*COS($N$3)-P19*SIN($N$3)+$N$7)*$R$3)</f>
        <v>100</v>
      </c>
      <c r="D19" s="62">
        <f>((O19*SIN($N$3)+P19*COS($N$3)+$N$9)*$R$4)</f>
        <v>360.425625842204</v>
      </c>
      <c r="E19" s="62">
        <f>IF(($R$3*$R$4)=1,1,-1)*(($M19/3.1416*180)+$N$5)</f>
        <v>119.99971938845685</v>
      </c>
      <c r="F19" s="61">
        <v>5</v>
      </c>
      <c r="G19" s="64">
        <f t="shared" ref="G19" si="8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" si="9">((ROUND($L23/10,0))-1)*4+MOD($L23,10)+((J23-1)*16)</f>
        <v>91</v>
      </c>
      <c r="C23" s="62">
        <f>((+O23*COS($N$3)-P23*SIN($N$3)+$N$7)*$R$3)</f>
        <v>100</v>
      </c>
      <c r="D23" s="62">
        <f>((O23*SIN($N$3)+P23*COS($N$3)+$N$9)*$R$4)</f>
        <v>341.95041722813596</v>
      </c>
      <c r="E23" s="62">
        <f>IF(($R$3*$R$4)=1,1,-1)*(($M23/3.1416*180)+$N$5)</f>
        <v>179.99957908268468</v>
      </c>
      <c r="F23" s="61">
        <v>5</v>
      </c>
      <c r="G23" s="64">
        <f t="shared" ref="G23:G26" si="10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ref="B24" si="11">((ROUND($L24/10,0))-1)*4+MOD($L24,10)+((J24-1)*16)</f>
        <v>94</v>
      </c>
      <c r="C24" s="62">
        <f>((+O24*COS($N$3)-P24*SIN($N$3)+$N$7)*$R$3)</f>
        <v>84</v>
      </c>
      <c r="D24" s="62">
        <f>((O24*SIN($N$3)+P24*COS($N$3)+$N$9)*$R$4)</f>
        <v>332.712812921102</v>
      </c>
      <c r="E24" s="62">
        <f>IF(($R$3*$R$4)=1,1,-1)*(($M24/3.1416*180)+$N$5)</f>
        <v>119.99971938845685</v>
      </c>
      <c r="F24" s="61">
        <v>5</v>
      </c>
      <c r="G24" s="64">
        <f t="shared" si="10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3" t="s">
        <v>26</v>
      </c>
      <c r="B26" s="62">
        <f t="shared" ref="B26" si="12">((ROUND($L26/10,0))-1)*4+MOD($L26,10)+((J26-1)*16)</f>
        <v>95</v>
      </c>
      <c r="C26" s="62">
        <f>((+O26*COS($N$3)-P26*SIN($N$3)+$N$7)*$R$3)</f>
        <v>148</v>
      </c>
      <c r="D26" s="62">
        <f>((O26*SIN($N$3)+P26*COS($N$3)+$N$9)*$R$4)</f>
        <v>388.1</v>
      </c>
      <c r="E26" s="62">
        <f>IF(($R$3*$R$4)=1,1,-1)*(($M26/3.1416*180)+$N$5)</f>
        <v>0</v>
      </c>
      <c r="F26" s="61">
        <v>5</v>
      </c>
      <c r="G26" s="64">
        <f t="shared" si="10"/>
        <v>0</v>
      </c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33" sqref="N33"/>
    </sheetView>
  </sheetViews>
  <sheetFormatPr defaultRowHeight="14.4" x14ac:dyDescent="0.3"/>
  <cols>
    <col min="1" max="1" width="15.44140625" customWidth="1"/>
    <col min="2" max="2" width="8.5546875" customWidth="1"/>
    <col min="3" max="4" width="6" customWidth="1"/>
    <col min="6" max="6" width="5.5546875" bestFit="1" customWidth="1"/>
    <col min="7" max="7" width="6.88671875" bestFit="1" customWidth="1"/>
    <col min="10" max="10" width="7.33203125" bestFit="1" customWidth="1"/>
    <col min="11" max="11" width="6.44140625" bestFit="1" customWidth="1"/>
    <col min="12" max="12" width="9.5546875" bestFit="1" customWidth="1"/>
    <col min="13" max="13" width="14" bestFit="1" customWidth="1"/>
    <col min="14" max="14" width="26.5546875" bestFit="1" customWidth="1"/>
    <col min="15" max="16" width="6" bestFit="1" customWidth="1"/>
    <col min="17" max="17" width="8.5546875" bestFit="1" customWidth="1"/>
    <col min="18" max="18" width="2.88671875" bestFit="1" customWidth="1"/>
    <col min="20" max="20" width="39.441406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ht="15" x14ac:dyDescent="0.25">
      <c r="A3" s="63" t="s">
        <v>26</v>
      </c>
      <c r="B3" s="62">
        <f t="shared" ref="B3:B4" si="0">((ROUND($L3/10,0))-1)*4+MOD($L3,10)+((J3-1)*16)</f>
        <v>96</v>
      </c>
      <c r="C3" s="62">
        <f>((+O3*COS($N$3)-P3*SIN($N$3)+$N$7)*$R$3)</f>
        <v>132.39745962155615</v>
      </c>
      <c r="D3" s="62">
        <f>((O3*SIN($N$3)+P3*COS($N$3)+$N$9)*$R$4)</f>
        <v>397.6025403784439</v>
      </c>
      <c r="E3" s="62">
        <f>IF(($R$3*$R$4)=1,1,-1)*(($M3/3.1416*180)+$N$5)</f>
        <v>-59.999719388456853</v>
      </c>
      <c r="F3" s="61">
        <v>5</v>
      </c>
      <c r="G3" s="64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97</v>
      </c>
      <c r="C4" s="62">
        <f>((+O4*COS($N$3)-P4*SIN($N$3)+$N$7)*$R$3)</f>
        <v>132.39745962155615</v>
      </c>
      <c r="D4" s="62">
        <f>((O4*SIN($N$3)+P4*COS($N$3)+$N$9)*$R$4)</f>
        <v>416.07774899251189</v>
      </c>
      <c r="E4" s="62">
        <f>IF(($R$3*$R$4)=1,1,-1)*(($M4/3.1416*180)+$N$5)</f>
        <v>1.403057715734235E-4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ht="15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ht="15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169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ht="15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ht="15" x14ac:dyDescent="0.25">
      <c r="A11" s="63" t="s">
        <v>26</v>
      </c>
      <c r="B11" s="62">
        <f t="shared" ref="B11:B12" si="2">((ROUND($L11/10,0))-1)*4+MOD($L11,10)+((J11-1)*16)</f>
        <v>108</v>
      </c>
      <c r="C11" s="62">
        <f>((+O11*COS($N$3)-P11*SIN($N$3)+$N$7)*$R$3)</f>
        <v>116.39745962155619</v>
      </c>
      <c r="D11" s="62">
        <f>((O11*SIN($N$3)+P11*COS($N$3)+$N$9)*$R$4)</f>
        <v>425.3153532995459</v>
      </c>
      <c r="E11" s="62">
        <f>IF(($R$3*$R$4)=1,1,-1)*(($M11/3.1416*180)+$N$5)</f>
        <v>60</v>
      </c>
      <c r="F11" s="61">
        <v>5</v>
      </c>
      <c r="G11" s="64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ht="15" x14ac:dyDescent="0.25">
      <c r="A12" s="63" t="s">
        <v>26</v>
      </c>
      <c r="B12" s="62">
        <f t="shared" si="2"/>
        <v>109</v>
      </c>
      <c r="C12" s="62">
        <f>((+O12*COS($N$3)-P12*SIN($N$3)+$N$7)*$R$3)</f>
        <v>116.39745962155621</v>
      </c>
      <c r="D12" s="62">
        <f>((O12*SIN($N$3)+P12*COS($N$3)+$N$9)*$R$4)</f>
        <v>443.79056191361389</v>
      </c>
      <c r="E12" s="62">
        <f>IF(($R$3*$R$4)=1,1,-1)*(($M12/3.1416*180)+$N$5)</f>
        <v>1.403057715734235E-4</v>
      </c>
      <c r="F12" s="61">
        <v>5</v>
      </c>
      <c r="G12" s="64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ht="15" x14ac:dyDescent="0.25">
      <c r="A13" s="63"/>
      <c r="B13" s="62"/>
      <c r="C13" s="62"/>
      <c r="D13" s="62"/>
      <c r="E13" s="62"/>
      <c r="F13" s="61"/>
      <c r="G13" s="64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ht="15" x14ac:dyDescent="0.25">
      <c r="A14" s="63" t="s">
        <v>26</v>
      </c>
      <c r="B14" s="62">
        <f t="shared" ref="B14:B15" si="4">((ROUND($L14/10,0))-1)*4+MOD($L14,10)+((J14-1)*16)</f>
        <v>105</v>
      </c>
      <c r="C14" s="62">
        <f>((+O14*COS($N$3)-P14*SIN($N$3)+$N$7)*$R$3)</f>
        <v>84.397459621556251</v>
      </c>
      <c r="D14" s="62">
        <f>((O14*SIN($N$3)+P14*COS($N$3)+$N$9)*$R$4)</f>
        <v>443.79056191361389</v>
      </c>
      <c r="E14" s="62">
        <f>IF(($R$3*$R$4)=1,1,-1)*(($M14/3.1416*180)+$N$5)</f>
        <v>119.99985969422843</v>
      </c>
      <c r="F14" s="61">
        <v>5</v>
      </c>
      <c r="G14" s="64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ht="15" x14ac:dyDescent="0.25">
      <c r="A15" s="63" t="s">
        <v>26</v>
      </c>
      <c r="B15" s="62">
        <f t="shared" si="4"/>
        <v>102</v>
      </c>
      <c r="C15" s="62">
        <f>((+O15*COS($N$3)-P15*SIN($N$3)+$N$7)*$R$3)</f>
        <v>68.397459621556251</v>
      </c>
      <c r="D15" s="62">
        <f>((O15*SIN($N$3)+P15*COS($N$3)+$N$9)*$R$4)</f>
        <v>453.0281662206479</v>
      </c>
      <c r="E15" s="62">
        <f>IF(($R$3*$R$4)=1,1,-1)*(($M15/3.1416*180)+$N$5)</f>
        <v>60</v>
      </c>
      <c r="F15" s="61">
        <v>5</v>
      </c>
      <c r="G15" s="64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ht="15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ht="15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ht="15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ht="15" x14ac:dyDescent="0.25">
      <c r="A19" s="63" t="s">
        <v>26</v>
      </c>
      <c r="B19" s="62">
        <f t="shared" ref="B19" si="5">((ROUND($L19/10,0))-1)*4+MOD($L19,10)+((J19-1)*16)</f>
        <v>106</v>
      </c>
      <c r="C19" s="62">
        <f>((+O19*COS($N$3)-P19*SIN($N$3)+$N$7)*$R$3)</f>
        <v>84.397459621556223</v>
      </c>
      <c r="D19" s="62">
        <f>((O19*SIN($N$3)+P19*COS($N$3)+$N$9)*$R$4)</f>
        <v>425.3153532995459</v>
      </c>
      <c r="E19" s="62">
        <f>IF(($R$3*$R$4)=1,1,-1)*(($M19/3.1416*180)+$N$5)</f>
        <v>179.99971938845687</v>
      </c>
      <c r="F19" s="61">
        <v>5</v>
      </c>
      <c r="G19" s="64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ht="15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ht="15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ht="15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ht="15" x14ac:dyDescent="0.25">
      <c r="A23" s="63" t="s">
        <v>26</v>
      </c>
      <c r="B23" s="62">
        <f t="shared" ref="B23:B24" si="7">((ROUND($L23/10,0))-1)*4+MOD($L23,10)+((J23-1)*16)</f>
        <v>107</v>
      </c>
      <c r="C23" s="62">
        <f>((+O23*COS($N$3)-P23*SIN($N$3)+$N$7)*$R$3)</f>
        <v>100.39745962155621</v>
      </c>
      <c r="D23" s="62">
        <f>((O23*SIN($N$3)+P23*COS($N$3)+$N$9)*$R$4)</f>
        <v>416.07774899251189</v>
      </c>
      <c r="E23" s="62">
        <f>IF(($R$3*$R$4)=1,1,-1)*(($M23/3.1416*180)+$N$5)</f>
        <v>239.99957908268468</v>
      </c>
      <c r="F23" s="61">
        <v>5</v>
      </c>
      <c r="G23" s="64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ht="15" x14ac:dyDescent="0.25">
      <c r="A24" s="63" t="s">
        <v>26</v>
      </c>
      <c r="B24" s="62">
        <f t="shared" si="7"/>
        <v>110</v>
      </c>
      <c r="C24" s="62">
        <f>((+O24*COS($N$3)-P24*SIN($N$3)+$N$7)*$R$3)</f>
        <v>100.39745962155618</v>
      </c>
      <c r="D24" s="62">
        <f>((O24*SIN($N$3)+P24*COS($N$3)+$N$9)*$R$4)</f>
        <v>397.60254037844385</v>
      </c>
      <c r="E24" s="62">
        <f>IF(($R$3*$R$4)=1,1,-1)*(($M24/3.1416*180)+$N$5)</f>
        <v>179.99971938845687</v>
      </c>
      <c r="F24" s="61">
        <v>5</v>
      </c>
      <c r="G24" s="64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9">((ROUND($L25/10,0))-1)*4+MOD($L25,10)+((J25-1)*16)</f>
        <v>111</v>
      </c>
      <c r="C25" s="62">
        <f>((+O25*COS($N$3)-P25*SIN($N$3)+$N$7)*$R$3)</f>
        <v>116.39745962155615</v>
      </c>
      <c r="D25" s="62">
        <f>((O25*SIN($N$3)+P25*COS($N$3)+$N$9)*$R$4)</f>
        <v>388.36493607140983</v>
      </c>
      <c r="E25" s="62">
        <f>IF(($R$3*$R$4)=1,1,-1)*(($M25/3.1416*180)+$N$5)</f>
        <v>239.99957908268468</v>
      </c>
      <c r="F25" s="61">
        <v>5</v>
      </c>
      <c r="G25" s="64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18" zoomScale="55" zoomScaleNormal="55" workbookViewId="0">
      <selection activeCell="A143" sqref="A143"/>
    </sheetView>
  </sheetViews>
  <sheetFormatPr defaultRowHeight="14.4" x14ac:dyDescent="0.3"/>
  <cols>
    <col min="1" max="1" width="15.6640625" customWidth="1"/>
    <col min="3" max="4" width="9.109375" style="66"/>
    <col min="5" max="5" width="11.332031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ht="15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5">
        <f>IF('4614A'!F3=0, "", '4614A'!F3)</f>
        <v>5</v>
      </c>
      <c r="G3" s="75">
        <f>IF('4614A'!$A3="", "", '4614A'!G3)</f>
        <v>0</v>
      </c>
    </row>
    <row r="4" spans="1:7" ht="15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5">
        <f>IF('4614A'!F4=0, "", '4614A'!F4)</f>
        <v>5</v>
      </c>
      <c r="G4" s="75">
        <f>IF('4614A'!$A4="", "", '4614A'!G4)</f>
        <v>0</v>
      </c>
    </row>
    <row r="5" spans="1:7" ht="15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5">
        <f>IF('4614A'!F5=0, "", '4614A'!F5)</f>
        <v>5</v>
      </c>
      <c r="G5" s="75">
        <f>IF('4614A'!$A5="", "", '4614A'!G5)</f>
        <v>0</v>
      </c>
    </row>
    <row r="6" spans="1:7" ht="15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ht="15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ht="15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ht="15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ht="15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ht="15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5">
        <f>IF('4614A'!F11=0, "", '4614A'!F11)</f>
        <v>5</v>
      </c>
      <c r="G11" s="75">
        <f>IF('4614A'!$A11="", "", '4614A'!G11)</f>
        <v>0</v>
      </c>
    </row>
    <row r="12" spans="1:7" ht="15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5">
        <f>IF('4614A'!F12=0, "", '4614A'!F12)</f>
        <v>5</v>
      </c>
      <c r="G12" s="75">
        <f>IF('4614A'!$A12="", "", '4614A'!G12)</f>
        <v>0</v>
      </c>
    </row>
    <row r="13" spans="1:7" ht="15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5">
        <f>IF('4614A'!F13=0, "", '4614A'!F13)</f>
        <v>5</v>
      </c>
      <c r="G13" s="75">
        <f>IF('4614A'!$A13="", "", '4614A'!G13)</f>
        <v>0</v>
      </c>
    </row>
    <row r="14" spans="1:7" ht="15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5">
        <f>IF('4614A'!F14=0, "", '4614A'!F14)</f>
        <v>5</v>
      </c>
      <c r="G14" s="75">
        <f>IF('4614A'!$A14="", "", '4614A'!G14)</f>
        <v>0</v>
      </c>
    </row>
    <row r="15" spans="1:7" ht="15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5">
        <f>IF('4614A'!F15=0, "", '4614A'!F15)</f>
        <v>5</v>
      </c>
      <c r="G15" s="75">
        <f>IF('4614A'!$A15="", "", '4614A'!G15)</f>
        <v>0</v>
      </c>
    </row>
    <row r="16" spans="1:7" ht="15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5">
        <f>IF('4614A'!F16=0, "", '4614A'!F16)</f>
        <v>5</v>
      </c>
      <c r="G16" s="75">
        <f>IF('4614A'!$A16="", "", '4614A'!G16)</f>
        <v>0</v>
      </c>
    </row>
    <row r="17" spans="1:7" ht="15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5">
        <f>IF('4614A'!F17=0, "", '4614A'!F17)</f>
        <v>5</v>
      </c>
      <c r="G17" s="75">
        <f>IF('4614A'!$A17="", "", '4614A'!G17)</f>
        <v>0</v>
      </c>
    </row>
    <row r="18" spans="1:7" ht="15" x14ac:dyDescent="0.25">
      <c r="A18" s="71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5" t="str">
        <f>IF('4614A'!F18=0, "", '4614A'!F18)</f>
        <v/>
      </c>
      <c r="G18" s="75" t="str">
        <f>IF('4614A'!$A18="", "", '4614A'!G18)</f>
        <v/>
      </c>
    </row>
    <row r="19" spans="1:7" ht="15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5">
        <f>IF('4614A'!F19=0, "", '4614A'!F19)</f>
        <v>5</v>
      </c>
      <c r="G19" s="75">
        <f>IF('4614A'!$A19="", "", '4614A'!G19)</f>
        <v>0</v>
      </c>
    </row>
    <row r="20" spans="1:7" ht="15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5">
        <f>IF('4614A'!F20=0, "", '4614A'!F20)</f>
        <v>5</v>
      </c>
      <c r="G20" s="75">
        <f>IF('4614A'!$A20="", "", '4614A'!G20)</f>
        <v>0</v>
      </c>
    </row>
    <row r="21" spans="1:7" ht="15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ht="15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ht="15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5">
        <f>IF('4614A'!F23=0, "", '4614A'!F23)</f>
        <v>5</v>
      </c>
      <c r="G23" s="75">
        <f>IF('4614A'!$A23="", "", '4614A'!G23)</f>
        <v>0</v>
      </c>
    </row>
    <row r="24" spans="1:7" ht="15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5">
        <f>IF('4614A'!F24=0, "", '4614A'!F24)</f>
        <v>5</v>
      </c>
      <c r="G24" s="75">
        <f>IF('4614A'!$A24="", "", '4614A'!G24)</f>
        <v>0</v>
      </c>
    </row>
    <row r="25" spans="1:7" ht="15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5">
        <f>IF('4614A'!F25=0, "", '4614A'!F25)</f>
        <v>5</v>
      </c>
      <c r="G25" s="75">
        <f>IF('4614A'!$A25="", "", '4614A'!G25)</f>
        <v>0</v>
      </c>
    </row>
    <row r="26" spans="1:7" ht="15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ht="15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ht="15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ht="15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ht="15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ht="15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ht="15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ht="15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ht="15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ht="15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ht="15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ht="15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164.39745962155624</v>
      </c>
      <c r="D37" s="76">
        <f>IF('4535_1'!D14="", "", '4535_1'!D14)</f>
        <v>137.12733176437592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ht="15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148.39745962155624</v>
      </c>
      <c r="D38" s="76">
        <f>IF('4535_1'!D15="", "", '4535_1'!D15)</f>
        <v>127.88972745734193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ht="15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ht="15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148.39745962155627</v>
      </c>
      <c r="D40" s="76">
        <f>IF('4535_1'!D17="", "", '4535_1'!D17)</f>
        <v>109.41451884327392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ht="15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164.39745962155624</v>
      </c>
      <c r="D41" s="76">
        <f>IF('4535_1'!D18="", "", '4535_1'!D18)</f>
        <v>100.17691453623989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ht="15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180.39745962155621</v>
      </c>
      <c r="D42" s="76">
        <f>IF('4535_1'!D19="", "", '4535_1'!D19)</f>
        <v>127.88972745734191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ht="15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180.39745962155624</v>
      </c>
      <c r="D43" s="76">
        <f>IF('4535_1'!D20="", "", '4535_1'!D20)</f>
        <v>109.4145188432739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ht="15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196.39745962155621</v>
      </c>
      <c r="D44" s="76">
        <f>IF('4535_1'!D21="", "", '4535_1'!D21)</f>
        <v>100.17691453623986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ht="15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212.39745962155621</v>
      </c>
      <c r="D45" s="76">
        <f>IF('4535_1'!D22="", "", '4535_1'!D22)</f>
        <v>109.41451884327387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ht="15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196.39745962155621</v>
      </c>
      <c r="D46" s="76">
        <f>IF('4535_1'!D23="", "", '4535_1'!D23)</f>
        <v>137.12733176437592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ht="15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212.39745962155618</v>
      </c>
      <c r="D47" s="76">
        <f>IF('4535_1'!D24="", "", '4535_1'!D24)</f>
        <v>127.88972745734188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ht="15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ht="15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ht="15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212.39745962155615</v>
      </c>
      <c r="D50" s="77">
        <f>IF('4535_2'!D4="", "", '4535_2'!D4)</f>
        <v>163.84014468547792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ht="15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212.39745962155615</v>
      </c>
      <c r="D51" s="77">
        <f>IF('4535_2'!D5="", "", '4535_2'!D5)</f>
        <v>182.31535329954593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ht="15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196.39745962155615</v>
      </c>
      <c r="D52" s="77">
        <f>IF('4535_2'!D6="", "", '4535_2'!D6)</f>
        <v>191.55295760657995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ht="15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180.39745962155621</v>
      </c>
      <c r="D53" s="77">
        <f>IF('4535_2'!D7="", "", '4535_2'!D7)</f>
        <v>182.31535329954596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ht="15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164.39745962155621</v>
      </c>
      <c r="D54" s="77">
        <f>IF('4535_2'!D8="", "", '4535_2'!D8)</f>
        <v>191.55295760657998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ht="15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148.39745962155621</v>
      </c>
      <c r="D55" s="77">
        <f>IF('4535_2'!D9="", "", '4535_2'!D9)</f>
        <v>182.31535329954599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ht="15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148.39745962155624</v>
      </c>
      <c r="D56" s="77">
        <f>IF('4535_2'!D10="", "", '4535_2'!D10)</f>
        <v>163.84014468547798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ht="15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196.39745962155621</v>
      </c>
      <c r="D57" s="77">
        <f>IF('4535_2'!D11="", "", '4535_2'!D11)</f>
        <v>154.6025403784439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ht="15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180.39745962155621</v>
      </c>
      <c r="D58" s="77">
        <f>IF('4535_2'!D12="", "", '4535_2'!D12)</f>
        <v>163.84014468547792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ht="15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164.39745962155621</v>
      </c>
      <c r="D59" s="77">
        <f>IF('4535_2'!D13="", "", '4535_2'!D13)</f>
        <v>154.60254037844393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ht="15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ht="15" x14ac:dyDescent="0.25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ht="15" x14ac:dyDescent="0.25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ht="15" x14ac:dyDescent="0.25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ht="15" x14ac:dyDescent="0.25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ht="15" x14ac:dyDescent="0.25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ht="15" x14ac:dyDescent="0.25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ht="15" x14ac:dyDescent="0.25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ht="15" x14ac:dyDescent="0.25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ht="15" x14ac:dyDescent="0.25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ht="15" x14ac:dyDescent="0.25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ht="15" x14ac:dyDescent="0.25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ht="15" x14ac:dyDescent="0.25">
      <c r="A72" s="60" t="str">
        <f>IF('6438A_1'!A3="", "", '6438A_1'!A3)</f>
        <v/>
      </c>
      <c r="B72" s="78" t="str">
        <f>IF('6438A_1'!B3="", "", '6438A_1'!B3)</f>
        <v/>
      </c>
      <c r="C72" s="78" t="str">
        <f>IF('6438A_1'!C3="", "", '6438A_1'!C3)</f>
        <v/>
      </c>
      <c r="D72" s="78" t="str">
        <f>IF('6438A_1'!D3="", "", '6438A_1'!D3)</f>
        <v/>
      </c>
      <c r="E72" s="78" t="str">
        <f>IF('6438A_1'!E3="", "", '6438A_1'!E3)</f>
        <v/>
      </c>
      <c r="F72" s="78" t="str">
        <f>IF('6438A_1'!F3="", "", '6438A_1'!F3)</f>
        <v/>
      </c>
      <c r="G72" s="78" t="str">
        <f>IF('6438A_1'!G3="", "", '6438A_1'!G3)</f>
        <v/>
      </c>
    </row>
    <row r="73" spans="1:7" ht="15" x14ac:dyDescent="0.25">
      <c r="A73" s="65" t="str">
        <f>IF('6438A_1'!A4="", "", '6438A_1'!A4)</f>
        <v/>
      </c>
      <c r="B73" s="78" t="str">
        <f>IF('6438A_1'!B4="", "", '6438A_1'!B4)</f>
        <v/>
      </c>
      <c r="C73" s="78" t="str">
        <f>IF('6438A_1'!C4="", "", '6438A_1'!C4)</f>
        <v/>
      </c>
      <c r="D73" s="78" t="str">
        <f>IF('6438A_1'!D4="", "", '6438A_1'!D4)</f>
        <v/>
      </c>
      <c r="E73" s="78" t="str">
        <f>IF('6438A_1'!E4="", "", '6438A_1'!E4)</f>
        <v/>
      </c>
      <c r="F73" s="78" t="str">
        <f>IF('6438A_1'!F4="", "", '6438A_1'!F4)</f>
        <v/>
      </c>
      <c r="G73" s="78" t="str">
        <f>IF('6438A_1'!G4="", "", '6438A_1'!G4)</f>
        <v/>
      </c>
    </row>
    <row r="74" spans="1:7" ht="15" x14ac:dyDescent="0.25">
      <c r="A74" s="65" t="str">
        <f>IF('6438A_1'!A5="", "", '6438A_1'!A5)</f>
        <v/>
      </c>
      <c r="B74" s="78" t="str">
        <f>IF('6438A_1'!B5="", "", '6438A_1'!B5)</f>
        <v/>
      </c>
      <c r="C74" s="78" t="str">
        <f>IF('6438A_1'!C5="", "", '6438A_1'!C5)</f>
        <v/>
      </c>
      <c r="D74" s="78" t="str">
        <f>IF('6438A_1'!D5="", "", '6438A_1'!D5)</f>
        <v/>
      </c>
      <c r="E74" s="78" t="str">
        <f>IF('6438A_1'!E5="", "", '6438A_1'!E5)</f>
        <v/>
      </c>
      <c r="F74" s="78" t="str">
        <f>IF('6438A_1'!F5="", "", '6438A_1'!F5)</f>
        <v/>
      </c>
      <c r="G74" s="78" t="str">
        <f>IF('6438A_1'!G5="", "", '6438A_1'!G5)</f>
        <v/>
      </c>
    </row>
    <row r="75" spans="1:7" ht="15" x14ac:dyDescent="0.25">
      <c r="A75" s="65" t="str">
        <f>IF('6438A_1'!A6="", "", '6438A_1'!A6)</f>
        <v/>
      </c>
      <c r="B75" s="78" t="str">
        <f>IF('6438A_1'!B6="", "", '6438A_1'!B6)</f>
        <v/>
      </c>
      <c r="C75" s="78" t="str">
        <f>IF('6438A_1'!C6="", "", '6438A_1'!C6)</f>
        <v/>
      </c>
      <c r="D75" s="78" t="str">
        <f>IF('6438A_1'!D6="", "", '6438A_1'!D6)</f>
        <v/>
      </c>
      <c r="E75" s="78" t="str">
        <f>IF('6438A_1'!E6="", "", '6438A_1'!E6)</f>
        <v/>
      </c>
      <c r="F75" s="78" t="str">
        <f>IF('6438A_1'!F6="", "", '6438A_1'!F6)</f>
        <v/>
      </c>
      <c r="G75" s="78" t="str">
        <f>IF('6438A_1'!G6="", "", '6438A_1'!G6)</f>
        <v/>
      </c>
    </row>
    <row r="76" spans="1:7" ht="15" x14ac:dyDescent="0.25">
      <c r="A76" s="65" t="str">
        <f>IF('6438A_1'!A7="", "", '6438A_1'!A7)</f>
        <v/>
      </c>
      <c r="B76" s="78" t="str">
        <f>IF('6438A_1'!B7="", "", '6438A_1'!B7)</f>
        <v/>
      </c>
      <c r="C76" s="78" t="str">
        <f>IF('6438A_1'!C7="", "", '6438A_1'!C7)</f>
        <v/>
      </c>
      <c r="D76" s="78" t="str">
        <f>IF('6438A_1'!D7="", "", '6438A_1'!D7)</f>
        <v/>
      </c>
      <c r="E76" s="78" t="str">
        <f>IF('6438A_1'!E7="", "", '6438A_1'!E7)</f>
        <v/>
      </c>
      <c r="F76" s="78" t="str">
        <f>IF('6438A_1'!F7="", "", '6438A_1'!F7)</f>
        <v/>
      </c>
      <c r="G76" s="78" t="str">
        <f>IF('6438A_1'!G7="", "", '6438A_1'!G7)</f>
        <v/>
      </c>
    </row>
    <row r="77" spans="1:7" ht="15" x14ac:dyDescent="0.25">
      <c r="A77" s="65" t="str">
        <f>IF('6438A_1'!A8="", "", '6438A_1'!A8)</f>
        <v/>
      </c>
      <c r="B77" s="78" t="str">
        <f>IF('6438A_1'!B8="", "", '6438A_1'!B8)</f>
        <v/>
      </c>
      <c r="C77" s="78" t="str">
        <f>IF('6438A_1'!C8="", "", '6438A_1'!C8)</f>
        <v/>
      </c>
      <c r="D77" s="78" t="str">
        <f>IF('6438A_1'!D8="", "", '6438A_1'!D8)</f>
        <v/>
      </c>
      <c r="E77" s="78" t="str">
        <f>IF('6438A_1'!E8="", "", '6438A_1'!E8)</f>
        <v/>
      </c>
      <c r="F77" s="78" t="str">
        <f>IF('6438A_1'!F8="", "", '6438A_1'!F8)</f>
        <v/>
      </c>
      <c r="G77" s="78" t="str">
        <f>IF('6438A_1'!G8="", "", '6438A_1'!G8)</f>
        <v/>
      </c>
    </row>
    <row r="78" spans="1:7" ht="15" x14ac:dyDescent="0.25">
      <c r="A78" s="65" t="str">
        <f>IF('6438A_1'!A9="", "", '6438A_1'!A9)</f>
        <v/>
      </c>
      <c r="B78" s="78" t="str">
        <f>IF('6438A_1'!B9="", "", '6438A_1'!B9)</f>
        <v/>
      </c>
      <c r="C78" s="78" t="str">
        <f>IF('6438A_1'!C9="", "", '6438A_1'!C9)</f>
        <v/>
      </c>
      <c r="D78" s="78" t="str">
        <f>IF('6438A_1'!D9="", "", '6438A_1'!D9)</f>
        <v/>
      </c>
      <c r="E78" s="78" t="str">
        <f>IF('6438A_1'!E9="", "", '6438A_1'!E9)</f>
        <v/>
      </c>
      <c r="F78" s="78" t="str">
        <f>IF('6438A_1'!F9="", "", '6438A_1'!F9)</f>
        <v/>
      </c>
      <c r="G78" s="78" t="str">
        <f>IF('6438A_1'!G9="", "", '6438A_1'!G9)</f>
        <v/>
      </c>
    </row>
    <row r="79" spans="1:7" ht="15" x14ac:dyDescent="0.25">
      <c r="A79" s="65" t="str">
        <f>IF('6438A_1'!A10="", "", '6438A_1'!A10)</f>
        <v/>
      </c>
      <c r="B79" s="78" t="str">
        <f>IF('6438A_1'!B10="", "", '6438A_1'!B10)</f>
        <v/>
      </c>
      <c r="C79" s="78" t="str">
        <f>IF('6438A_1'!C10="", "", '6438A_1'!C10)</f>
        <v/>
      </c>
      <c r="D79" s="78" t="str">
        <f>IF('6438A_1'!D10="", "", '6438A_1'!D10)</f>
        <v/>
      </c>
      <c r="E79" s="78" t="str">
        <f>IF('6438A_1'!E10="", "", '6438A_1'!E10)</f>
        <v/>
      </c>
      <c r="F79" s="78" t="str">
        <f>IF('6438A_1'!F10="", "", '6438A_1'!F10)</f>
        <v/>
      </c>
      <c r="G79" s="78" t="str">
        <f>IF('6438A_1'!G10="", "", '6438A_1'!G10)</f>
        <v/>
      </c>
    </row>
    <row r="80" spans="1:7" ht="15" x14ac:dyDescent="0.25">
      <c r="A80" s="65" t="str">
        <f>IF('6438A_1'!A11="", "", '6438A_1'!A11)</f>
        <v/>
      </c>
      <c r="B80" s="78" t="str">
        <f>IF('6438A_1'!B11="", "", '6438A_1'!B11)</f>
        <v/>
      </c>
      <c r="C80" s="78" t="str">
        <f>IF('6438A_1'!C11="", "", '6438A_1'!C11)</f>
        <v/>
      </c>
      <c r="D80" s="78" t="str">
        <f>IF('6438A_1'!D11="", "", '6438A_1'!D11)</f>
        <v/>
      </c>
      <c r="E80" s="78" t="str">
        <f>IF('6438A_1'!E11="", "", '6438A_1'!E11)</f>
        <v/>
      </c>
      <c r="F80" s="78" t="str">
        <f>IF('6438A_1'!F11="", "", '6438A_1'!F11)</f>
        <v/>
      </c>
      <c r="G80" s="78" t="str">
        <f>IF('6438A_1'!G11="", "", '6438A_1'!G11)</f>
        <v/>
      </c>
    </row>
    <row r="81" spans="1:7" ht="15" x14ac:dyDescent="0.25">
      <c r="A81" s="65" t="str">
        <f>IF('6438A_1'!A12="", "", '6438A_1'!A12)</f>
        <v/>
      </c>
      <c r="B81" s="78" t="str">
        <f>IF('6438A_1'!B12="", "", '6438A_1'!B12)</f>
        <v/>
      </c>
      <c r="C81" s="78" t="str">
        <f>IF('6438A_1'!C12="", "", '6438A_1'!C12)</f>
        <v/>
      </c>
      <c r="D81" s="78" t="str">
        <f>IF('6438A_1'!D12="", "", '6438A_1'!D12)</f>
        <v/>
      </c>
      <c r="E81" s="78" t="str">
        <f>IF('6438A_1'!E12="", "", '6438A_1'!E12)</f>
        <v/>
      </c>
      <c r="F81" s="78" t="str">
        <f>IF('6438A_1'!F12="", "", '6438A_1'!F12)</f>
        <v/>
      </c>
      <c r="G81" s="78" t="str">
        <f>IF('6438A_1'!G12="", "", '6438A_1'!G12)</f>
        <v/>
      </c>
    </row>
    <row r="82" spans="1:7" ht="15" x14ac:dyDescent="0.25">
      <c r="A82" s="65" t="str">
        <f>IF('6438A_1'!A13="", "", '6438A_1'!A13)</f>
        <v/>
      </c>
      <c r="B82" s="78" t="str">
        <f>IF('6438A_1'!B13="", "", '6438A_1'!B13)</f>
        <v/>
      </c>
      <c r="C82" s="78" t="str">
        <f>IF('6438A_1'!C13="", "", '6438A_1'!C13)</f>
        <v/>
      </c>
      <c r="D82" s="78" t="str">
        <f>IF('6438A_1'!D13="", "", '6438A_1'!D13)</f>
        <v/>
      </c>
      <c r="E82" s="78" t="str">
        <f>IF('6438A_1'!E13="", "", '6438A_1'!E13)</f>
        <v/>
      </c>
      <c r="F82" s="78" t="str">
        <f>IF('6438A_1'!F13="", "", '6438A_1'!F13)</f>
        <v/>
      </c>
      <c r="G82" s="78" t="str">
        <f>IF('6438A_1'!G13="", "", '6438A_1'!G13)</f>
        <v/>
      </c>
    </row>
    <row r="83" spans="1:7" ht="15" x14ac:dyDescent="0.25">
      <c r="A83" s="65" t="str">
        <f>IF('6438A_1'!A14="", "", '6438A_1'!A14)</f>
        <v>triangle_10pad</v>
      </c>
      <c r="B83" s="78">
        <f>IF('6438A_1'!B14="", "", '6438A_1'!B14)</f>
        <v>57</v>
      </c>
      <c r="C83" s="78">
        <f>IF('6438A_1'!C14="", "", '6438A_1'!C14)</f>
        <v>130.60254037844379</v>
      </c>
      <c r="D83" s="78">
        <f>IF('6438A_1'!D14="", "", '6438A_1'!D14)</f>
        <v>209.87266823562413</v>
      </c>
      <c r="E83" s="78">
        <f>IF('6438A_1'!E14="", "", '6438A_1'!E14)</f>
        <v>-1.403057715734235E-4</v>
      </c>
      <c r="F83" s="78">
        <f>IF('6438A_1'!F14="", "", '6438A_1'!F14)</f>
        <v>5</v>
      </c>
      <c r="G83" s="78">
        <f>IF('6438A_1'!G14="", "", '6438A_1'!G14)</f>
        <v>0</v>
      </c>
    </row>
    <row r="84" spans="1:7" ht="15" x14ac:dyDescent="0.25">
      <c r="A84" s="65" t="str">
        <f>IF('6438A_1'!A15="", "", '6438A_1'!A15)</f>
        <v>triangle_10pad</v>
      </c>
      <c r="B84" s="78">
        <f>IF('6438A_1'!B15="", "", '6438A_1'!B15)</f>
        <v>54</v>
      </c>
      <c r="C84" s="78">
        <f>IF('6438A_1'!C15="", "", '6438A_1'!C15)</f>
        <v>146.60254037844379</v>
      </c>
      <c r="D84" s="78">
        <f>IF('6438A_1'!D15="", "", '6438A_1'!D15)</f>
        <v>219.11027254265815</v>
      </c>
      <c r="E84" s="78">
        <f>IF('6438A_1'!E15="", "", '6438A_1'!E15)</f>
        <v>-60</v>
      </c>
      <c r="F84" s="78">
        <f>IF('6438A_1'!F15="", "", '6438A_1'!F15)</f>
        <v>5</v>
      </c>
      <c r="G84" s="78">
        <f>IF('6438A_1'!G15="", "", '6438A_1'!G15)</f>
        <v>0</v>
      </c>
    </row>
    <row r="85" spans="1:7" ht="15" x14ac:dyDescent="0.25">
      <c r="A85" s="65" t="str">
        <f>IF('6438A_1'!A16="", "", '6438A_1'!A16)</f>
        <v/>
      </c>
      <c r="B85" s="78" t="str">
        <f>IF('6438A_1'!B16="", "", '6438A_1'!B16)</f>
        <v/>
      </c>
      <c r="C85" s="78" t="str">
        <f>IF('6438A_1'!C16="", "", '6438A_1'!C16)</f>
        <v/>
      </c>
      <c r="D85" s="78" t="str">
        <f>IF('6438A_1'!D16="", "", '6438A_1'!D16)</f>
        <v/>
      </c>
      <c r="E85" s="78" t="str">
        <f>IF('6438A_1'!E16="", "", '6438A_1'!E16)</f>
        <v/>
      </c>
      <c r="F85" s="78" t="str">
        <f>IF('6438A_1'!F16="", "", '6438A_1'!F16)</f>
        <v/>
      </c>
      <c r="G85" s="78" t="str">
        <f>IF('6438A_1'!G16="", "", '6438A_1'!G16)</f>
        <v/>
      </c>
    </row>
    <row r="86" spans="1:7" ht="15" x14ac:dyDescent="0.25">
      <c r="A86" s="65" t="str">
        <f>IF('6438A_1'!A17="", "", '6438A_1'!A17)</f>
        <v>triangle_10pad</v>
      </c>
      <c r="B86" s="78">
        <f>IF('6438A_1'!B17="", "", '6438A_1'!B17)</f>
        <v>51</v>
      </c>
      <c r="C86" s="78">
        <f>IF('6438A_1'!C17="", "", '6438A_1'!C17)</f>
        <v>146.60254037844373</v>
      </c>
      <c r="D86" s="78">
        <f>IF('6438A_1'!D17="", "", '6438A_1'!D17)</f>
        <v>237.58548115672616</v>
      </c>
      <c r="E86" s="78">
        <f>IF('6438A_1'!E17="", "", '6438A_1'!E17)</f>
        <v>-1.403057715734235E-4</v>
      </c>
      <c r="F86" s="78">
        <f>IF('6438A_1'!F17="", "", '6438A_1'!F17)</f>
        <v>5</v>
      </c>
      <c r="G86" s="78">
        <f>IF('6438A_1'!G17="", "", '6438A_1'!G17)</f>
        <v>0</v>
      </c>
    </row>
    <row r="87" spans="1:7" ht="15" x14ac:dyDescent="0.25">
      <c r="A87" s="65" t="str">
        <f>IF('6438A_1'!A18="", "", '6438A_1'!A18)</f>
        <v/>
      </c>
      <c r="B87" s="78" t="str">
        <f>IF('6438A_1'!B18="", "", '6438A_1'!B18)</f>
        <v/>
      </c>
      <c r="C87" s="78" t="str">
        <f>IF('6438A_1'!C18="", "", '6438A_1'!C18)</f>
        <v/>
      </c>
      <c r="D87" s="78" t="str">
        <f>IF('6438A_1'!D18="", "", '6438A_1'!D18)</f>
        <v/>
      </c>
      <c r="E87" s="78" t="str">
        <f>IF('6438A_1'!E18="", "", '6438A_1'!E18)</f>
        <v/>
      </c>
      <c r="F87" s="78" t="str">
        <f>IF('6438A_1'!F18="", "", '6438A_1'!F18)</f>
        <v/>
      </c>
      <c r="G87" s="78" t="str">
        <f>IF('6438A_1'!G18="", "", '6438A_1'!G18)</f>
        <v/>
      </c>
    </row>
    <row r="88" spans="1:7" ht="15" x14ac:dyDescent="0.25">
      <c r="A88" s="65" t="str">
        <f>IF('6438A_1'!A19="", "", '6438A_1'!A19)</f>
        <v>triangle_10pad</v>
      </c>
      <c r="B88" s="78">
        <f>IF('6438A_1'!B19="", "", '6438A_1'!B19)</f>
        <v>58</v>
      </c>
      <c r="C88" s="78">
        <f>IF('6438A_1'!C19="", "", '6438A_1'!C19)</f>
        <v>114.60254037844379</v>
      </c>
      <c r="D88" s="78">
        <f>IF('6438A_1'!D19="", "", '6438A_1'!D19)</f>
        <v>219.11027254265815</v>
      </c>
      <c r="E88" s="78">
        <f>IF('6438A_1'!E19="", "", '6438A_1'!E19)</f>
        <v>59.999719388456853</v>
      </c>
      <c r="F88" s="78">
        <f>IF('6438A_1'!F19="", "", '6438A_1'!F19)</f>
        <v>5</v>
      </c>
      <c r="G88" s="78">
        <f>IF('6438A_1'!G19="", "", '6438A_1'!G19)</f>
        <v>0</v>
      </c>
    </row>
    <row r="89" spans="1:7" ht="15" x14ac:dyDescent="0.25">
      <c r="A89" s="65" t="str">
        <f>IF('6438A_1'!A20="", "", '6438A_1'!A20)</f>
        <v>triangle_10pad</v>
      </c>
      <c r="B89" s="78">
        <f>IF('6438A_1'!B20="", "", '6438A_1'!B20)</f>
        <v>53</v>
      </c>
      <c r="C89" s="78">
        <f>IF('6438A_1'!C20="", "", '6438A_1'!C20)</f>
        <v>114.60254037844376</v>
      </c>
      <c r="D89" s="78">
        <f>IF('6438A_1'!D20="", "", '6438A_1'!D20)</f>
        <v>237.58548115672616</v>
      </c>
      <c r="E89" s="78">
        <f>IF('6438A_1'!E20="", "", '6438A_1'!E20)</f>
        <v>-1.403057715734235E-4</v>
      </c>
      <c r="F89" s="78">
        <f>IF('6438A_1'!F20="", "", '6438A_1'!F20)</f>
        <v>5</v>
      </c>
      <c r="G89" s="78">
        <f>IF('6438A_1'!G20="", "", '6438A_1'!G20)</f>
        <v>0</v>
      </c>
    </row>
    <row r="90" spans="1:7" ht="15" x14ac:dyDescent="0.25">
      <c r="A90" s="65" t="str">
        <f>IF('6438A_1'!A21="", "", '6438A_1'!A21)</f>
        <v/>
      </c>
      <c r="B90" s="78" t="str">
        <f>IF('6438A_1'!B21="", "", '6438A_1'!B21)</f>
        <v/>
      </c>
      <c r="C90" s="78" t="str">
        <f>IF('6438A_1'!C21="", "", '6438A_1'!C21)</f>
        <v/>
      </c>
      <c r="D90" s="78" t="str">
        <f>IF('6438A_1'!D21="", "", '6438A_1'!D21)</f>
        <v/>
      </c>
      <c r="E90" s="78" t="str">
        <f>IF('6438A_1'!E21="", "", '6438A_1'!E21)</f>
        <v/>
      </c>
      <c r="F90" s="78" t="str">
        <f>IF('6438A_1'!F21="", "", '6438A_1'!F21)</f>
        <v/>
      </c>
      <c r="G90" s="78" t="str">
        <f>IF('6438A_1'!G21="", "", '6438A_1'!G21)</f>
        <v/>
      </c>
    </row>
    <row r="91" spans="1:7" ht="15" x14ac:dyDescent="0.25">
      <c r="A91" s="65" t="str">
        <f>IF('6438A_1'!A22="", "", '6438A_1'!A22)</f>
        <v/>
      </c>
      <c r="B91" s="78" t="str">
        <f>IF('6438A_1'!B22="", "", '6438A_1'!B22)</f>
        <v/>
      </c>
      <c r="C91" s="78" t="str">
        <f>IF('6438A_1'!C22="", "", '6438A_1'!C22)</f>
        <v/>
      </c>
      <c r="D91" s="78" t="str">
        <f>IF('6438A_1'!D22="", "", '6438A_1'!D22)</f>
        <v/>
      </c>
      <c r="E91" s="78" t="str">
        <f>IF('6438A_1'!E22="", "", '6438A_1'!E22)</f>
        <v/>
      </c>
      <c r="F91" s="78" t="str">
        <f>IF('6438A_1'!F22="", "", '6438A_1'!F22)</f>
        <v/>
      </c>
      <c r="G91" s="78" t="str">
        <f>IF('6438A_1'!G22="", "", '6438A_1'!G22)</f>
        <v/>
      </c>
    </row>
    <row r="92" spans="1:7" ht="15" x14ac:dyDescent="0.25">
      <c r="A92" s="65" t="str">
        <f>IF('6438A_1'!A23="", "", '6438A_1'!A23)</f>
        <v>triangle_10pad</v>
      </c>
      <c r="B92" s="78">
        <f>IF('6438A_1'!B23="", "", '6438A_1'!B23)</f>
        <v>59</v>
      </c>
      <c r="C92" s="78">
        <f>IF('6438A_1'!C23="", "", '6438A_1'!C23)</f>
        <v>98.60254037844382</v>
      </c>
      <c r="D92" s="78">
        <f>IF('6438A_1'!D23="", "", '6438A_1'!D23)</f>
        <v>209.87266823562413</v>
      </c>
      <c r="E92" s="78">
        <f>IF('6438A_1'!E23="", "", '6438A_1'!E23)</f>
        <v>119.99957908268468</v>
      </c>
      <c r="F92" s="78">
        <f>IF('6438A_1'!F23="", "", '6438A_1'!F23)</f>
        <v>5</v>
      </c>
      <c r="G92" s="78">
        <f>IF('6438A_1'!G23="", "", '6438A_1'!G23)</f>
        <v>0</v>
      </c>
    </row>
    <row r="93" spans="1:7" ht="15" x14ac:dyDescent="0.25">
      <c r="A93" s="65" t="str">
        <f>IF('6438A_1'!A24="", "", '6438A_1'!A24)</f>
        <v/>
      </c>
      <c r="B93" s="78" t="str">
        <f>IF('6438A_1'!B24="", "", '6438A_1'!B24)</f>
        <v/>
      </c>
      <c r="C93" s="78" t="str">
        <f>IF('6438A_1'!C24="", "", '6438A_1'!C24)</f>
        <v/>
      </c>
      <c r="D93" s="78" t="str">
        <f>IF('6438A_1'!D24="", "", '6438A_1'!D24)</f>
        <v/>
      </c>
      <c r="E93" s="78" t="str">
        <f>IF('6438A_1'!E24="", "", '6438A_1'!E24)</f>
        <v/>
      </c>
      <c r="F93" s="78" t="str">
        <f>IF('6438A_1'!F24="", "", '6438A_1'!F24)</f>
        <v/>
      </c>
      <c r="G93" s="78" t="str">
        <f>IF('6438A_1'!G24="", "", '6438A_1'!G24)</f>
        <v/>
      </c>
    </row>
    <row r="94" spans="1:7" ht="15" x14ac:dyDescent="0.25">
      <c r="A94" s="65" t="str">
        <f>IF('6438A_1'!A25="", "", '6438A_1'!A25)</f>
        <v/>
      </c>
      <c r="B94" s="78" t="str">
        <f>IF('6438A_1'!B25="", "", '6438A_1'!B25)</f>
        <v/>
      </c>
      <c r="C94" s="78" t="str">
        <f>IF('6438A_1'!C25="", "", '6438A_1'!C25)</f>
        <v/>
      </c>
      <c r="D94" s="78" t="str">
        <f>IF('6438A_1'!D25="", "", '6438A_1'!D25)</f>
        <v/>
      </c>
      <c r="E94" s="78" t="str">
        <f>IF('6438A_1'!E25="", "", '6438A_1'!E25)</f>
        <v/>
      </c>
      <c r="F94" s="78" t="str">
        <f>IF('6438A_1'!F25="", "", '6438A_1'!F25)</f>
        <v/>
      </c>
      <c r="G94" s="78" t="str">
        <f>IF('6438A_1'!G25="", "", '6438A_1'!G25)</f>
        <v/>
      </c>
    </row>
    <row r="95" spans="1:7" ht="15" x14ac:dyDescent="0.25">
      <c r="A95" s="65" t="str">
        <f>IF('6438A_1'!A26="", "", '6438A_1'!A26)</f>
        <v/>
      </c>
      <c r="B95" s="78" t="str">
        <f>IF('6438A_1'!B26="", "", '6438A_1'!B26)</f>
        <v/>
      </c>
      <c r="C95" s="78" t="str">
        <f>IF('6438A_1'!C26="", "", '6438A_1'!C26)</f>
        <v/>
      </c>
      <c r="D95" s="78" t="str">
        <f>IF('6438A_1'!D26="", "", '6438A_1'!D26)</f>
        <v/>
      </c>
      <c r="E95" s="78" t="str">
        <f>IF('6438A_1'!E26="", "", '6438A_1'!E26)</f>
        <v/>
      </c>
      <c r="F95" s="78" t="str">
        <f>IF('6438A_1'!F26="", "", '6438A_1'!F26)</f>
        <v/>
      </c>
      <c r="G95" s="78" t="str">
        <f>IF('6438A_1'!G26="", "", '6438A_1'!G26)</f>
        <v/>
      </c>
    </row>
    <row r="96" spans="1:7" ht="15" x14ac:dyDescent="0.25">
      <c r="A96" s="69" t="str">
        <f>IF('6438A_2'!A3="", "", '6438A_2'!A3)</f>
        <v>triangle_10pad</v>
      </c>
      <c r="B96" s="79">
        <f>IF('6438A_2'!B3="", "", '6438A_2'!B3)</f>
        <v>64</v>
      </c>
      <c r="C96" s="79">
        <f>IF('6438A_2'!C3="", "", '6438A_2'!C3)</f>
        <v>164</v>
      </c>
      <c r="D96" s="79">
        <f>IF('6438A_2'!D3="", "", '6438A_2'!D3)</f>
        <v>210</v>
      </c>
      <c r="E96" s="79">
        <f>IF('6438A_2'!E3="", "", '6438A_2'!E3)</f>
        <v>-119.99971938845685</v>
      </c>
      <c r="F96" s="79">
        <f>IF('6438A_2'!F3="", "", '6438A_2'!F3)</f>
        <v>5</v>
      </c>
      <c r="G96" s="79">
        <f>IF('6438A_2'!G3="", "", '6438A_2'!G3)</f>
        <v>0</v>
      </c>
    </row>
    <row r="97" spans="1:7" ht="15" x14ac:dyDescent="0.25">
      <c r="A97" s="69" t="str">
        <f>IF('6438A_2'!A4="", "", '6438A_2'!A4)</f>
        <v>triangle_10pad</v>
      </c>
      <c r="B97" s="79">
        <f>IF('6438A_2'!B4="", "", '6438A_2'!B4)</f>
        <v>65</v>
      </c>
      <c r="C97" s="79">
        <f>IF('6438A_2'!C4="", "", '6438A_2'!C4)</f>
        <v>180</v>
      </c>
      <c r="D97" s="79">
        <f>IF('6438A_2'!D4="", "", '6438A_2'!D4)</f>
        <v>219.23760430703402</v>
      </c>
      <c r="E97" s="79">
        <f>IF('6438A_2'!E4="", "", '6438A_2'!E4)</f>
        <v>-59.999859694228427</v>
      </c>
      <c r="F97" s="79">
        <f>IF('6438A_2'!F4="", "", '6438A_2'!F4)</f>
        <v>5</v>
      </c>
      <c r="G97" s="79">
        <f>IF('6438A_2'!G4="", "", '6438A_2'!G4)</f>
        <v>0</v>
      </c>
    </row>
    <row r="98" spans="1:7" ht="15" x14ac:dyDescent="0.25">
      <c r="A98" s="69" t="str">
        <f>IF('6438A_2'!A5="", "", '6438A_2'!A5)</f>
        <v>triangle_10pad</v>
      </c>
      <c r="B98" s="79">
        <f>IF('6438A_2'!B5="", "", '6438A_2'!B5)</f>
        <v>66</v>
      </c>
      <c r="C98" s="79">
        <f>IF('6438A_2'!C5="", "", '6438A_2'!C5)</f>
        <v>196</v>
      </c>
      <c r="D98" s="79">
        <f>IF('6438A_2'!D5="", "", '6438A_2'!D5)</f>
        <v>210</v>
      </c>
      <c r="E98" s="79">
        <f>IF('6438A_2'!E5="", "", '6438A_2'!E5)</f>
        <v>-119.99971938845685</v>
      </c>
      <c r="F98" s="79">
        <f>IF('6438A_2'!F5="", "", '6438A_2'!F5)</f>
        <v>5</v>
      </c>
      <c r="G98" s="79">
        <f>IF('6438A_2'!G5="", "", '6438A_2'!G5)</f>
        <v>0</v>
      </c>
    </row>
    <row r="99" spans="1:7" ht="15" x14ac:dyDescent="0.25">
      <c r="A99" s="69" t="str">
        <f>IF('6438A_2'!A6="", "", '6438A_2'!A6)</f>
        <v>triangle_10pad</v>
      </c>
      <c r="B99" s="79">
        <f>IF('6438A_2'!B6="", "", '6438A_2'!B6)</f>
        <v>67</v>
      </c>
      <c r="C99" s="79">
        <f>IF('6438A_2'!C6="", "", '6438A_2'!C6)</f>
        <v>212</v>
      </c>
      <c r="D99" s="79">
        <f>IF('6438A_2'!D6="", "", '6438A_2'!D6)</f>
        <v>219.23760430703402</v>
      </c>
      <c r="E99" s="79">
        <f>IF('6438A_2'!E6="", "", '6438A_2'!E6)</f>
        <v>-59.999859694228427</v>
      </c>
      <c r="F99" s="79">
        <f>IF('6438A_2'!F6="", "", '6438A_2'!F6)</f>
        <v>5</v>
      </c>
      <c r="G99" s="79">
        <f>IF('6438A_2'!G6="", "", '6438A_2'!G6)</f>
        <v>0</v>
      </c>
    </row>
    <row r="100" spans="1:7" ht="15" x14ac:dyDescent="0.25">
      <c r="A100" s="69" t="str">
        <f>IF('6438A_2'!A7="", "", '6438A_2'!A7)</f>
        <v/>
      </c>
      <c r="B100" s="79" t="str">
        <f>IF('6438A_2'!B7="", "", '6438A_2'!B7)</f>
        <v/>
      </c>
      <c r="C100" s="79" t="str">
        <f>IF('6438A_2'!C7="", "", '6438A_2'!C7)</f>
        <v/>
      </c>
      <c r="D100" s="79" t="str">
        <f>IF('6438A_2'!D7="", "", '6438A_2'!D7)</f>
        <v/>
      </c>
      <c r="E100" s="79" t="str">
        <f>IF('6438A_2'!E7="", "", '6438A_2'!E7)</f>
        <v/>
      </c>
      <c r="F100" s="79" t="str">
        <f>IF('6438A_2'!F7="", "", '6438A_2'!F7)</f>
        <v/>
      </c>
      <c r="G100" s="79" t="str">
        <f>IF('6438A_2'!G7="", "", '6438A_2'!G7)</f>
        <v/>
      </c>
    </row>
    <row r="101" spans="1:7" ht="15" x14ac:dyDescent="0.25">
      <c r="A101" s="69" t="str">
        <f>IF('6438A_2'!A8="", "", '6438A_2'!A8)</f>
        <v/>
      </c>
      <c r="B101" s="79" t="str">
        <f>IF('6438A_2'!B8="", "", '6438A_2'!B8)</f>
        <v/>
      </c>
      <c r="C101" s="79" t="str">
        <f>IF('6438A_2'!C8="", "", '6438A_2'!C8)</f>
        <v/>
      </c>
      <c r="D101" s="79" t="str">
        <f>IF('6438A_2'!D8="", "", '6438A_2'!D8)</f>
        <v/>
      </c>
      <c r="E101" s="79" t="str">
        <f>IF('6438A_2'!E8="", "", '6438A_2'!E8)</f>
        <v/>
      </c>
      <c r="F101" s="79" t="str">
        <f>IF('6438A_2'!F8="", "", '6438A_2'!F8)</f>
        <v/>
      </c>
      <c r="G101" s="79" t="str">
        <f>IF('6438A_2'!G8="", "", '6438A_2'!G8)</f>
        <v/>
      </c>
    </row>
    <row r="102" spans="1:7" ht="15" x14ac:dyDescent="0.25">
      <c r="A102" s="69" t="str">
        <f>IF('6438A_2'!A9="", "", '6438A_2'!A9)</f>
        <v/>
      </c>
      <c r="B102" s="79" t="str">
        <f>IF('6438A_2'!B9="", "", '6438A_2'!B9)</f>
        <v/>
      </c>
      <c r="C102" s="79" t="str">
        <f>IF('6438A_2'!C9="", "", '6438A_2'!C9)</f>
        <v/>
      </c>
      <c r="D102" s="79" t="str">
        <f>IF('6438A_2'!D9="", "", '6438A_2'!D9)</f>
        <v/>
      </c>
      <c r="E102" s="79" t="str">
        <f>IF('6438A_2'!E9="", "", '6438A_2'!E9)</f>
        <v/>
      </c>
      <c r="F102" s="79" t="str">
        <f>IF('6438A_2'!F9="", "", '6438A_2'!F9)</f>
        <v/>
      </c>
      <c r="G102" s="79" t="str">
        <f>IF('6438A_2'!G9="", "", '6438A_2'!G9)</f>
        <v/>
      </c>
    </row>
    <row r="103" spans="1:7" ht="15" x14ac:dyDescent="0.25">
      <c r="A103" s="69" t="str">
        <f>IF('6438A_2'!A10="", "", '6438A_2'!A10)</f>
        <v/>
      </c>
      <c r="B103" s="79" t="str">
        <f>IF('6438A_2'!B10="", "", '6438A_2'!B10)</f>
        <v/>
      </c>
      <c r="C103" s="79" t="str">
        <f>IF('6438A_2'!C10="", "", '6438A_2'!C10)</f>
        <v/>
      </c>
      <c r="D103" s="79" t="str">
        <f>IF('6438A_2'!D10="", "", '6438A_2'!D10)</f>
        <v/>
      </c>
      <c r="E103" s="79" t="str">
        <f>IF('6438A_2'!E10="", "", '6438A_2'!E10)</f>
        <v/>
      </c>
      <c r="F103" s="79" t="str">
        <f>IF('6438A_2'!F10="", "", '6438A_2'!F10)</f>
        <v/>
      </c>
      <c r="G103" s="79" t="str">
        <f>IF('6438A_2'!G10="", "", '6438A_2'!G10)</f>
        <v/>
      </c>
    </row>
    <row r="104" spans="1:7" ht="15" x14ac:dyDescent="0.25">
      <c r="A104" s="69" t="str">
        <f>IF('6438A_2'!A11="", "", '6438A_2'!A11)</f>
        <v>triangle_10pad</v>
      </c>
      <c r="B104" s="79">
        <f>IF('6438A_2'!B11="", "", '6438A_2'!B11)</f>
        <v>76</v>
      </c>
      <c r="C104" s="79">
        <f>IF('6438A_2'!C11="", "", '6438A_2'!C11)</f>
        <v>180</v>
      </c>
      <c r="D104" s="79">
        <f>IF('6438A_2'!D11="", "", '6438A_2'!D11)</f>
        <v>237.712812921102</v>
      </c>
      <c r="E104" s="79">
        <f>IF('6438A_2'!E11="", "", '6438A_2'!E11)</f>
        <v>0</v>
      </c>
      <c r="F104" s="79">
        <f>IF('6438A_2'!F11="", "", '6438A_2'!F11)</f>
        <v>5</v>
      </c>
      <c r="G104" s="79">
        <f>IF('6438A_2'!G11="", "", '6438A_2'!G11)</f>
        <v>0</v>
      </c>
    </row>
    <row r="105" spans="1:7" ht="15" x14ac:dyDescent="0.25">
      <c r="A105" s="69" t="str">
        <f>IF('6438A_2'!A12="", "", '6438A_2'!A12)</f>
        <v/>
      </c>
      <c r="B105" s="79" t="str">
        <f>IF('6438A_2'!B12="", "", '6438A_2'!B12)</f>
        <v/>
      </c>
      <c r="C105" s="79" t="str">
        <f>IF('6438A_2'!C12="", "", '6438A_2'!C12)</f>
        <v/>
      </c>
      <c r="D105" s="79" t="str">
        <f>IF('6438A_2'!D12="", "", '6438A_2'!D12)</f>
        <v/>
      </c>
      <c r="E105" s="79" t="str">
        <f>IF('6438A_2'!E12="", "", '6438A_2'!E12)</f>
        <v/>
      </c>
      <c r="F105" s="79" t="str">
        <f>IF('6438A_2'!F12="", "", '6438A_2'!F12)</f>
        <v/>
      </c>
      <c r="G105" s="79" t="str">
        <f>IF('6438A_2'!G12="", "", '6438A_2'!G12)</f>
        <v/>
      </c>
    </row>
    <row r="106" spans="1:7" ht="15" x14ac:dyDescent="0.25">
      <c r="A106" s="69" t="str">
        <f>IF('6438A_2'!A13="", "", '6438A_2'!A13)</f>
        <v/>
      </c>
      <c r="B106" s="79" t="str">
        <f>IF('6438A_2'!B13="", "", '6438A_2'!B13)</f>
        <v/>
      </c>
      <c r="C106" s="79" t="str">
        <f>IF('6438A_2'!C13="", "", '6438A_2'!C13)</f>
        <v/>
      </c>
      <c r="D106" s="79" t="str">
        <f>IF('6438A_2'!D13="", "", '6438A_2'!D13)</f>
        <v/>
      </c>
      <c r="E106" s="79" t="str">
        <f>IF('6438A_2'!E13="", "", '6438A_2'!E13)</f>
        <v/>
      </c>
      <c r="F106" s="79" t="str">
        <f>IF('6438A_2'!F13="", "", '6438A_2'!F13)</f>
        <v/>
      </c>
      <c r="G106" s="79" t="str">
        <f>IF('6438A_2'!G13="", "", '6438A_2'!G13)</f>
        <v/>
      </c>
    </row>
    <row r="107" spans="1:7" ht="15" x14ac:dyDescent="0.25">
      <c r="A107" s="69" t="str">
        <f>IF('6438A_2'!A14="", "", '6438A_2'!A14)</f>
        <v/>
      </c>
      <c r="B107" s="79" t="str">
        <f>IF('6438A_2'!B14="", "", '6438A_2'!B14)</f>
        <v/>
      </c>
      <c r="C107" s="79" t="str">
        <f>IF('6438A_2'!C14="", "", '6438A_2'!C14)</f>
        <v/>
      </c>
      <c r="D107" s="79" t="str">
        <f>IF('6438A_2'!D14="", "", '6438A_2'!D14)</f>
        <v/>
      </c>
      <c r="E107" s="79" t="str">
        <f>IF('6438A_2'!E14="", "", '6438A_2'!E14)</f>
        <v/>
      </c>
      <c r="F107" s="79" t="str">
        <f>IF('6438A_2'!F14="", "", '6438A_2'!F14)</f>
        <v/>
      </c>
      <c r="G107" s="79" t="str">
        <f>IF('6438A_2'!G14="", "", '6438A_2'!G14)</f>
        <v/>
      </c>
    </row>
    <row r="108" spans="1:7" ht="15" x14ac:dyDescent="0.25">
      <c r="A108" s="69" t="str">
        <f>IF('6438A_2'!A15="", "", '6438A_2'!A15)</f>
        <v/>
      </c>
      <c r="B108" s="79" t="str">
        <f>IF('6438A_2'!B15="", "", '6438A_2'!B15)</f>
        <v/>
      </c>
      <c r="C108" s="79" t="str">
        <f>IF('6438A_2'!C15="", "", '6438A_2'!C15)</f>
        <v/>
      </c>
      <c r="D108" s="79" t="str">
        <f>IF('6438A_2'!D15="", "", '6438A_2'!D15)</f>
        <v/>
      </c>
      <c r="E108" s="79" t="str">
        <f>IF('6438A_2'!E15="", "", '6438A_2'!E15)</f>
        <v/>
      </c>
      <c r="F108" s="79" t="str">
        <f>IF('6438A_2'!F15="", "", '6438A_2'!F15)</f>
        <v/>
      </c>
      <c r="G108" s="79" t="str">
        <f>IF('6438A_2'!G15="", "", '6438A_2'!G15)</f>
        <v/>
      </c>
    </row>
    <row r="109" spans="1:7" ht="15" x14ac:dyDescent="0.25">
      <c r="A109" s="69" t="str">
        <f>IF('6438A_2'!A16="", "", '6438A_2'!A16)</f>
        <v/>
      </c>
      <c r="B109" s="79" t="str">
        <f>IF('6438A_2'!B16="", "", '6438A_2'!B16)</f>
        <v/>
      </c>
      <c r="C109" s="79" t="str">
        <f>IF('6438A_2'!C16="", "", '6438A_2'!C16)</f>
        <v/>
      </c>
      <c r="D109" s="79" t="str">
        <f>IF('6438A_2'!D16="", "", '6438A_2'!D16)</f>
        <v/>
      </c>
      <c r="E109" s="79" t="str">
        <f>IF('6438A_2'!E16="", "", '6438A_2'!E16)</f>
        <v/>
      </c>
      <c r="F109" s="79" t="str">
        <f>IF('6438A_2'!F16="", "", '6438A_2'!F16)</f>
        <v/>
      </c>
      <c r="G109" s="79" t="str">
        <f>IF('6438A_2'!G16="", "", '6438A_2'!G16)</f>
        <v/>
      </c>
    </row>
    <row r="110" spans="1:7" ht="15" x14ac:dyDescent="0.25">
      <c r="A110" s="69" t="str">
        <f>IF('6438A_2'!A17="", "", '6438A_2'!A17)</f>
        <v/>
      </c>
      <c r="B110" s="79" t="str">
        <f>IF('6438A_2'!B17="", "", '6438A_2'!B17)</f>
        <v/>
      </c>
      <c r="C110" s="79" t="str">
        <f>IF('6438A_2'!C17="", "", '6438A_2'!C17)</f>
        <v/>
      </c>
      <c r="D110" s="79" t="str">
        <f>IF('6438A_2'!D17="", "", '6438A_2'!D17)</f>
        <v/>
      </c>
      <c r="E110" s="79" t="str">
        <f>IF('6438A_2'!E17="", "", '6438A_2'!E17)</f>
        <v/>
      </c>
      <c r="F110" s="79" t="str">
        <f>IF('6438A_2'!F17="", "", '6438A_2'!F17)</f>
        <v/>
      </c>
      <c r="G110" s="79" t="str">
        <f>IF('6438A_2'!G17="", "", '6438A_2'!G17)</f>
        <v/>
      </c>
    </row>
    <row r="111" spans="1:7" ht="15" x14ac:dyDescent="0.25">
      <c r="A111" s="69" t="str">
        <f>IF('6438A_2'!A18="", "", '6438A_2'!A18)</f>
        <v/>
      </c>
      <c r="B111" s="79" t="str">
        <f>IF('6438A_2'!B18="", "", '6438A_2'!B18)</f>
        <v/>
      </c>
      <c r="C111" s="79" t="str">
        <f>IF('6438A_2'!C18="", "", '6438A_2'!C18)</f>
        <v/>
      </c>
      <c r="D111" s="79" t="str">
        <f>IF('6438A_2'!D18="", "", '6438A_2'!D18)</f>
        <v/>
      </c>
      <c r="E111" s="79" t="str">
        <f>IF('6438A_2'!E18="", "", '6438A_2'!E18)</f>
        <v/>
      </c>
      <c r="F111" s="79" t="str">
        <f>IF('6438A_2'!F18="", "", '6438A_2'!F18)</f>
        <v/>
      </c>
      <c r="G111" s="79" t="str">
        <f>IF('6438A_2'!G18="", "", '6438A_2'!G18)</f>
        <v/>
      </c>
    </row>
    <row r="112" spans="1:7" ht="15" x14ac:dyDescent="0.25">
      <c r="A112" s="69" t="str">
        <f>IF('6438A_2'!A19="", "", '6438A_2'!A19)</f>
        <v/>
      </c>
      <c r="B112" s="79" t="str">
        <f>IF('6438A_2'!B19="", "", '6438A_2'!B19)</f>
        <v/>
      </c>
      <c r="C112" s="79" t="str">
        <f>IF('6438A_2'!C19="", "", '6438A_2'!C19)</f>
        <v/>
      </c>
      <c r="D112" s="79" t="str">
        <f>IF('6438A_2'!D19="", "", '6438A_2'!D19)</f>
        <v/>
      </c>
      <c r="E112" s="79" t="str">
        <f>IF('6438A_2'!E19="", "", '6438A_2'!E19)</f>
        <v/>
      </c>
      <c r="F112" s="79" t="str">
        <f>IF('6438A_2'!F19="", "", '6438A_2'!F19)</f>
        <v/>
      </c>
      <c r="G112" s="79" t="str">
        <f>IF('6438A_2'!G19="", "", '6438A_2'!G19)</f>
        <v/>
      </c>
    </row>
    <row r="113" spans="1:7" ht="15" x14ac:dyDescent="0.25">
      <c r="A113" s="69" t="str">
        <f>IF('6438A_2'!A20="", "", '6438A_2'!A20)</f>
        <v/>
      </c>
      <c r="B113" s="79" t="str">
        <f>IF('6438A_2'!B20="", "", '6438A_2'!B20)</f>
        <v/>
      </c>
      <c r="C113" s="79" t="str">
        <f>IF('6438A_2'!C20="", "", '6438A_2'!C20)</f>
        <v/>
      </c>
      <c r="D113" s="79" t="str">
        <f>IF('6438A_2'!D20="", "", '6438A_2'!D20)</f>
        <v/>
      </c>
      <c r="E113" s="79" t="str">
        <f>IF('6438A_2'!E20="", "", '6438A_2'!E20)</f>
        <v/>
      </c>
      <c r="F113" s="79" t="str">
        <f>IF('6438A_2'!F20="", "", '6438A_2'!F20)</f>
        <v/>
      </c>
      <c r="G113" s="79" t="str">
        <f>IF('6438A_2'!G20="", "", '6438A_2'!G20)</f>
        <v/>
      </c>
    </row>
    <row r="114" spans="1:7" ht="15" x14ac:dyDescent="0.25">
      <c r="A114" s="69" t="str">
        <f>IF('6438A_2'!A21="", "", '6438A_2'!A21)</f>
        <v/>
      </c>
      <c r="B114" s="79" t="str">
        <f>IF('6438A_2'!B21="", "", '6438A_2'!B21)</f>
        <v/>
      </c>
      <c r="C114" s="79" t="str">
        <f>IF('6438A_2'!C21="", "", '6438A_2'!C21)</f>
        <v/>
      </c>
      <c r="D114" s="79" t="str">
        <f>IF('6438A_2'!D21="", "", '6438A_2'!D21)</f>
        <v/>
      </c>
      <c r="E114" s="79" t="str">
        <f>IF('6438A_2'!E21="", "", '6438A_2'!E21)</f>
        <v/>
      </c>
      <c r="F114" s="79" t="str">
        <f>IF('6438A_2'!F21="", "", '6438A_2'!F21)</f>
        <v/>
      </c>
      <c r="G114" s="79" t="str">
        <f>IF('6438A_2'!G21="", "", '6438A_2'!G21)</f>
        <v/>
      </c>
    </row>
    <row r="115" spans="1:7" ht="15" x14ac:dyDescent="0.25">
      <c r="A115" s="69" t="str">
        <f>IF('6438A_2'!A22="", "", '6438A_2'!A22)</f>
        <v/>
      </c>
      <c r="B115" s="79" t="str">
        <f>IF('6438A_2'!B22="", "", '6438A_2'!B22)</f>
        <v/>
      </c>
      <c r="C115" s="79" t="str">
        <f>IF('6438A_2'!C22="", "", '6438A_2'!C22)</f>
        <v/>
      </c>
      <c r="D115" s="79" t="str">
        <f>IF('6438A_2'!D22="", "", '6438A_2'!D22)</f>
        <v/>
      </c>
      <c r="E115" s="79" t="str">
        <f>IF('6438A_2'!E22="", "", '6438A_2'!E22)</f>
        <v/>
      </c>
      <c r="F115" s="79" t="str">
        <f>IF('6438A_2'!F22="", "", '6438A_2'!F22)</f>
        <v/>
      </c>
      <c r="G115" s="79" t="str">
        <f>IF('6438A_2'!G22="", "", '6438A_2'!G22)</f>
        <v/>
      </c>
    </row>
    <row r="116" spans="1:7" ht="15" x14ac:dyDescent="0.25">
      <c r="A116" s="69" t="str">
        <f>IF('6438A_2'!A23="", "", '6438A_2'!A23)</f>
        <v/>
      </c>
      <c r="B116" s="79" t="str">
        <f>IF('6438A_2'!B23="", "", '6438A_2'!B23)</f>
        <v/>
      </c>
      <c r="C116" s="79" t="str">
        <f>IF('6438A_2'!C23="", "", '6438A_2'!C23)</f>
        <v/>
      </c>
      <c r="D116" s="79" t="str">
        <f>IF('6438A_2'!D23="", "", '6438A_2'!D23)</f>
        <v/>
      </c>
      <c r="E116" s="79" t="str">
        <f>IF('6438A_2'!E23="", "", '6438A_2'!E23)</f>
        <v/>
      </c>
      <c r="F116" s="79" t="str">
        <f>IF('6438A_2'!F23="", "", '6438A_2'!F23)</f>
        <v/>
      </c>
      <c r="G116" s="79" t="str">
        <f>IF('6438A_2'!G23="", "", '6438A_2'!G23)</f>
        <v/>
      </c>
    </row>
    <row r="117" spans="1:7" ht="15" x14ac:dyDescent="0.25">
      <c r="A117" s="69" t="str">
        <f>IF('6438A_2'!A24="", "", '6438A_2'!A24)</f>
        <v/>
      </c>
      <c r="B117" s="79" t="str">
        <f>IF('6438A_2'!B24="", "", '6438A_2'!B24)</f>
        <v/>
      </c>
      <c r="C117" s="79" t="str">
        <f>IF('6438A_2'!C24="", "", '6438A_2'!C24)</f>
        <v/>
      </c>
      <c r="D117" s="79" t="str">
        <f>IF('6438A_2'!D24="", "", '6438A_2'!D24)</f>
        <v/>
      </c>
      <c r="E117" s="79" t="str">
        <f>IF('6438A_2'!E24="", "", '6438A_2'!E24)</f>
        <v/>
      </c>
      <c r="F117" s="79" t="str">
        <f>IF('6438A_2'!F24="", "", '6438A_2'!F24)</f>
        <v/>
      </c>
      <c r="G117" s="79" t="str">
        <f>IF('6438A_2'!G24="", "", '6438A_2'!G24)</f>
        <v/>
      </c>
    </row>
    <row r="118" spans="1:7" ht="15" x14ac:dyDescent="0.25">
      <c r="A118" s="69" t="str">
        <f>IF('6438A_2'!A25="", "", '6438A_2'!A25)</f>
        <v/>
      </c>
      <c r="B118" s="79" t="str">
        <f>IF('6438A_2'!B25="", "", '6438A_2'!B25)</f>
        <v/>
      </c>
      <c r="C118" s="79" t="str">
        <f>IF('6438A_2'!C25="", "", '6438A_2'!C25)</f>
        <v/>
      </c>
      <c r="D118" s="79" t="str">
        <f>IF('6438A_2'!D25="", "", '6438A_2'!D25)</f>
        <v/>
      </c>
      <c r="E118" s="79" t="str">
        <f>IF('6438A_2'!E25="", "", '6438A_2'!E25)</f>
        <v/>
      </c>
      <c r="F118" s="79" t="str">
        <f>IF('6438A_2'!F25="", "", '6438A_2'!F25)</f>
        <v/>
      </c>
      <c r="G118" s="79" t="str">
        <f>IF('6438A_2'!G25="", "", '6438A_2'!G25)</f>
        <v/>
      </c>
    </row>
    <row r="119" spans="1:7" ht="15" x14ac:dyDescent="0.25">
      <c r="A119" s="69" t="str">
        <f>IF('6438A_2'!A26="", "", '6438A_2'!A26)</f>
        <v/>
      </c>
      <c r="B119" s="79" t="str">
        <f>IF('6438A_2'!B26="", "", '6438A_2'!B26)</f>
        <v/>
      </c>
      <c r="C119" s="79" t="str">
        <f>IF('6438A_2'!C26="", "", '6438A_2'!C26)</f>
        <v/>
      </c>
      <c r="D119" s="79" t="str">
        <f>IF('6438A_2'!D26="", "", '6438A_2'!D26)</f>
        <v/>
      </c>
      <c r="E119" s="79" t="str">
        <f>IF('6438A_2'!E26="", "", '6438A_2'!E26)</f>
        <v/>
      </c>
      <c r="F119" s="79" t="str">
        <f>IF('6438A_2'!F26="", "", '6438A_2'!F26)</f>
        <v/>
      </c>
      <c r="G119" s="79" t="str">
        <f>IF('6438A_2'!G26="", "", '6438A_2'!G26)</f>
        <v/>
      </c>
    </row>
    <row r="120" spans="1:7" s="9" customFormat="1" ht="15" x14ac:dyDescent="0.25">
      <c r="A120" s="73" t="str">
        <f>IF('6439A'!A3="", "", '6439A'!A3)</f>
        <v/>
      </c>
      <c r="B120" s="80" t="str">
        <f>IF('6439A'!B3="", "", '6439A'!B3)</f>
        <v/>
      </c>
      <c r="C120" s="80" t="str">
        <f>IF('6439A'!C3="", "", '6439A'!C3)</f>
        <v/>
      </c>
      <c r="D120" s="80" t="str">
        <f>IF('6439A'!D3="", "", '6439A'!D3)</f>
        <v/>
      </c>
      <c r="E120" s="80" t="str">
        <f>IF('6439A'!E3="", "", '6439A'!E3)</f>
        <v/>
      </c>
      <c r="F120" s="80" t="str">
        <f>IF('6439A'!F3="", "", '6439A'!F3)</f>
        <v/>
      </c>
      <c r="G120" s="80" t="str">
        <f>IF('6439A'!G3="", "", '6439A'!G3)</f>
        <v/>
      </c>
    </row>
    <row r="121" spans="1:7" ht="15" x14ac:dyDescent="0.25">
      <c r="A121" s="73" t="str">
        <f>IF('6439A'!A4="", "", '6439A'!A4)</f>
        <v/>
      </c>
      <c r="B121" s="80" t="str">
        <f>IF('6439A'!B4="", "", '6439A'!B4)</f>
        <v/>
      </c>
      <c r="C121" s="80" t="str">
        <f>IF('6439A'!C4="", "", '6439A'!C4)</f>
        <v/>
      </c>
      <c r="D121" s="80" t="str">
        <f>IF('6439A'!D4="", "", '6439A'!D4)</f>
        <v/>
      </c>
      <c r="E121" s="80" t="str">
        <f>IF('6439A'!E4="", "", '6439A'!E4)</f>
        <v/>
      </c>
      <c r="F121" s="80" t="str">
        <f>IF('6439A'!F4="", "", '6439A'!F4)</f>
        <v/>
      </c>
      <c r="G121" s="80" t="str">
        <f>IF('6439A'!G4="", "", '6439A'!G4)</f>
        <v/>
      </c>
    </row>
    <row r="122" spans="1:7" ht="15" x14ac:dyDescent="0.25">
      <c r="A122" s="73" t="str">
        <f>IF('6439A'!A5="", "", '6439A'!A5)</f>
        <v/>
      </c>
      <c r="B122" s="80" t="str">
        <f>IF('6439A'!B5="", "", '6439A'!B5)</f>
        <v/>
      </c>
      <c r="C122" s="80" t="str">
        <f>IF('6439A'!C5="", "", '6439A'!C5)</f>
        <v/>
      </c>
      <c r="D122" s="80" t="str">
        <f>IF('6439A'!D5="", "", '6439A'!D5)</f>
        <v/>
      </c>
      <c r="E122" s="80" t="str">
        <f>IF('6439A'!E5="", "", '6439A'!E5)</f>
        <v/>
      </c>
      <c r="F122" s="80" t="str">
        <f>IF('6439A'!F5="", "", '6439A'!F5)</f>
        <v/>
      </c>
      <c r="G122" s="80" t="str">
        <f>IF('6439A'!G5="", "", '6439A'!G5)</f>
        <v/>
      </c>
    </row>
    <row r="123" spans="1:7" ht="15" x14ac:dyDescent="0.25">
      <c r="A123" s="73" t="str">
        <f>IF('6439A'!A6="", "", '6439A'!A6)</f>
        <v/>
      </c>
      <c r="B123" s="80" t="str">
        <f>IF('6439A'!B6="", "", '6439A'!B6)</f>
        <v/>
      </c>
      <c r="C123" s="80" t="str">
        <f>IF('6439A'!C6="", "", '6439A'!C6)</f>
        <v/>
      </c>
      <c r="D123" s="80" t="str">
        <f>IF('6439A'!D6="", "", '6439A'!D6)</f>
        <v/>
      </c>
      <c r="E123" s="80" t="str">
        <f>IF('6439A'!E6="", "", '6439A'!E6)</f>
        <v/>
      </c>
      <c r="F123" s="80" t="str">
        <f>IF('6439A'!F6="", "", '6439A'!F6)</f>
        <v/>
      </c>
      <c r="G123" s="80" t="str">
        <f>IF('6439A'!G6="", "", '6439A'!G6)</f>
        <v/>
      </c>
    </row>
    <row r="124" spans="1:7" ht="15" x14ac:dyDescent="0.25">
      <c r="A124" s="73" t="str">
        <f>IF('6439A'!A7="", "", '6439A'!A7)</f>
        <v>triangle_10pad</v>
      </c>
      <c r="B124" s="80">
        <f>IF('6439A'!B7="", "", '6439A'!B7)</f>
        <v>84</v>
      </c>
      <c r="C124" s="80">
        <f>IF('6439A'!C7="", "", '6439A'!C7)</f>
        <v>148</v>
      </c>
      <c r="D124" s="80">
        <f>IF('6439A'!D7="", "", '6439A'!D7)</f>
        <v>332.712812921102</v>
      </c>
      <c r="E124" s="80">
        <f>IF('6439A'!E7="", "", '6439A'!E7)</f>
        <v>0</v>
      </c>
      <c r="F124" s="80">
        <f>IF('6439A'!F7="", "", '6439A'!F7)</f>
        <v>5</v>
      </c>
      <c r="G124" s="80">
        <f>IF('6439A'!G7="", "", '6439A'!G7)</f>
        <v>0</v>
      </c>
    </row>
    <row r="125" spans="1:7" ht="15" x14ac:dyDescent="0.25">
      <c r="A125" s="73" t="str">
        <f>IF('6439A'!A8="", "", '6439A'!A8)</f>
        <v>triangle_10pad</v>
      </c>
      <c r="B125" s="80">
        <f>IF('6439A'!B8="", "", '6439A'!B8)</f>
        <v>85</v>
      </c>
      <c r="C125" s="80">
        <f>IF('6439A'!C8="", "", '6439A'!C8)</f>
        <v>164</v>
      </c>
      <c r="D125" s="80">
        <f>IF('6439A'!D8="", "", '6439A'!D8)</f>
        <v>341.95041722813596</v>
      </c>
      <c r="E125" s="80">
        <f>IF('6439A'!E8="", "", '6439A'!E8)</f>
        <v>-59.999859694228427</v>
      </c>
      <c r="F125" s="80">
        <f>IF('6439A'!F8="", "", '6439A'!F8)</f>
        <v>5</v>
      </c>
      <c r="G125" s="80">
        <f>IF('6439A'!G8="", "", '6439A'!G8)</f>
        <v>0</v>
      </c>
    </row>
    <row r="126" spans="1:7" ht="15" x14ac:dyDescent="0.25">
      <c r="A126" s="73" t="str">
        <f>IF('6439A'!A9="", "", '6439A'!A9)</f>
        <v>triangle_10pad</v>
      </c>
      <c r="B126" s="80">
        <f>IF('6439A'!B9="", "", '6439A'!B9)</f>
        <v>86</v>
      </c>
      <c r="C126" s="80">
        <f>IF('6439A'!C9="", "", '6439A'!C9)</f>
        <v>164</v>
      </c>
      <c r="D126" s="80">
        <f>IF('6439A'!D9="", "", '6439A'!D9)</f>
        <v>360.425625842204</v>
      </c>
      <c r="E126" s="80">
        <f>IF('6439A'!E9="", "", '6439A'!E9)</f>
        <v>0</v>
      </c>
      <c r="F126" s="80">
        <f>IF('6439A'!F9="", "", '6439A'!F9)</f>
        <v>5</v>
      </c>
      <c r="G126" s="80">
        <f>IF('6439A'!G9="", "", '6439A'!G9)</f>
        <v>0</v>
      </c>
    </row>
    <row r="127" spans="1:7" ht="15" x14ac:dyDescent="0.25">
      <c r="A127" s="73" t="str">
        <f>IF('6439A'!A10="", "", '6439A'!A10)</f>
        <v>triangle_10pad</v>
      </c>
      <c r="B127" s="80">
        <f>IF('6439A'!B10="", "", '6439A'!B10)</f>
        <v>87</v>
      </c>
      <c r="C127" s="80">
        <f>IF('6439A'!C10="", "", '6439A'!C10)</f>
        <v>148</v>
      </c>
      <c r="D127" s="80">
        <f>IF('6439A'!D10="", "", '6439A'!D10)</f>
        <v>369.66323014923796</v>
      </c>
      <c r="E127" s="80">
        <f>IF('6439A'!E10="", "", '6439A'!E10)</f>
        <v>59.999859694228427</v>
      </c>
      <c r="F127" s="80">
        <f>IF('6439A'!F10="", "", '6439A'!F10)</f>
        <v>5</v>
      </c>
      <c r="G127" s="80">
        <f>IF('6439A'!G10="", "", '6439A'!G10)</f>
        <v>0</v>
      </c>
    </row>
    <row r="128" spans="1:7" ht="15" x14ac:dyDescent="0.25">
      <c r="A128" s="73" t="str">
        <f>IF('6439A'!A11="", "", '6439A'!A11)</f>
        <v>triangle_10pad</v>
      </c>
      <c r="B128" s="80">
        <f>IF('6439A'!B11="", "", '6439A'!B11)</f>
        <v>92</v>
      </c>
      <c r="C128" s="80">
        <f>IF('6439A'!C11="", "", '6439A'!C11)</f>
        <v>116</v>
      </c>
      <c r="D128" s="80">
        <f>IF('6439A'!D11="", "", '6439A'!D11)</f>
        <v>332.712812921102</v>
      </c>
      <c r="E128" s="80">
        <f>IF('6439A'!E11="", "", '6439A'!E11)</f>
        <v>0</v>
      </c>
      <c r="F128" s="80">
        <f>IF('6439A'!F11="", "", '6439A'!F11)</f>
        <v>5</v>
      </c>
      <c r="G128" s="80">
        <f>IF('6439A'!G11="", "", '6439A'!G11)</f>
        <v>0</v>
      </c>
    </row>
    <row r="129" spans="1:7" ht="15" x14ac:dyDescent="0.25">
      <c r="A129" s="73" t="str">
        <f>IF('6439A'!A12="", "", '6439A'!A12)</f>
        <v>triangle_10pad</v>
      </c>
      <c r="B129" s="80">
        <f>IF('6439A'!B12="", "", '6439A'!B12)</f>
        <v>93</v>
      </c>
      <c r="C129" s="80">
        <f>IF('6439A'!C12="", "", '6439A'!C12)</f>
        <v>132</v>
      </c>
      <c r="D129" s="80">
        <f>IF('6439A'!D12="", "", '6439A'!D12)</f>
        <v>341.95041722813596</v>
      </c>
      <c r="E129" s="80">
        <f>IF('6439A'!E12="", "", '6439A'!E12)</f>
        <v>-59.999859694228427</v>
      </c>
      <c r="F129" s="80">
        <f>IF('6439A'!F12="", "", '6439A'!F12)</f>
        <v>5</v>
      </c>
      <c r="G129" s="80">
        <f>IF('6439A'!G12="", "", '6439A'!G12)</f>
        <v>0</v>
      </c>
    </row>
    <row r="130" spans="1:7" ht="15" x14ac:dyDescent="0.25">
      <c r="A130" s="73" t="str">
        <f>IF('6439A'!A13="", "", '6439A'!A13)</f>
        <v>triangle_10pad</v>
      </c>
      <c r="B130" s="80">
        <f>IF('6439A'!B13="", "", '6439A'!B13)</f>
        <v>88</v>
      </c>
      <c r="C130" s="80">
        <f>IF('6439A'!C13="", "", '6439A'!C13)</f>
        <v>132</v>
      </c>
      <c r="D130" s="80">
        <f>IF('6439A'!D13="", "", '6439A'!D13)</f>
        <v>360.425625842204</v>
      </c>
      <c r="E130" s="80">
        <f>IF('6439A'!E13="", "", '6439A'!E13)</f>
        <v>0</v>
      </c>
      <c r="F130" s="80">
        <f>IF('6439A'!F13="", "", '6439A'!F13)</f>
        <v>5</v>
      </c>
      <c r="G130" s="80">
        <f>IF('6439A'!G13="", "", '6439A'!G13)</f>
        <v>0</v>
      </c>
    </row>
    <row r="131" spans="1:7" ht="15" x14ac:dyDescent="0.25">
      <c r="A131" s="73" t="str">
        <f>IF('6439A'!A14="", "", '6439A'!A14)</f>
        <v>triangle_10pad</v>
      </c>
      <c r="B131" s="80">
        <f>IF('6439A'!B14="", "", '6439A'!B14)</f>
        <v>89</v>
      </c>
      <c r="C131" s="80">
        <f>IF('6439A'!C14="", "", '6439A'!C14)</f>
        <v>116</v>
      </c>
      <c r="D131" s="80">
        <f>IF('6439A'!D14="", "", '6439A'!D14)</f>
        <v>369.66323014923796</v>
      </c>
      <c r="E131" s="80">
        <f>IF('6439A'!E14="", "", '6439A'!E14)</f>
        <v>59.999859694228427</v>
      </c>
      <c r="F131" s="80">
        <f>IF('6439A'!F14="", "", '6439A'!F14)</f>
        <v>5</v>
      </c>
      <c r="G131" s="80">
        <f>IF('6439A'!G14="", "", '6439A'!G14)</f>
        <v>0</v>
      </c>
    </row>
    <row r="132" spans="1:7" ht="15" x14ac:dyDescent="0.25">
      <c r="A132" s="73" t="str">
        <f>IF('6439A'!A15="", "", '6439A'!A15)</f>
        <v/>
      </c>
      <c r="B132" s="80" t="str">
        <f>IF('6439A'!B15="", "", '6439A'!B15)</f>
        <v/>
      </c>
      <c r="C132" s="80" t="str">
        <f>IF('6439A'!C15="", "", '6439A'!C15)</f>
        <v/>
      </c>
      <c r="D132" s="80" t="str">
        <f>IF('6439A'!D15="", "", '6439A'!D15)</f>
        <v/>
      </c>
      <c r="E132" s="80" t="str">
        <f>IF('6439A'!E15="", "", '6439A'!E15)</f>
        <v/>
      </c>
      <c r="F132" s="80" t="str">
        <f>IF('6439A'!F15="", "", '6439A'!F15)</f>
        <v/>
      </c>
      <c r="G132" s="80" t="str">
        <f>IF('6439A'!G15="", "", '6439A'!G15)</f>
        <v/>
      </c>
    </row>
    <row r="133" spans="1:7" ht="15" x14ac:dyDescent="0.25">
      <c r="A133" s="73" t="str">
        <f>IF('6439A'!A16="", "", '6439A'!A16)</f>
        <v/>
      </c>
      <c r="B133" s="80" t="str">
        <f>IF('6439A'!B16="", "", '6439A'!B16)</f>
        <v/>
      </c>
      <c r="C133" s="80" t="str">
        <f>IF('6439A'!C16="", "", '6439A'!C16)</f>
        <v/>
      </c>
      <c r="D133" s="80" t="str">
        <f>IF('6439A'!D16="", "", '6439A'!D16)</f>
        <v/>
      </c>
      <c r="E133" s="80" t="str">
        <f>IF('6439A'!E16="", "", '6439A'!E16)</f>
        <v/>
      </c>
      <c r="F133" s="80" t="str">
        <f>IF('6439A'!F16="", "", '6439A'!F16)</f>
        <v/>
      </c>
      <c r="G133" s="80" t="str">
        <f>IF('6439A'!G16="", "", '6439A'!G16)</f>
        <v/>
      </c>
    </row>
    <row r="134" spans="1:7" ht="15" x14ac:dyDescent="0.25">
      <c r="A134" s="73" t="str">
        <f>IF('6439A'!A17="", "", '6439A'!A17)</f>
        <v/>
      </c>
      <c r="B134" s="80" t="str">
        <f>IF('6439A'!B17="", "", '6439A'!B17)</f>
        <v/>
      </c>
      <c r="C134" s="80" t="str">
        <f>IF('6439A'!C17="", "", '6439A'!C17)</f>
        <v/>
      </c>
      <c r="D134" s="80" t="str">
        <f>IF('6439A'!D17="", "", '6439A'!D17)</f>
        <v/>
      </c>
      <c r="E134" s="80" t="str">
        <f>IF('6439A'!E17="", "", '6439A'!E17)</f>
        <v/>
      </c>
      <c r="F134" s="80" t="str">
        <f>IF('6439A'!F17="", "", '6439A'!F17)</f>
        <v/>
      </c>
      <c r="G134" s="80" t="str">
        <f>IF('6439A'!G17="", "", '6439A'!G17)</f>
        <v/>
      </c>
    </row>
    <row r="135" spans="1:7" ht="15" x14ac:dyDescent="0.25">
      <c r="A135" s="73" t="str">
        <f>IF('6439A'!A18="", "", '6439A'!A18)</f>
        <v/>
      </c>
      <c r="B135" s="80" t="str">
        <f>IF('6439A'!B18="", "", '6439A'!B18)</f>
        <v/>
      </c>
      <c r="C135" s="80" t="str">
        <f>IF('6439A'!C18="", "", '6439A'!C18)</f>
        <v/>
      </c>
      <c r="D135" s="80" t="str">
        <f>IF('6439A'!D18="", "", '6439A'!D18)</f>
        <v/>
      </c>
      <c r="E135" s="80" t="str">
        <f>IF('6439A'!E18="", "", '6439A'!E18)</f>
        <v/>
      </c>
      <c r="F135" s="80" t="str">
        <f>IF('6439A'!F18="", "", '6439A'!F18)</f>
        <v/>
      </c>
      <c r="G135" s="80" t="str">
        <f>IF('6439A'!G18="", "", '6439A'!G18)</f>
        <v/>
      </c>
    </row>
    <row r="136" spans="1:7" ht="15" x14ac:dyDescent="0.25">
      <c r="A136" s="73" t="str">
        <f>IF('6439A'!A19="", "", '6439A'!A19)</f>
        <v>triangle_10pad</v>
      </c>
      <c r="B136" s="80">
        <f>IF('6439A'!B19="", "", '6439A'!B19)</f>
        <v>90</v>
      </c>
      <c r="C136" s="80">
        <f>IF('6439A'!C19="", "", '6439A'!C19)</f>
        <v>100</v>
      </c>
      <c r="D136" s="80">
        <f>IF('6439A'!D19="", "", '6439A'!D19)</f>
        <v>360.425625842204</v>
      </c>
      <c r="E136" s="80">
        <f>IF('6439A'!E19="", "", '6439A'!E19)</f>
        <v>119.99971938845685</v>
      </c>
      <c r="F136" s="80">
        <f>IF('6439A'!F19="", "", '6439A'!F19)</f>
        <v>5</v>
      </c>
      <c r="G136" s="80">
        <f>IF('6439A'!G19="", "", '6439A'!G19)</f>
        <v>0</v>
      </c>
    </row>
    <row r="137" spans="1:7" ht="15" x14ac:dyDescent="0.25">
      <c r="A137" s="73" t="str">
        <f>IF('6439A'!A20="", "", '6439A'!A20)</f>
        <v/>
      </c>
      <c r="B137" s="80" t="str">
        <f>IF('6439A'!B20="", "", '6439A'!B20)</f>
        <v/>
      </c>
      <c r="C137" s="80" t="str">
        <f>IF('6439A'!C20="", "", '6439A'!C20)</f>
        <v/>
      </c>
      <c r="D137" s="80" t="str">
        <f>IF('6439A'!D20="", "", '6439A'!D20)</f>
        <v/>
      </c>
      <c r="E137" s="80" t="str">
        <f>IF('6439A'!E20="", "", '6439A'!E20)</f>
        <v/>
      </c>
      <c r="F137" s="80" t="str">
        <f>IF('6439A'!F20="", "", '6439A'!F20)</f>
        <v/>
      </c>
      <c r="G137" s="80" t="str">
        <f>IF('6439A'!G20="", "", '6439A'!G20)</f>
        <v/>
      </c>
    </row>
    <row r="138" spans="1:7" ht="15" x14ac:dyDescent="0.25">
      <c r="A138" s="73" t="str">
        <f>IF('6439A'!A21="", "", '6439A'!A21)</f>
        <v/>
      </c>
      <c r="B138" s="80" t="str">
        <f>IF('6439A'!B21="", "", '6439A'!B21)</f>
        <v/>
      </c>
      <c r="C138" s="80" t="str">
        <f>IF('6439A'!C21="", "", '6439A'!C21)</f>
        <v/>
      </c>
      <c r="D138" s="80" t="str">
        <f>IF('6439A'!D21="", "", '6439A'!D21)</f>
        <v/>
      </c>
      <c r="E138" s="80" t="str">
        <f>IF('6439A'!E21="", "", '6439A'!E21)</f>
        <v/>
      </c>
      <c r="F138" s="80" t="str">
        <f>IF('6439A'!F21="", "", '6439A'!F21)</f>
        <v/>
      </c>
      <c r="G138" s="80" t="str">
        <f>IF('6439A'!G21="", "", '6439A'!G21)</f>
        <v/>
      </c>
    </row>
    <row r="139" spans="1:7" ht="15" x14ac:dyDescent="0.25">
      <c r="A139" s="73" t="str">
        <f>IF('6439A'!A22="", "", '6439A'!A22)</f>
        <v/>
      </c>
      <c r="B139" s="80" t="str">
        <f>IF('6439A'!B22="", "", '6439A'!B22)</f>
        <v/>
      </c>
      <c r="C139" s="80" t="str">
        <f>IF('6439A'!C22="", "", '6439A'!C22)</f>
        <v/>
      </c>
      <c r="D139" s="80" t="str">
        <f>IF('6439A'!D22="", "", '6439A'!D22)</f>
        <v/>
      </c>
      <c r="E139" s="80" t="str">
        <f>IF('6439A'!E22="", "", '6439A'!E22)</f>
        <v/>
      </c>
      <c r="F139" s="80" t="str">
        <f>IF('6439A'!F22="", "", '6439A'!F22)</f>
        <v/>
      </c>
      <c r="G139" s="80" t="str">
        <f>IF('6439A'!G22="", "", '6439A'!G22)</f>
        <v/>
      </c>
    </row>
    <row r="140" spans="1:7" ht="15" x14ac:dyDescent="0.25">
      <c r="A140" s="73" t="str">
        <f>IF('6439A'!A23="", "", '6439A'!A23)</f>
        <v>triangle_10pad</v>
      </c>
      <c r="B140" s="80">
        <f>IF('6439A'!B23="", "", '6439A'!B23)</f>
        <v>91</v>
      </c>
      <c r="C140" s="80">
        <f>IF('6439A'!C23="", "", '6439A'!C23)</f>
        <v>100</v>
      </c>
      <c r="D140" s="80">
        <f>IF('6439A'!D23="", "", '6439A'!D23)</f>
        <v>341.95041722813596</v>
      </c>
      <c r="E140" s="80">
        <f>IF('6439A'!E23="", "", '6439A'!E23)</f>
        <v>179.99957908268468</v>
      </c>
      <c r="F140" s="80">
        <f>IF('6439A'!F23="", "", '6439A'!F23)</f>
        <v>5</v>
      </c>
      <c r="G140" s="80">
        <f>IF('6439A'!G23="", "", '6439A'!G23)</f>
        <v>0</v>
      </c>
    </row>
    <row r="141" spans="1:7" ht="15" x14ac:dyDescent="0.25">
      <c r="A141" s="73" t="str">
        <f>IF('6439A'!A24="", "", '6439A'!A24)</f>
        <v>triangle_10pad</v>
      </c>
      <c r="B141" s="80">
        <f>IF('6439A'!B24="", "", '6439A'!B24)</f>
        <v>94</v>
      </c>
      <c r="C141" s="80">
        <f>IF('6439A'!C24="", "", '6439A'!C24)</f>
        <v>84</v>
      </c>
      <c r="D141" s="80">
        <f>IF('6439A'!D24="", "", '6439A'!D24)</f>
        <v>332.712812921102</v>
      </c>
      <c r="E141" s="80">
        <f>IF('6439A'!E24="", "", '6439A'!E24)</f>
        <v>119.99971938845685</v>
      </c>
      <c r="F141" s="80">
        <f>IF('6439A'!F24="", "", '6439A'!F24)</f>
        <v>5</v>
      </c>
      <c r="G141" s="80">
        <f>IF('6439A'!G24="", "", '6439A'!G24)</f>
        <v>0</v>
      </c>
    </row>
    <row r="142" spans="1:7" ht="15" x14ac:dyDescent="0.25">
      <c r="A142" s="73" t="str">
        <f>IF('6439A'!A25="", "", '6439A'!A25)</f>
        <v/>
      </c>
      <c r="B142" s="80" t="str">
        <f>IF('6439A'!B25="", "", '6439A'!B25)</f>
        <v/>
      </c>
      <c r="C142" s="80" t="str">
        <f>IF('6439A'!C25="", "", '6439A'!C25)</f>
        <v/>
      </c>
      <c r="D142" s="80" t="str">
        <f>IF('6439A'!D25="", "", '6439A'!D25)</f>
        <v/>
      </c>
      <c r="E142" s="80" t="str">
        <f>IF('6439A'!E25="", "", '6439A'!E25)</f>
        <v/>
      </c>
      <c r="F142" s="80" t="str">
        <f>IF('6439A'!F25="", "", '6439A'!F25)</f>
        <v/>
      </c>
      <c r="G142" s="80" t="str">
        <f>IF('6439A'!G25="", "", '6439A'!G25)</f>
        <v/>
      </c>
    </row>
    <row r="143" spans="1:7" ht="15" x14ac:dyDescent="0.25">
      <c r="A143" s="73" t="str">
        <f>IF('6439A'!A26="", "", '6439A'!A26)</f>
        <v>triangle_10pad</v>
      </c>
      <c r="B143" s="80">
        <f>IF('6439A'!B26="", "", '6439A'!B26)</f>
        <v>95</v>
      </c>
      <c r="C143" s="80">
        <f>IF('6439A'!C26="", "", '6439A'!C26)</f>
        <v>148</v>
      </c>
      <c r="D143" s="80">
        <f>IF('6439A'!D26="", "", '6439A'!D26)</f>
        <v>388.1</v>
      </c>
      <c r="E143" s="80">
        <f>IF('6439A'!E26="", "", '6439A'!E26)</f>
        <v>0</v>
      </c>
      <c r="F143" s="80">
        <f>IF('6439A'!F26="", "", '6439A'!F26)</f>
        <v>5</v>
      </c>
      <c r="G143" s="80">
        <f>IF('6439A'!G26="", "", '6439A'!G26)</f>
        <v>0</v>
      </c>
    </row>
    <row r="144" spans="1:7" ht="15" x14ac:dyDescent="0.25">
      <c r="A144" s="72" t="str">
        <f>IF('4616A'!A3="", "", '4616A'!A3)</f>
        <v>triangle_10pad</v>
      </c>
      <c r="B144" s="81">
        <f>IF('4616A'!B3="", "", '4616A'!B3)</f>
        <v>96</v>
      </c>
      <c r="C144" s="81">
        <f>IF('4616A'!C3="", "", '4616A'!C3)</f>
        <v>132.39745962155615</v>
      </c>
      <c r="D144" s="81">
        <f>IF('4616A'!D3="", "", '4616A'!D3)</f>
        <v>397.6025403784439</v>
      </c>
      <c r="E144" s="81">
        <f>IF('4616A'!E3="", "", '4616A'!E3)</f>
        <v>-59.999719388456853</v>
      </c>
      <c r="F144" s="81">
        <f>IF('4616A'!F3="", "", '4616A'!F3)</f>
        <v>5</v>
      </c>
      <c r="G144" s="81">
        <f>IF('4616A'!G3="", "", '4616A'!G3)</f>
        <v>0</v>
      </c>
    </row>
    <row r="145" spans="1:7" ht="15" x14ac:dyDescent="0.25">
      <c r="A145" s="72" t="str">
        <f>IF('4616A'!A4="", "", '4616A'!A4)</f>
        <v>triangle_10pad</v>
      </c>
      <c r="B145" s="81">
        <f>IF('4616A'!B4="", "", '4616A'!B4)</f>
        <v>97</v>
      </c>
      <c r="C145" s="81">
        <f>IF('4616A'!C4="", "", '4616A'!C4)</f>
        <v>132.39745962155615</v>
      </c>
      <c r="D145" s="81">
        <f>IF('4616A'!D4="", "", '4616A'!D4)</f>
        <v>416.07774899251189</v>
      </c>
      <c r="E145" s="81">
        <f>IF('4616A'!E4="", "", '4616A'!E4)</f>
        <v>1.403057715734235E-4</v>
      </c>
      <c r="F145" s="81">
        <f>IF('4616A'!F4="", "", '4616A'!F4)</f>
        <v>5</v>
      </c>
      <c r="G145" s="81">
        <f>IF('4616A'!G4="", "", '4616A'!G4)</f>
        <v>0</v>
      </c>
    </row>
    <row r="146" spans="1:7" ht="15" x14ac:dyDescent="0.25">
      <c r="A146" s="72" t="str">
        <f>IF('4616A'!A5="", "", '4616A'!A5)</f>
        <v/>
      </c>
      <c r="B146" s="81" t="str">
        <f>IF('4616A'!B5="", "", '4616A'!B5)</f>
        <v/>
      </c>
      <c r="C146" s="81" t="str">
        <f>IF('4616A'!C5="", "", '4616A'!C5)</f>
        <v/>
      </c>
      <c r="D146" s="81" t="str">
        <f>IF('4616A'!D5="", "", '4616A'!D5)</f>
        <v/>
      </c>
      <c r="E146" s="81" t="str">
        <f>IF('4616A'!E5="", "", '4616A'!E5)</f>
        <v/>
      </c>
      <c r="F146" s="81" t="str">
        <f>IF('4616A'!F5="", "", '4616A'!F5)</f>
        <v/>
      </c>
      <c r="G146" s="81" t="str">
        <f>IF('4616A'!G5="", "", '4616A'!G5)</f>
        <v/>
      </c>
    </row>
    <row r="147" spans="1:7" ht="15" x14ac:dyDescent="0.25">
      <c r="A147" s="72" t="str">
        <f>IF('4616A'!A6="", "", '4616A'!A6)</f>
        <v/>
      </c>
      <c r="B147" s="81" t="str">
        <f>IF('4616A'!B6="", "", '4616A'!B6)</f>
        <v/>
      </c>
      <c r="C147" s="81" t="str">
        <f>IF('4616A'!C6="", "", '4616A'!C6)</f>
        <v/>
      </c>
      <c r="D147" s="81" t="str">
        <f>IF('4616A'!D6="", "", '4616A'!D6)</f>
        <v/>
      </c>
      <c r="E147" s="81" t="str">
        <f>IF('4616A'!E6="", "", '4616A'!E6)</f>
        <v/>
      </c>
      <c r="F147" s="81" t="str">
        <f>IF('4616A'!F6="", "", '4616A'!F6)</f>
        <v/>
      </c>
      <c r="G147" s="81" t="str">
        <f>IF('4616A'!G6="", "", '4616A'!G6)</f>
        <v/>
      </c>
    </row>
    <row r="148" spans="1:7" ht="15" x14ac:dyDescent="0.25">
      <c r="A148" s="72" t="str">
        <f>IF('4616A'!A7="", "", '4616A'!A7)</f>
        <v/>
      </c>
      <c r="B148" s="81" t="str">
        <f>IF('4616A'!B7="", "", '4616A'!B7)</f>
        <v/>
      </c>
      <c r="C148" s="81" t="str">
        <f>IF('4616A'!C7="", "", '4616A'!C7)</f>
        <v/>
      </c>
      <c r="D148" s="81" t="str">
        <f>IF('4616A'!D7="", "", '4616A'!D7)</f>
        <v/>
      </c>
      <c r="E148" s="81" t="str">
        <f>IF('4616A'!E7="", "", '4616A'!E7)</f>
        <v/>
      </c>
      <c r="F148" s="81" t="str">
        <f>IF('4616A'!F7="", "", '4616A'!F7)</f>
        <v/>
      </c>
      <c r="G148" s="81" t="str">
        <f>IF('4616A'!G7="", "", '4616A'!G7)</f>
        <v/>
      </c>
    </row>
    <row r="149" spans="1:7" ht="15" x14ac:dyDescent="0.25">
      <c r="A149" s="72" t="str">
        <f>IF('4616A'!A8="", "", '4616A'!A8)</f>
        <v/>
      </c>
      <c r="B149" s="81" t="str">
        <f>IF('4616A'!B8="", "", '4616A'!B8)</f>
        <v/>
      </c>
      <c r="C149" s="81" t="str">
        <f>IF('4616A'!C8="", "", '4616A'!C8)</f>
        <v/>
      </c>
      <c r="D149" s="81" t="str">
        <f>IF('4616A'!D8="", "", '4616A'!D8)</f>
        <v/>
      </c>
      <c r="E149" s="81" t="str">
        <f>IF('4616A'!E8="", "", '4616A'!E8)</f>
        <v/>
      </c>
      <c r="F149" s="81" t="str">
        <f>IF('4616A'!F8="", "", '4616A'!F8)</f>
        <v/>
      </c>
      <c r="G149" s="81" t="str">
        <f>IF('4616A'!G8="", "", '4616A'!G8)</f>
        <v/>
      </c>
    </row>
    <row r="150" spans="1:7" ht="15" x14ac:dyDescent="0.25">
      <c r="A150" s="72" t="str">
        <f>IF('4616A'!A9="", "", '4616A'!A9)</f>
        <v/>
      </c>
      <c r="B150" s="81" t="str">
        <f>IF('4616A'!B9="", "", '4616A'!B9)</f>
        <v/>
      </c>
      <c r="C150" s="81" t="str">
        <f>IF('4616A'!C9="", "", '4616A'!C9)</f>
        <v/>
      </c>
      <c r="D150" s="81" t="str">
        <f>IF('4616A'!D9="", "", '4616A'!D9)</f>
        <v/>
      </c>
      <c r="E150" s="81" t="str">
        <f>IF('4616A'!E9="", "", '4616A'!E9)</f>
        <v/>
      </c>
      <c r="F150" s="81" t="str">
        <f>IF('4616A'!F9="", "", '4616A'!F9)</f>
        <v/>
      </c>
      <c r="G150" s="81" t="str">
        <f>IF('4616A'!G9="", "", '4616A'!G9)</f>
        <v/>
      </c>
    </row>
    <row r="151" spans="1:7" ht="15" x14ac:dyDescent="0.25">
      <c r="A151" s="72" t="str">
        <f>IF('4616A'!A10="", "", '4616A'!A10)</f>
        <v/>
      </c>
      <c r="B151" s="81" t="str">
        <f>IF('4616A'!B10="", "", '4616A'!B10)</f>
        <v/>
      </c>
      <c r="C151" s="81" t="str">
        <f>IF('4616A'!C10="", "", '4616A'!C10)</f>
        <v/>
      </c>
      <c r="D151" s="81" t="str">
        <f>IF('4616A'!D10="", "", '4616A'!D10)</f>
        <v/>
      </c>
      <c r="E151" s="81" t="str">
        <f>IF('4616A'!E10="", "", '4616A'!E10)</f>
        <v/>
      </c>
      <c r="F151" s="81" t="str">
        <f>IF('4616A'!F10="", "", '4616A'!F10)</f>
        <v/>
      </c>
      <c r="G151" s="81" t="str">
        <f>IF('4616A'!G10="", "", '4616A'!G10)</f>
        <v/>
      </c>
    </row>
    <row r="152" spans="1:7" ht="15" x14ac:dyDescent="0.25">
      <c r="A152" s="72" t="str">
        <f>IF('4616A'!A11="", "", '4616A'!A11)</f>
        <v>triangle_10pad</v>
      </c>
      <c r="B152" s="81">
        <f>IF('4616A'!B11="", "", '4616A'!B11)</f>
        <v>108</v>
      </c>
      <c r="C152" s="81">
        <f>IF('4616A'!C11="", "", '4616A'!C11)</f>
        <v>116.39745962155619</v>
      </c>
      <c r="D152" s="81">
        <f>IF('4616A'!D11="", "", '4616A'!D11)</f>
        <v>425.3153532995459</v>
      </c>
      <c r="E152" s="81">
        <f>IF('4616A'!E11="", "", '4616A'!E11)</f>
        <v>60</v>
      </c>
      <c r="F152" s="81">
        <f>IF('4616A'!F11="", "", '4616A'!F11)</f>
        <v>5</v>
      </c>
      <c r="G152" s="81">
        <f>IF('4616A'!G11="", "", '4616A'!G11)</f>
        <v>0</v>
      </c>
    </row>
    <row r="153" spans="1:7" ht="15" x14ac:dyDescent="0.25">
      <c r="A153" s="72" t="str">
        <f>IF('4616A'!A12="", "", '4616A'!A12)</f>
        <v>triangle_10pad</v>
      </c>
      <c r="B153" s="81">
        <f>IF('4616A'!B12="", "", '4616A'!B12)</f>
        <v>109</v>
      </c>
      <c r="C153" s="81">
        <f>IF('4616A'!C12="", "", '4616A'!C12)</f>
        <v>116.39745962155621</v>
      </c>
      <c r="D153" s="81">
        <f>IF('4616A'!D12="", "", '4616A'!D12)</f>
        <v>443.79056191361389</v>
      </c>
      <c r="E153" s="81">
        <f>IF('4616A'!E12="", "", '4616A'!E12)</f>
        <v>1.403057715734235E-4</v>
      </c>
      <c r="F153" s="81">
        <f>IF('4616A'!F12="", "", '4616A'!F12)</f>
        <v>5</v>
      </c>
      <c r="G153" s="81">
        <f>IF('4616A'!G12="", "", '4616A'!G12)</f>
        <v>0</v>
      </c>
    </row>
    <row r="154" spans="1:7" ht="15" x14ac:dyDescent="0.25">
      <c r="A154" s="72" t="str">
        <f>IF('4616A'!A13="", "", '4616A'!A13)</f>
        <v/>
      </c>
      <c r="B154" s="81" t="str">
        <f>IF('4616A'!B13="", "", '4616A'!B13)</f>
        <v/>
      </c>
      <c r="C154" s="81" t="str">
        <f>IF('4616A'!C13="", "", '4616A'!C13)</f>
        <v/>
      </c>
      <c r="D154" s="81" t="str">
        <f>IF('4616A'!D13="", "", '4616A'!D13)</f>
        <v/>
      </c>
      <c r="E154" s="81" t="str">
        <f>IF('4616A'!E13="", "", '4616A'!E13)</f>
        <v/>
      </c>
      <c r="F154" s="81" t="str">
        <f>IF('4616A'!F13="", "", '4616A'!F13)</f>
        <v/>
      </c>
      <c r="G154" s="81" t="str">
        <f>IF('4616A'!G13="", "", '4616A'!G13)</f>
        <v/>
      </c>
    </row>
    <row r="155" spans="1:7" ht="15" x14ac:dyDescent="0.25">
      <c r="A155" s="72" t="str">
        <f>IF('4616A'!A14="", "", '4616A'!A14)</f>
        <v>triangle_10pad</v>
      </c>
      <c r="B155" s="81">
        <f>IF('4616A'!B14="", "", '4616A'!B14)</f>
        <v>105</v>
      </c>
      <c r="C155" s="81">
        <f>IF('4616A'!C14="", "", '4616A'!C14)</f>
        <v>84.397459621556251</v>
      </c>
      <c r="D155" s="81">
        <f>IF('4616A'!D14="", "", '4616A'!D14)</f>
        <v>443.79056191361389</v>
      </c>
      <c r="E155" s="81">
        <f>IF('4616A'!E14="", "", '4616A'!E14)</f>
        <v>119.99985969422843</v>
      </c>
      <c r="F155" s="81">
        <f>IF('4616A'!F14="", "", '4616A'!F14)</f>
        <v>5</v>
      </c>
      <c r="G155" s="81">
        <f>IF('4616A'!G14="", "", '4616A'!G14)</f>
        <v>0</v>
      </c>
    </row>
    <row r="156" spans="1:7" ht="15" x14ac:dyDescent="0.25">
      <c r="A156" s="72" t="str">
        <f>IF('4616A'!A15="", "", '4616A'!A15)</f>
        <v>triangle_10pad</v>
      </c>
      <c r="B156" s="81">
        <f>IF('4616A'!B15="", "", '4616A'!B15)</f>
        <v>102</v>
      </c>
      <c r="C156" s="81">
        <f>IF('4616A'!C15="", "", '4616A'!C15)</f>
        <v>68.397459621556251</v>
      </c>
      <c r="D156" s="81">
        <f>IF('4616A'!D15="", "", '4616A'!D15)</f>
        <v>453.0281662206479</v>
      </c>
      <c r="E156" s="81">
        <f>IF('4616A'!E15="", "", '4616A'!E15)</f>
        <v>60</v>
      </c>
      <c r="F156" s="81">
        <f>IF('4616A'!F15="", "", '4616A'!F15)</f>
        <v>5</v>
      </c>
      <c r="G156" s="81">
        <f>IF('4616A'!G15="", "", '4616A'!G15)</f>
        <v>0</v>
      </c>
    </row>
    <row r="157" spans="1:7" ht="15" x14ac:dyDescent="0.25">
      <c r="A157" s="72" t="str">
        <f>IF('4616A'!A16="", "", '4616A'!A16)</f>
        <v/>
      </c>
      <c r="B157" s="81" t="str">
        <f>IF('4616A'!B16="", "", '4616A'!B16)</f>
        <v/>
      </c>
      <c r="C157" s="81" t="str">
        <f>IF('4616A'!C16="", "", '4616A'!C16)</f>
        <v/>
      </c>
      <c r="D157" s="81" t="str">
        <f>IF('4616A'!D16="", "", '4616A'!D16)</f>
        <v/>
      </c>
      <c r="E157" s="81" t="str">
        <f>IF('4616A'!E16="", "", '4616A'!E16)</f>
        <v/>
      </c>
      <c r="F157" s="81" t="str">
        <f>IF('4616A'!F16="", "", '4616A'!F16)</f>
        <v/>
      </c>
      <c r="G157" s="81" t="str">
        <f>IF('4616A'!G16="", "", '4616A'!G16)</f>
        <v/>
      </c>
    </row>
    <row r="158" spans="1:7" ht="15" x14ac:dyDescent="0.25">
      <c r="A158" s="72" t="str">
        <f>IF('4616A'!A17="", "", '4616A'!A17)</f>
        <v/>
      </c>
      <c r="B158" s="81" t="str">
        <f>IF('4616A'!B17="", "", '4616A'!B17)</f>
        <v/>
      </c>
      <c r="C158" s="81" t="str">
        <f>IF('4616A'!C17="", "", '4616A'!C17)</f>
        <v/>
      </c>
      <c r="D158" s="81" t="str">
        <f>IF('4616A'!D17="", "", '4616A'!D17)</f>
        <v/>
      </c>
      <c r="E158" s="81" t="str">
        <f>IF('4616A'!E17="", "", '4616A'!E17)</f>
        <v/>
      </c>
      <c r="F158" s="81" t="str">
        <f>IF('4616A'!F17="", "", '4616A'!F17)</f>
        <v/>
      </c>
      <c r="G158" s="81" t="str">
        <f>IF('4616A'!G17="", "", '4616A'!G17)</f>
        <v/>
      </c>
    </row>
    <row r="159" spans="1:7" ht="15" x14ac:dyDescent="0.25">
      <c r="A159" s="72" t="str">
        <f>IF('4616A'!A18="", "", '4616A'!A18)</f>
        <v/>
      </c>
      <c r="B159" s="81" t="str">
        <f>IF('4616A'!B18="", "", '4616A'!B18)</f>
        <v/>
      </c>
      <c r="C159" s="81" t="str">
        <f>IF('4616A'!C18="", "", '4616A'!C18)</f>
        <v/>
      </c>
      <c r="D159" s="81" t="str">
        <f>IF('4616A'!D18="", "", '4616A'!D18)</f>
        <v/>
      </c>
      <c r="E159" s="81" t="str">
        <f>IF('4616A'!E18="", "", '4616A'!E18)</f>
        <v/>
      </c>
      <c r="F159" s="81" t="str">
        <f>IF('4616A'!F18="", "", '4616A'!F18)</f>
        <v/>
      </c>
      <c r="G159" s="81" t="str">
        <f>IF('4616A'!G18="", "", '4616A'!G18)</f>
        <v/>
      </c>
    </row>
    <row r="160" spans="1:7" ht="15" x14ac:dyDescent="0.25">
      <c r="A160" s="72" t="str">
        <f>IF('4616A'!A19="", "", '4616A'!A19)</f>
        <v>triangle_10pad</v>
      </c>
      <c r="B160" s="81">
        <f>IF('4616A'!B19="", "", '4616A'!B19)</f>
        <v>106</v>
      </c>
      <c r="C160" s="81">
        <f>IF('4616A'!C19="", "", '4616A'!C19)</f>
        <v>84.397459621556223</v>
      </c>
      <c r="D160" s="81">
        <f>IF('4616A'!D19="", "", '4616A'!D19)</f>
        <v>425.3153532995459</v>
      </c>
      <c r="E160" s="81">
        <f>IF('4616A'!E19="", "", '4616A'!E19)</f>
        <v>179.99971938845687</v>
      </c>
      <c r="F160" s="81">
        <f>IF('4616A'!F19="", "", '4616A'!F19)</f>
        <v>5</v>
      </c>
      <c r="G160" s="81">
        <f>IF('4616A'!G19="", "", '4616A'!G19)</f>
        <v>0</v>
      </c>
    </row>
    <row r="161" spans="1:7" ht="15" x14ac:dyDescent="0.25">
      <c r="A161" s="72" t="str">
        <f>IF('4616A'!A20="", "", '4616A'!A20)</f>
        <v/>
      </c>
      <c r="B161" s="81" t="str">
        <f>IF('4616A'!B20="", "", '4616A'!B20)</f>
        <v/>
      </c>
      <c r="C161" s="81" t="str">
        <f>IF('4616A'!C20="", "", '4616A'!C20)</f>
        <v/>
      </c>
      <c r="D161" s="81" t="str">
        <f>IF('4616A'!D20="", "", '4616A'!D20)</f>
        <v/>
      </c>
      <c r="E161" s="81" t="str">
        <f>IF('4616A'!E20="", "", '4616A'!E20)</f>
        <v/>
      </c>
      <c r="F161" s="81" t="str">
        <f>IF('4616A'!F20="", "", '4616A'!F20)</f>
        <v/>
      </c>
      <c r="G161" s="81" t="str">
        <f>IF('4616A'!G20="", "", '4616A'!G20)</f>
        <v/>
      </c>
    </row>
    <row r="162" spans="1:7" ht="15" x14ac:dyDescent="0.25">
      <c r="A162" s="72" t="str">
        <f>IF('4616A'!A21="", "", '4616A'!A21)</f>
        <v/>
      </c>
      <c r="B162" s="81" t="str">
        <f>IF('4616A'!B21="", "", '4616A'!B21)</f>
        <v/>
      </c>
      <c r="C162" s="81" t="str">
        <f>IF('4616A'!C21="", "", '4616A'!C21)</f>
        <v/>
      </c>
      <c r="D162" s="81" t="str">
        <f>IF('4616A'!D21="", "", '4616A'!D21)</f>
        <v/>
      </c>
      <c r="E162" s="81" t="str">
        <f>IF('4616A'!E21="", "", '4616A'!E21)</f>
        <v/>
      </c>
      <c r="F162" s="81" t="str">
        <f>IF('4616A'!F21="", "", '4616A'!F21)</f>
        <v/>
      </c>
      <c r="G162" s="81" t="str">
        <f>IF('4616A'!G21="", "", '4616A'!G21)</f>
        <v/>
      </c>
    </row>
    <row r="163" spans="1:7" ht="15" x14ac:dyDescent="0.25">
      <c r="A163" s="72" t="str">
        <f>IF('4616A'!A22="", "", '4616A'!A22)</f>
        <v/>
      </c>
      <c r="B163" s="81" t="str">
        <f>IF('4616A'!B22="", "", '4616A'!B22)</f>
        <v/>
      </c>
      <c r="C163" s="81" t="str">
        <f>IF('4616A'!C22="", "", '4616A'!C22)</f>
        <v/>
      </c>
      <c r="D163" s="81" t="str">
        <f>IF('4616A'!D22="", "", '4616A'!D22)</f>
        <v/>
      </c>
      <c r="E163" s="81" t="str">
        <f>IF('4616A'!E22="", "", '4616A'!E22)</f>
        <v/>
      </c>
      <c r="F163" s="81" t="str">
        <f>IF('4616A'!F22="", "", '4616A'!F22)</f>
        <v/>
      </c>
      <c r="G163" s="81" t="str">
        <f>IF('4616A'!G22="", "", '4616A'!G22)</f>
        <v/>
      </c>
    </row>
    <row r="164" spans="1:7" ht="15" x14ac:dyDescent="0.25">
      <c r="A164" s="72" t="str">
        <f>IF('4616A'!A23="", "", '4616A'!A23)</f>
        <v>triangle_10pad</v>
      </c>
      <c r="B164" s="81">
        <f>IF('4616A'!B23="", "", '4616A'!B23)</f>
        <v>107</v>
      </c>
      <c r="C164" s="81">
        <f>IF('4616A'!C23="", "", '4616A'!C23)</f>
        <v>100.39745962155621</v>
      </c>
      <c r="D164" s="81">
        <f>IF('4616A'!D23="", "", '4616A'!D23)</f>
        <v>416.07774899251189</v>
      </c>
      <c r="E164" s="81">
        <f>IF('4616A'!E23="", "", '4616A'!E23)</f>
        <v>239.99957908268468</v>
      </c>
      <c r="F164" s="81">
        <f>IF('4616A'!F23="", "", '4616A'!F23)</f>
        <v>5</v>
      </c>
      <c r="G164" s="81">
        <f>IF('4616A'!G23="", "", '4616A'!G23)</f>
        <v>0</v>
      </c>
    </row>
    <row r="165" spans="1:7" ht="15" x14ac:dyDescent="0.25">
      <c r="A165" s="72" t="str">
        <f>IF('4616A'!A24="", "", '4616A'!A24)</f>
        <v>triangle_10pad</v>
      </c>
      <c r="B165" s="81">
        <f>IF('4616A'!B24="", "", '4616A'!B24)</f>
        <v>110</v>
      </c>
      <c r="C165" s="81">
        <f>IF('4616A'!C24="", "", '4616A'!C24)</f>
        <v>100.39745962155618</v>
      </c>
      <c r="D165" s="81">
        <f>IF('4616A'!D24="", "", '4616A'!D24)</f>
        <v>397.60254037844385</v>
      </c>
      <c r="E165" s="81">
        <f>IF('4616A'!E24="", "", '4616A'!E24)</f>
        <v>179.99971938845687</v>
      </c>
      <c r="F165" s="81">
        <f>IF('4616A'!F24="", "", '4616A'!F24)</f>
        <v>5</v>
      </c>
      <c r="G165" s="81">
        <f>IF('4616A'!G24="", "", '4616A'!G24)</f>
        <v>0</v>
      </c>
    </row>
    <row r="166" spans="1:7" ht="15" x14ac:dyDescent="0.25">
      <c r="A166" s="72" t="str">
        <f>IF('4616A'!A25="", "", '4616A'!A25)</f>
        <v>triangle_10pad</v>
      </c>
      <c r="B166" s="81">
        <f>IF('4616A'!B25="", "", '4616A'!B25)</f>
        <v>111</v>
      </c>
      <c r="C166" s="81">
        <f>IF('4616A'!C25="", "", '4616A'!C25)</f>
        <v>116.39745962155615</v>
      </c>
      <c r="D166" s="81">
        <f>IF('4616A'!D25="", "", '4616A'!D25)</f>
        <v>388.36493607140983</v>
      </c>
      <c r="E166" s="81">
        <f>IF('4616A'!E25="", "", '4616A'!E25)</f>
        <v>239.99957908268468</v>
      </c>
      <c r="F166" s="81">
        <f>IF('4616A'!F25="", "", '4616A'!F25)</f>
        <v>5</v>
      </c>
      <c r="G166" s="81">
        <f>IF('4616A'!G25="", "", '4616A'!G25)</f>
        <v>0</v>
      </c>
    </row>
    <row r="167" spans="1:7" s="9" customFormat="1" ht="15" x14ac:dyDescent="0.25">
      <c r="A167" s="70" t="str">
        <f>IF('4616A'!A26="", "", '4616A'!A26)</f>
        <v/>
      </c>
      <c r="B167" s="70" t="str">
        <f>IF('4616A'!B26="", "", '4616A'!B26)</f>
        <v/>
      </c>
      <c r="C167" s="70" t="str">
        <f>IF('4616A'!C26="", "", '4616A'!C26)</f>
        <v/>
      </c>
      <c r="D167" s="70" t="str">
        <f>IF('4616A'!D26="", "", '4616A'!D26)</f>
        <v/>
      </c>
      <c r="E167" s="70" t="str">
        <f>IF('4616A'!E26="", "", '4616A'!E26)</f>
        <v/>
      </c>
      <c r="F167" s="70" t="str">
        <f>IF('4616A'!F26="", "", '4616A'!F26)</f>
        <v/>
      </c>
      <c r="G167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6439A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2014-04-29T14:57:09Z</dcterms:modified>
</cp:coreProperties>
</file>