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2600" windowHeight="12975"/>
  </bookViews>
  <sheets>
    <sheet name="lower" sheetId="1" r:id="rId1"/>
    <sheet name="internal" sheetId="2" r:id="rId2"/>
    <sheet name="ex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A4" i="5" l="1"/>
  <c r="B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D11" i="5"/>
  <c r="E11" i="5"/>
  <c r="F11" i="5"/>
  <c r="G11" i="5"/>
  <c r="A12" i="5"/>
  <c r="B12" i="5"/>
  <c r="D12" i="5"/>
  <c r="E12" i="5"/>
  <c r="F12" i="5"/>
  <c r="G12" i="5"/>
  <c r="A13" i="5"/>
  <c r="B13" i="5"/>
  <c r="D13" i="5"/>
  <c r="E13" i="5"/>
  <c r="F13" i="5"/>
  <c r="G13" i="5"/>
  <c r="A14" i="5"/>
  <c r="B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D23" i="5"/>
  <c r="E23" i="5"/>
  <c r="F23" i="5"/>
  <c r="G23" i="5"/>
  <c r="A24" i="5"/>
  <c r="B24" i="5"/>
  <c r="D24" i="5"/>
  <c r="E24" i="5"/>
  <c r="F24" i="5"/>
  <c r="G24" i="5"/>
  <c r="A25" i="5"/>
  <c r="B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D34" i="5"/>
  <c r="E34" i="5"/>
  <c r="F34" i="5"/>
  <c r="G34" i="5"/>
  <c r="A35" i="5"/>
  <c r="D35" i="5"/>
  <c r="E35" i="5"/>
  <c r="F35" i="5"/>
  <c r="G35" i="5"/>
  <c r="A36" i="5"/>
  <c r="D36" i="5"/>
  <c r="E36" i="5"/>
  <c r="F36" i="5"/>
  <c r="G36" i="5"/>
  <c r="A37" i="5"/>
  <c r="D37" i="5"/>
  <c r="E37" i="5"/>
  <c r="F37" i="5"/>
  <c r="G37" i="5"/>
  <c r="A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D46" i="5"/>
  <c r="E46" i="5"/>
  <c r="F46" i="5"/>
  <c r="G46" i="5"/>
  <c r="A47" i="5"/>
  <c r="D47" i="5"/>
  <c r="E47" i="5"/>
  <c r="F47" i="5"/>
  <c r="G47" i="5"/>
  <c r="A48" i="5"/>
  <c r="D48" i="5"/>
  <c r="E48" i="5"/>
  <c r="F48" i="5"/>
  <c r="G48" i="5"/>
  <c r="A49" i="5"/>
  <c r="C49" i="5"/>
  <c r="E49" i="5"/>
  <c r="F49" i="5"/>
  <c r="G49" i="5"/>
  <c r="A50" i="5"/>
  <c r="C50" i="5"/>
  <c r="E50" i="5"/>
  <c r="F50" i="5"/>
  <c r="G50" i="5"/>
  <c r="A51" i="5"/>
  <c r="C51" i="5"/>
  <c r="E51" i="5"/>
  <c r="F51" i="5"/>
  <c r="G51" i="5"/>
  <c r="A52" i="5"/>
  <c r="C52" i="5"/>
  <c r="E52" i="5"/>
  <c r="F52" i="5"/>
  <c r="G52" i="5"/>
  <c r="A53" i="5"/>
  <c r="C53" i="5"/>
  <c r="E53" i="5"/>
  <c r="F53" i="5"/>
  <c r="G53" i="5"/>
  <c r="A54" i="5"/>
  <c r="C54" i="5"/>
  <c r="E54" i="5"/>
  <c r="F54" i="5"/>
  <c r="G54" i="5"/>
  <c r="A55" i="5"/>
  <c r="C55" i="5"/>
  <c r="E55" i="5"/>
  <c r="F55" i="5"/>
  <c r="G55" i="5"/>
  <c r="A56" i="5"/>
  <c r="C56" i="5"/>
  <c r="E56" i="5"/>
  <c r="F56" i="5"/>
  <c r="G56" i="5"/>
  <c r="A57" i="5"/>
  <c r="C57" i="5"/>
  <c r="E57" i="5"/>
  <c r="F57" i="5"/>
  <c r="G57" i="5"/>
  <c r="A58" i="5"/>
  <c r="C58" i="5"/>
  <c r="E58" i="5"/>
  <c r="F58" i="5"/>
  <c r="G58" i="5"/>
  <c r="A59" i="5"/>
  <c r="C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E81" i="5"/>
  <c r="F81" i="5"/>
  <c r="G81" i="5"/>
  <c r="A82" i="5"/>
  <c r="B82" i="5"/>
  <c r="E82" i="5"/>
  <c r="F82" i="5"/>
  <c r="G82" i="5"/>
  <c r="A83" i="5"/>
  <c r="B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E88" i="5"/>
  <c r="F88" i="5"/>
  <c r="G88" i="5"/>
  <c r="A89" i="5"/>
  <c r="B89" i="5"/>
  <c r="E89" i="5"/>
  <c r="F89" i="5"/>
  <c r="G89" i="5"/>
  <c r="A90" i="5"/>
  <c r="B90" i="5"/>
  <c r="E90" i="5"/>
  <c r="F90" i="5"/>
  <c r="G90" i="5"/>
  <c r="A91" i="5"/>
  <c r="B91" i="5"/>
  <c r="E91" i="5"/>
  <c r="F91" i="5"/>
  <c r="G91" i="5"/>
  <c r="A92" i="5"/>
  <c r="B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B3" i="5" l="1"/>
  <c r="G25" i="2" l="1"/>
  <c r="E25" i="2"/>
  <c r="D25" i="2"/>
  <c r="C25" i="2"/>
  <c r="C48" i="5" s="1"/>
  <c r="B25" i="2"/>
  <c r="B48" i="5" s="1"/>
  <c r="G24" i="2"/>
  <c r="E24" i="2"/>
  <c r="D24" i="2"/>
  <c r="C24" i="2"/>
  <c r="C47" i="5" s="1"/>
  <c r="B24" i="2"/>
  <c r="B47" i="5" s="1"/>
  <c r="G23" i="2"/>
  <c r="E23" i="2"/>
  <c r="D23" i="2"/>
  <c r="C23" i="2"/>
  <c r="C46" i="5" s="1"/>
  <c r="B23" i="2"/>
  <c r="B46" i="5" s="1"/>
  <c r="G19" i="2"/>
  <c r="E19" i="2"/>
  <c r="D19" i="2"/>
  <c r="C19" i="2"/>
  <c r="C42" i="5" s="1"/>
  <c r="B19" i="2"/>
  <c r="B42" i="5" s="1"/>
  <c r="G15" i="2"/>
  <c r="E15" i="2"/>
  <c r="D15" i="2"/>
  <c r="C15" i="2"/>
  <c r="C38" i="5" s="1"/>
  <c r="B15" i="2"/>
  <c r="B38" i="5" s="1"/>
  <c r="G14" i="2"/>
  <c r="E14" i="2"/>
  <c r="D14" i="2"/>
  <c r="C14" i="2"/>
  <c r="C37" i="5" s="1"/>
  <c r="B14" i="2"/>
  <c r="B37" i="5" s="1"/>
  <c r="G13" i="2"/>
  <c r="E13" i="2"/>
  <c r="D13" i="2"/>
  <c r="C13" i="2"/>
  <c r="C36" i="5" s="1"/>
  <c r="B13" i="2"/>
  <c r="B36" i="5" s="1"/>
  <c r="G12" i="2"/>
  <c r="E12" i="2"/>
  <c r="D12" i="2"/>
  <c r="C12" i="2"/>
  <c r="C35" i="5" s="1"/>
  <c r="B12" i="2"/>
  <c r="B35" i="5" s="1"/>
  <c r="G11" i="2"/>
  <c r="E11" i="2"/>
  <c r="D11" i="2"/>
  <c r="C11" i="2"/>
  <c r="C34" i="5" s="1"/>
  <c r="B11" i="2"/>
  <c r="B34" i="5" s="1"/>
  <c r="G4" i="2"/>
  <c r="E4" i="2"/>
  <c r="D4" i="2"/>
  <c r="C4" i="2"/>
  <c r="C27" i="5" s="1"/>
  <c r="B4" i="2"/>
  <c r="B27" i="5" s="1"/>
  <c r="G3" i="2"/>
  <c r="E3" i="2"/>
  <c r="D3" i="2"/>
  <c r="C3" i="2"/>
  <c r="C26" i="5" s="1"/>
  <c r="B3" i="2"/>
  <c r="B26" i="5" s="1"/>
  <c r="G13" i="3"/>
  <c r="E13" i="3"/>
  <c r="D13" i="3"/>
  <c r="D59" i="5" s="1"/>
  <c r="C13" i="3"/>
  <c r="B13" i="3"/>
  <c r="B59" i="5" s="1"/>
  <c r="G12" i="3"/>
  <c r="E12" i="3"/>
  <c r="D12" i="3"/>
  <c r="D58" i="5" s="1"/>
  <c r="C12" i="3"/>
  <c r="B12" i="3"/>
  <c r="B58" i="5" s="1"/>
  <c r="G11" i="3"/>
  <c r="E11" i="3"/>
  <c r="D11" i="3"/>
  <c r="D57" i="5" s="1"/>
  <c r="C11" i="3"/>
  <c r="B11" i="3"/>
  <c r="B57" i="5" s="1"/>
  <c r="G10" i="3"/>
  <c r="E10" i="3"/>
  <c r="D10" i="3"/>
  <c r="D56" i="5" s="1"/>
  <c r="C10" i="3"/>
  <c r="B10" i="3"/>
  <c r="B56" i="5" s="1"/>
  <c r="G9" i="3"/>
  <c r="E9" i="3"/>
  <c r="D9" i="3"/>
  <c r="D55" i="5" s="1"/>
  <c r="C9" i="3"/>
  <c r="B9" i="3"/>
  <c r="B55" i="5" s="1"/>
  <c r="G7" i="3"/>
  <c r="E7" i="3"/>
  <c r="D7" i="3"/>
  <c r="D53" i="5" s="1"/>
  <c r="C7" i="3"/>
  <c r="B7" i="3"/>
  <c r="B53" i="5" s="1"/>
  <c r="G8" i="3"/>
  <c r="E8" i="3"/>
  <c r="D8" i="3"/>
  <c r="D54" i="5" s="1"/>
  <c r="C8" i="3"/>
  <c r="B8" i="3"/>
  <c r="B54" i="5" s="1"/>
  <c r="G6" i="3"/>
  <c r="E6" i="3"/>
  <c r="D6" i="3"/>
  <c r="D52" i="5" s="1"/>
  <c r="C6" i="3"/>
  <c r="B6" i="3"/>
  <c r="B52" i="5" s="1"/>
  <c r="G5" i="3"/>
  <c r="E5" i="3"/>
  <c r="D5" i="3"/>
  <c r="D51" i="5" s="1"/>
  <c r="C5" i="3"/>
  <c r="B5" i="3"/>
  <c r="B51" i="5" s="1"/>
  <c r="G4" i="3"/>
  <c r="E4" i="3"/>
  <c r="D4" i="3"/>
  <c r="D50" i="5" s="1"/>
  <c r="C4" i="3"/>
  <c r="B4" i="3"/>
  <c r="B50" i="5" s="1"/>
  <c r="G3" i="3"/>
  <c r="E3" i="3"/>
  <c r="D3" i="3"/>
  <c r="D49" i="5" s="1"/>
  <c r="C3" i="3"/>
  <c r="B3" i="3"/>
  <c r="B49" i="5" s="1"/>
  <c r="G23" i="4"/>
  <c r="E23" i="4"/>
  <c r="B23" i="4"/>
  <c r="G22" i="4"/>
  <c r="E22" i="4"/>
  <c r="B22" i="4"/>
  <c r="G20" i="4"/>
  <c r="E20" i="4"/>
  <c r="B20" i="4"/>
  <c r="G21" i="4"/>
  <c r="E21" i="4"/>
  <c r="B21" i="4"/>
  <c r="G19" i="4"/>
  <c r="E19" i="4"/>
  <c r="B19" i="4"/>
  <c r="G14" i="4"/>
  <c r="E14" i="4"/>
  <c r="B14" i="4"/>
  <c r="G13" i="4"/>
  <c r="E13" i="4"/>
  <c r="B13" i="4"/>
  <c r="G12" i="4"/>
  <c r="E12" i="4"/>
  <c r="B12" i="4"/>
  <c r="G25" i="1"/>
  <c r="E25" i="1"/>
  <c r="D25" i="1"/>
  <c r="C25" i="1"/>
  <c r="C25" i="5" s="1"/>
  <c r="B25" i="1"/>
  <c r="G24" i="1"/>
  <c r="E24" i="1"/>
  <c r="D24" i="1"/>
  <c r="C24" i="1"/>
  <c r="C24" i="5" s="1"/>
  <c r="B24" i="1"/>
  <c r="G23" i="1"/>
  <c r="E23" i="1"/>
  <c r="D23" i="1"/>
  <c r="C23" i="1"/>
  <c r="C23" i="5" s="1"/>
  <c r="B23" i="1"/>
  <c r="G19" i="1"/>
  <c r="E19" i="1"/>
  <c r="D19" i="1"/>
  <c r="C19" i="1"/>
  <c r="C19" i="5" s="1"/>
  <c r="B19" i="1"/>
  <c r="G14" i="1"/>
  <c r="E14" i="1"/>
  <c r="D14" i="1"/>
  <c r="C14" i="1"/>
  <c r="C14" i="5" s="1"/>
  <c r="B14" i="1"/>
  <c r="G13" i="1"/>
  <c r="E13" i="1"/>
  <c r="D13" i="1"/>
  <c r="C13" i="1"/>
  <c r="C13" i="5" s="1"/>
  <c r="B13" i="1"/>
  <c r="G12" i="1"/>
  <c r="E12" i="1"/>
  <c r="D12" i="1"/>
  <c r="C12" i="1"/>
  <c r="C12" i="5" s="1"/>
  <c r="B12" i="1"/>
  <c r="G11" i="1"/>
  <c r="E11" i="1"/>
  <c r="D11" i="1"/>
  <c r="C11" i="1"/>
  <c r="C11" i="5" s="1"/>
  <c r="B11" i="1"/>
  <c r="G4" i="1"/>
  <c r="E4" i="1"/>
  <c r="D4" i="1"/>
  <c r="C4" i="1"/>
  <c r="C4" i="5" s="1"/>
  <c r="B4" i="1"/>
  <c r="G3" i="1"/>
  <c r="E3" i="1"/>
  <c r="D3" i="1"/>
  <c r="C3" i="1"/>
  <c r="C3" i="5" s="1"/>
  <c r="B3" i="1"/>
  <c r="E3" i="5" l="1"/>
  <c r="G3" i="5"/>
  <c r="F3" i="5"/>
  <c r="A3" i="5"/>
  <c r="N11" i="3"/>
  <c r="N11" i="4"/>
  <c r="N3" i="4"/>
  <c r="N3" i="3"/>
  <c r="N3" i="2"/>
  <c r="C23" i="4" l="1"/>
  <c r="C92" i="5" s="1"/>
  <c r="D22" i="4"/>
  <c r="D91" i="5" s="1"/>
  <c r="C19" i="4"/>
  <c r="C88" i="5" s="1"/>
  <c r="D14" i="4"/>
  <c r="D83" i="5" s="1"/>
  <c r="C22" i="4"/>
  <c r="C91" i="5" s="1"/>
  <c r="D20" i="4"/>
  <c r="D89" i="5" s="1"/>
  <c r="C14" i="4"/>
  <c r="C83" i="5" s="1"/>
  <c r="D13" i="4"/>
  <c r="D82" i="5" s="1"/>
  <c r="C20" i="4"/>
  <c r="C89" i="5" s="1"/>
  <c r="D21" i="4"/>
  <c r="D90" i="5" s="1"/>
  <c r="C13" i="4"/>
  <c r="C82" i="5" s="1"/>
  <c r="D12" i="4"/>
  <c r="D81" i="5" s="1"/>
  <c r="D23" i="4"/>
  <c r="D92" i="5" s="1"/>
  <c r="C21" i="4"/>
  <c r="C90" i="5" s="1"/>
  <c r="D19" i="4"/>
  <c r="D88" i="5" s="1"/>
  <c r="C12" i="4"/>
  <c r="C81" i="5" s="1"/>
  <c r="N3" i="1" l="1"/>
  <c r="D3" i="5" l="1"/>
</calcChain>
</file>

<file path=xl/sharedStrings.xml><?xml version="1.0" encoding="utf-8"?>
<sst xmlns="http://schemas.openxmlformats.org/spreadsheetml/2006/main" count="155" uniqueCount="29">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</sst>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087001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296334</xdr:colOff>
      <xdr:row>15</xdr:row>
      <xdr:rowOff>0</xdr:rowOff>
    </xdr:from>
    <xdr:to>
      <xdr:col>19</xdr:col>
      <xdr:colOff>2497667</xdr:colOff>
      <xdr:row>29</xdr:row>
      <xdr:rowOff>74083</xdr:rowOff>
    </xdr:to>
    <xdr:sp macro="" textlink="">
      <xdr:nvSpPr>
        <xdr:cNvPr id="26" name="Freeform 25"/>
        <xdr:cNvSpPr/>
      </xdr:nvSpPr>
      <xdr:spPr>
        <a:xfrm>
          <a:off x="9800167" y="3418417"/>
          <a:ext cx="2825750" cy="3132666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688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726537" y="2320295"/>
          <a:ext cx="4397046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5042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4619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D1" zoomScale="70" zoomScaleNormal="70" workbookViewId="0">
      <selection activeCell="M33" sqref="M33"/>
    </sheetView>
  </sheetViews>
  <sheetFormatPr defaultRowHeight="15" x14ac:dyDescent="0.25"/>
  <cols>
    <col min="1" max="1" width="17.7109375" customWidth="1"/>
    <col min="2" max="2" width="8.28515625" bestFit="1" customWidth="1"/>
    <col min="3" max="3" width="5" bestFit="1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" si="0">((ROUND($L3/10,0))-1)*4+MOD($L3,10)+((J3-1)*16)</f>
        <v>0</v>
      </c>
      <c r="C3" s="24">
        <f t="shared" ref="C3" si="1">((+O3*COS($N$3)-P3*SIN($N$3))*$R$3)+$N$7</f>
        <v>-18.397459621556116</v>
      </c>
      <c r="D3" s="24">
        <f t="shared" ref="D3" si="2">((O3*SIN($N$3)+P3*COS($N$3))*$R$4)+$N$9</f>
        <v>136.60254037844388</v>
      </c>
      <c r="E3" s="24">
        <f t="shared" ref="E3:E4" si="3">($M3/3.1416*180)+$N$5</f>
        <v>30</v>
      </c>
      <c r="F3" s="11">
        <v>5</v>
      </c>
      <c r="G3" s="26">
        <f t="shared" ref="G3:G4" si="4">IF($R$3*$R$4=-1,1,0)</f>
        <v>0</v>
      </c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 t="s">
        <v>26</v>
      </c>
      <c r="B4" s="24">
        <f t="shared" ref="B4" si="5">((ROUND($L4/10,0))-1)*4+MOD($L4,10)+((J4-1)*16)</f>
        <v>1</v>
      </c>
      <c r="C4" s="24">
        <f t="shared" ref="C4" si="6">((+O4*COS($N$3)-P4*SIN($N$3))*$R$3)+$N$7</f>
        <v>-9.1598553145221047</v>
      </c>
      <c r="D4" s="24">
        <f t="shared" ref="D4" si="7">((O4*SIN($N$3)+P4*COS($N$3))*$R$4)+$N$9</f>
        <v>152.60254037844385</v>
      </c>
      <c r="E4" s="24">
        <f t="shared" si="3"/>
        <v>-29.999859694228427</v>
      </c>
      <c r="F4" s="11">
        <v>5</v>
      </c>
      <c r="G4" s="26">
        <f t="shared" si="4"/>
        <v>0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-55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 t="s">
        <v>26</v>
      </c>
      <c r="B11" s="24">
        <f t="shared" ref="B11:B14" si="8">((ROUND($L11/10,0))-1)*4+MOD($L11,10)+((J11-1)*16)</f>
        <v>12</v>
      </c>
      <c r="C11" s="24">
        <f t="shared" ref="C11:C14" si="9">((+O11*COS($N$3)-P11*SIN($N$3))*$R$3)+$N$7</f>
        <v>-18.397459621556102</v>
      </c>
      <c r="D11" s="24">
        <f t="shared" ref="D11:D14" si="10">((O11*SIN($N$3)+P11*COS($N$3))*$R$4)+$N$9</f>
        <v>168.60254037844382</v>
      </c>
      <c r="E11" s="24">
        <f t="shared" ref="E11:E14" si="11">($M11/3.1416*180)+$N$5</f>
        <v>30</v>
      </c>
      <c r="F11" s="11">
        <v>5</v>
      </c>
      <c r="G11" s="26">
        <f t="shared" ref="G11:G14" si="12">IF($R$3*$R$4=-1,1,0)</f>
        <v>0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v>0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si="8"/>
        <v>13</v>
      </c>
      <c r="C12" s="24">
        <f t="shared" si="9"/>
        <v>-9.1598553145220762</v>
      </c>
      <c r="D12" s="24">
        <f t="shared" si="10"/>
        <v>184.60254037844379</v>
      </c>
      <c r="E12" s="24">
        <f t="shared" si="11"/>
        <v>-29.999859694228427</v>
      </c>
      <c r="F12" s="11">
        <v>5</v>
      </c>
      <c r="G12" s="26">
        <f t="shared" si="12"/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8"/>
        <v>8</v>
      </c>
      <c r="C13" s="24">
        <f t="shared" si="9"/>
        <v>-18.397459621556081</v>
      </c>
      <c r="D13" s="24">
        <f t="shared" si="10"/>
        <v>200.60254037844379</v>
      </c>
      <c r="E13" s="24">
        <f t="shared" si="11"/>
        <v>30</v>
      </c>
      <c r="F13" s="11">
        <v>5</v>
      </c>
      <c r="G13" s="26">
        <f t="shared" si="12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26</v>
      </c>
      <c r="B14" s="24">
        <f t="shared" si="8"/>
        <v>9</v>
      </c>
      <c r="C14" s="24">
        <f t="shared" si="9"/>
        <v>-36.87266823562409</v>
      </c>
      <c r="D14" s="24">
        <f t="shared" si="10"/>
        <v>200.60254037844379</v>
      </c>
      <c r="E14" s="24">
        <f t="shared" si="11"/>
        <v>89.999859694228434</v>
      </c>
      <c r="F14" s="11">
        <v>5</v>
      </c>
      <c r="G14" s="26">
        <f t="shared" si="12"/>
        <v>0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26</v>
      </c>
      <c r="B19" s="24">
        <f t="shared" ref="B19" si="13">((ROUND($L19/10,0))-1)*4+MOD($L19,10)+((J19-1)*16)</f>
        <v>10</v>
      </c>
      <c r="C19" s="24">
        <f t="shared" ref="C19" si="14">((+O19*COS($N$3)-P19*SIN($N$3))*$R$3)+$N$7</f>
        <v>-46.110272542658109</v>
      </c>
      <c r="D19" s="24">
        <f t="shared" ref="D19" si="15">((O19*SIN($N$3)+P19*COS($N$3))*$R$4)+$N$9</f>
        <v>184.60254037844382</v>
      </c>
      <c r="E19" s="24">
        <f t="shared" ref="E19" si="16">($M19/3.1416*180)+$N$5</f>
        <v>149.99971938845687</v>
      </c>
      <c r="F19" s="11">
        <v>5</v>
      </c>
      <c r="G19" s="26">
        <f t="shared" ref="G19" si="17">IF($R$3*$R$4=-1,1,0)</f>
        <v>0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26</v>
      </c>
      <c r="B23" s="24">
        <f t="shared" ref="B23:B25" si="18">((ROUND($L23/10,0))-1)*4+MOD($L23,10)+((J23-1)*16)</f>
        <v>11</v>
      </c>
      <c r="C23" s="24">
        <f t="shared" ref="C23:C25" si="19">((+O23*COS($N$3)-P23*SIN($N$3))*$R$3)+$N$7</f>
        <v>-36.872668235624104</v>
      </c>
      <c r="D23" s="24">
        <f t="shared" ref="D23:D25" si="20">((O23*SIN($N$3)+P23*COS($N$3))*$R$4)+$N$9</f>
        <v>168.60254037844382</v>
      </c>
      <c r="E23" s="24">
        <f t="shared" ref="E23:E25" si="21">($M23/3.1416*180)+$N$5</f>
        <v>209.99957908268468</v>
      </c>
      <c r="F23" s="11">
        <v>5</v>
      </c>
      <c r="G23" s="26">
        <f t="shared" ref="G23:G25" si="22">IF($R$3*$R$4=-1,1,0)</f>
        <v>0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26</v>
      </c>
      <c r="B24" s="24">
        <f t="shared" si="18"/>
        <v>14</v>
      </c>
      <c r="C24" s="24">
        <f t="shared" si="19"/>
        <v>-46.110272542658144</v>
      </c>
      <c r="D24" s="24">
        <f t="shared" si="20"/>
        <v>152.60254037844382</v>
      </c>
      <c r="E24" s="24">
        <f t="shared" si="21"/>
        <v>149.99971938845687</v>
      </c>
      <c r="F24" s="11">
        <v>5</v>
      </c>
      <c r="G24" s="26">
        <f t="shared" si="22"/>
        <v>0</v>
      </c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5" t="s">
        <v>26</v>
      </c>
      <c r="B25" s="24">
        <f t="shared" si="18"/>
        <v>15</v>
      </c>
      <c r="C25" s="24">
        <f t="shared" si="19"/>
        <v>-36.872668235624147</v>
      </c>
      <c r="D25" s="24">
        <f t="shared" si="20"/>
        <v>136.60254037844385</v>
      </c>
      <c r="E25" s="24">
        <f t="shared" si="21"/>
        <v>209.99957908268468</v>
      </c>
      <c r="F25" s="11">
        <v>5</v>
      </c>
      <c r="G25" s="26">
        <f t="shared" si="22"/>
        <v>0</v>
      </c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N1" zoomScale="90" zoomScaleNormal="90" workbookViewId="0">
      <selection activeCell="G31" sqref="G31:G32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:B4" si="0">((ROUND($L3/10,0))-1)*4+MOD($L3,10)+((J3-1)*16)</f>
        <v>32</v>
      </c>
      <c r="C3" s="24">
        <f t="shared" ref="C3:C4" si="1">((+O3*COS($N$3)-P3*SIN($N$3))*$R$3)+$N$7</f>
        <v>49.602540378443884</v>
      </c>
      <c r="D3" s="24">
        <f t="shared" ref="D3:D4" si="2">((O3*SIN($N$3)+P3*COS($N$3))*$R$4)+$N$9</f>
        <v>136.60254037844388</v>
      </c>
      <c r="E3" s="24">
        <f t="shared" ref="E3:E4" si="3">($M3/3.1416*180)+$N$5</f>
        <v>30</v>
      </c>
      <c r="F3" s="11">
        <v>5</v>
      </c>
      <c r="G3" s="26">
        <f t="shared" ref="G3:G4" si="4">IF($R$3*$R$4=-1,1,0)</f>
        <v>0</v>
      </c>
      <c r="H3" s="1"/>
      <c r="I3" s="1"/>
      <c r="J3" s="43">
        <v>3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 t="s">
        <v>26</v>
      </c>
      <c r="B4" s="24">
        <f t="shared" si="0"/>
        <v>33</v>
      </c>
      <c r="C4" s="24">
        <f t="shared" si="1"/>
        <v>58.840144685477895</v>
      </c>
      <c r="D4" s="24">
        <f t="shared" si="2"/>
        <v>152.60254037844385</v>
      </c>
      <c r="E4" s="24">
        <f t="shared" si="3"/>
        <v>-29.999859694228427</v>
      </c>
      <c r="F4" s="11">
        <v>5</v>
      </c>
      <c r="G4" s="26">
        <f t="shared" si="4"/>
        <v>0</v>
      </c>
      <c r="H4" s="1"/>
      <c r="I4" s="1"/>
      <c r="J4" s="43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3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3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3</v>
      </c>
      <c r="K7" s="10">
        <v>18</v>
      </c>
      <c r="L7" s="5">
        <v>20</v>
      </c>
      <c r="M7" s="6">
        <v>0</v>
      </c>
      <c r="N7" s="3">
        <v>13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3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3</v>
      </c>
      <c r="K9" s="10">
        <v>20</v>
      </c>
      <c r="L9" s="5">
        <v>22</v>
      </c>
      <c r="M9" s="6">
        <v>0</v>
      </c>
      <c r="N9" s="3">
        <v>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 t="s">
        <v>26</v>
      </c>
      <c r="B11" s="24">
        <f t="shared" ref="B11:B15" si="5">((ROUND($L11/10,0))-1)*4+MOD($L11,10)+((J11-1)*16)</f>
        <v>44</v>
      </c>
      <c r="C11" s="24">
        <f t="shared" ref="C11:C15" si="6">((+O11*COS($N$3)-P11*SIN($N$3))*$R$3)+$N$7</f>
        <v>49.602540378443898</v>
      </c>
      <c r="D11" s="24">
        <f t="shared" ref="D11:D15" si="7">((O11*SIN($N$3)+P11*COS($N$3))*$R$4)+$N$9</f>
        <v>168.60254037844382</v>
      </c>
      <c r="E11" s="24">
        <f t="shared" ref="E11:E15" si="8">($M11/3.1416*180)+$N$5</f>
        <v>30</v>
      </c>
      <c r="F11" s="11">
        <v>5</v>
      </c>
      <c r="G11" s="26">
        <f t="shared" ref="G11:G15" si="9">IF($R$3*$R$4=-1,1,0)</f>
        <v>0</v>
      </c>
      <c r="I11" s="1"/>
      <c r="J11" s="43">
        <v>3</v>
      </c>
      <c r="K11" s="10">
        <v>4</v>
      </c>
      <c r="L11" s="5">
        <v>40</v>
      </c>
      <c r="M11" s="6">
        <v>0</v>
      </c>
      <c r="N11" s="60">
        <v>16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si="5"/>
        <v>45</v>
      </c>
      <c r="C12" s="24">
        <f t="shared" si="6"/>
        <v>58.840144685477924</v>
      </c>
      <c r="D12" s="24">
        <f t="shared" si="7"/>
        <v>184.60254037844379</v>
      </c>
      <c r="E12" s="24">
        <f t="shared" si="8"/>
        <v>-29.999859694228427</v>
      </c>
      <c r="F12" s="11">
        <v>5</v>
      </c>
      <c r="G12" s="26">
        <f t="shared" si="9"/>
        <v>0</v>
      </c>
      <c r="I12" s="1"/>
      <c r="J12" s="43">
        <v>3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5"/>
        <v>40</v>
      </c>
      <c r="C13" s="24">
        <f t="shared" si="6"/>
        <v>49.602540378443919</v>
      </c>
      <c r="D13" s="24">
        <f t="shared" si="7"/>
        <v>200.60254037844379</v>
      </c>
      <c r="E13" s="24">
        <f t="shared" si="8"/>
        <v>30</v>
      </c>
      <c r="F13" s="11">
        <v>5</v>
      </c>
      <c r="G13" s="26">
        <f t="shared" si="9"/>
        <v>0</v>
      </c>
      <c r="I13" s="1"/>
      <c r="J13" s="43">
        <v>3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26</v>
      </c>
      <c r="B14" s="24">
        <f t="shared" si="5"/>
        <v>41</v>
      </c>
      <c r="C14" s="24">
        <f t="shared" si="6"/>
        <v>31.12733176437591</v>
      </c>
      <c r="D14" s="24">
        <f t="shared" si="7"/>
        <v>200.60254037844379</v>
      </c>
      <c r="E14" s="24">
        <f t="shared" si="8"/>
        <v>89.999859694228434</v>
      </c>
      <c r="F14" s="11">
        <v>5</v>
      </c>
      <c r="G14" s="26">
        <f t="shared" si="9"/>
        <v>0</v>
      </c>
      <c r="I14" s="1"/>
      <c r="J14" s="43">
        <v>3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 t="s">
        <v>26</v>
      </c>
      <c r="B15" s="24">
        <f t="shared" si="5"/>
        <v>38</v>
      </c>
      <c r="C15" s="24">
        <f t="shared" si="6"/>
        <v>21.889727457341905</v>
      </c>
      <c r="D15" s="24">
        <f t="shared" si="7"/>
        <v>216.60254037844379</v>
      </c>
      <c r="E15" s="24">
        <f t="shared" si="8"/>
        <v>30</v>
      </c>
      <c r="F15" s="11">
        <v>5</v>
      </c>
      <c r="G15" s="26">
        <f t="shared" si="9"/>
        <v>0</v>
      </c>
      <c r="I15" s="1"/>
      <c r="J15" s="43">
        <v>3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3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3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3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26</v>
      </c>
      <c r="B19" s="24">
        <f t="shared" ref="B19" si="10">((ROUND($L19/10,0))-1)*4+MOD($L19,10)+((J19-1)*16)</f>
        <v>42</v>
      </c>
      <c r="C19" s="24">
        <f t="shared" ref="C19" si="11">((+O19*COS($N$3)-P19*SIN($N$3))*$R$3)+$N$7</f>
        <v>21.889727457341891</v>
      </c>
      <c r="D19" s="24">
        <f t="shared" ref="D19" si="12">((O19*SIN($N$3)+P19*COS($N$3))*$R$4)+$N$9</f>
        <v>184.60254037844382</v>
      </c>
      <c r="E19" s="24">
        <f t="shared" ref="E19" si="13">($M19/3.1416*180)+$N$5</f>
        <v>149.99971938845687</v>
      </c>
      <c r="F19" s="11">
        <v>5</v>
      </c>
      <c r="G19" s="26">
        <f t="shared" ref="G19" si="14">IF($R$3*$R$4=-1,1,0)</f>
        <v>0</v>
      </c>
      <c r="I19" s="1"/>
      <c r="J19" s="43">
        <v>3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3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3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3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26</v>
      </c>
      <c r="B23" s="24">
        <f t="shared" ref="B23:B25" si="15">((ROUND($L23/10,0))-1)*4+MOD($L23,10)+((J23-1)*16)</f>
        <v>43</v>
      </c>
      <c r="C23" s="24">
        <f t="shared" ref="C23:C25" si="16">((+O23*COS($N$3)-P23*SIN($N$3))*$R$3)+$N$7</f>
        <v>31.127331764375896</v>
      </c>
      <c r="D23" s="24">
        <f t="shared" ref="D23:D25" si="17">((O23*SIN($N$3)+P23*COS($N$3))*$R$4)+$N$9</f>
        <v>168.60254037844382</v>
      </c>
      <c r="E23" s="24">
        <f t="shared" ref="E23:E25" si="18">($M23/3.1416*180)+$N$5</f>
        <v>209.99957908268468</v>
      </c>
      <c r="F23" s="11">
        <v>5</v>
      </c>
      <c r="G23" s="26">
        <f t="shared" ref="G23:G25" si="19">IF($R$3*$R$4=-1,1,0)</f>
        <v>0</v>
      </c>
      <c r="I23" s="2"/>
      <c r="J23" s="43">
        <v>3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26</v>
      </c>
      <c r="B24" s="24">
        <f t="shared" si="15"/>
        <v>46</v>
      </c>
      <c r="C24" s="24">
        <f t="shared" si="16"/>
        <v>21.889727457341856</v>
      </c>
      <c r="D24" s="24">
        <f t="shared" si="17"/>
        <v>152.60254037844382</v>
      </c>
      <c r="E24" s="24">
        <f t="shared" si="18"/>
        <v>149.99971938845687</v>
      </c>
      <c r="F24" s="11">
        <v>5</v>
      </c>
      <c r="G24" s="26">
        <f t="shared" si="19"/>
        <v>0</v>
      </c>
      <c r="I24" s="2"/>
      <c r="J24" s="43">
        <v>3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5" t="s">
        <v>26</v>
      </c>
      <c r="B25" s="24">
        <f t="shared" si="15"/>
        <v>47</v>
      </c>
      <c r="C25" s="24">
        <f t="shared" si="16"/>
        <v>31.127331764375853</v>
      </c>
      <c r="D25" s="24">
        <f t="shared" si="17"/>
        <v>136.60254037844385</v>
      </c>
      <c r="E25" s="24">
        <f t="shared" si="18"/>
        <v>209.99957908268468</v>
      </c>
      <c r="F25" s="11">
        <v>5</v>
      </c>
      <c r="G25" s="26">
        <f t="shared" si="19"/>
        <v>0</v>
      </c>
      <c r="I25" s="2"/>
      <c r="J25" s="43">
        <v>3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  <row r="30" spans="1:16" x14ac:dyDescent="0.25">
      <c r="N30" s="6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C1" zoomScale="90" zoomScaleNormal="90" workbookViewId="0">
      <selection activeCell="I30" sqref="I30:I31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:B7" si="0">((ROUND($L3/10,0))-1)*4+MOD($L3,10)+((J3-1)*16)</f>
        <v>16</v>
      </c>
      <c r="C3" s="24">
        <f t="shared" ref="C3:C7" si="1">((+O3*COS($N$3)-P3*SIN($N$3))*$R$3)+$N$7</f>
        <v>-76.602540378443848</v>
      </c>
      <c r="D3" s="24">
        <f t="shared" ref="D3:D7" si="2">((O3*SIN($N$3)+P3*COS($N$3))*$R$4)+$N$9</f>
        <v>215.39745962155612</v>
      </c>
      <c r="E3" s="24">
        <f t="shared" ref="E3:E7" si="3">($M3/3.1416*180)+$N$5</f>
        <v>210</v>
      </c>
      <c r="F3" s="11">
        <v>5</v>
      </c>
      <c r="G3" s="26">
        <f t="shared" ref="G3:G7" si="4">IF($R$3*$R$4=-1,1,0)</f>
        <v>0</v>
      </c>
      <c r="H3" s="1"/>
      <c r="I3" s="1"/>
      <c r="J3" s="43">
        <v>2</v>
      </c>
      <c r="K3" s="12">
        <v>1</v>
      </c>
      <c r="L3" s="13">
        <v>10</v>
      </c>
      <c r="M3" s="14">
        <v>0</v>
      </c>
      <c r="N3" s="15">
        <f>+RADIANS(N5)</f>
        <v>3.6651914291880923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 t="s">
        <v>26</v>
      </c>
      <c r="B4" s="24">
        <f t="shared" si="0"/>
        <v>17</v>
      </c>
      <c r="C4" s="24">
        <f t="shared" si="1"/>
        <v>-85.840144685477867</v>
      </c>
      <c r="D4" s="24">
        <f t="shared" si="2"/>
        <v>199.39745962155615</v>
      </c>
      <c r="E4" s="24">
        <f t="shared" si="3"/>
        <v>150.00014030577157</v>
      </c>
      <c r="F4" s="11">
        <v>5</v>
      </c>
      <c r="G4" s="26">
        <f t="shared" si="4"/>
        <v>0</v>
      </c>
      <c r="H4" s="1"/>
      <c r="I4" s="1"/>
      <c r="J4" s="43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 t="s">
        <v>26</v>
      </c>
      <c r="B5" s="24">
        <f t="shared" si="0"/>
        <v>18</v>
      </c>
      <c r="C5" s="24">
        <f t="shared" si="1"/>
        <v>-104.31535329954588</v>
      </c>
      <c r="D5" s="24">
        <f t="shared" si="2"/>
        <v>199.39745962155612</v>
      </c>
      <c r="E5" s="24">
        <f t="shared" si="3"/>
        <v>90.000280611543147</v>
      </c>
      <c r="F5" s="11">
        <v>5</v>
      </c>
      <c r="G5" s="26">
        <f t="shared" si="4"/>
        <v>0</v>
      </c>
      <c r="H5" s="1"/>
      <c r="I5" s="1"/>
      <c r="J5" s="43">
        <v>2</v>
      </c>
      <c r="K5" s="10">
        <v>3</v>
      </c>
      <c r="L5" s="5">
        <v>12</v>
      </c>
      <c r="M5" s="6">
        <v>-2.0943951023932001</v>
      </c>
      <c r="N5" s="3">
        <v>210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 t="s">
        <v>26</v>
      </c>
      <c r="B6" s="24">
        <f t="shared" si="0"/>
        <v>19</v>
      </c>
      <c r="C6" s="24">
        <f t="shared" si="1"/>
        <v>-113.55295760657989</v>
      </c>
      <c r="D6" s="24">
        <f t="shared" si="2"/>
        <v>183.39745962155615</v>
      </c>
      <c r="E6" s="24">
        <f t="shared" si="3"/>
        <v>150.00014030577157</v>
      </c>
      <c r="F6" s="11">
        <v>5</v>
      </c>
      <c r="G6" s="26">
        <f t="shared" si="4"/>
        <v>0</v>
      </c>
      <c r="H6" s="1"/>
      <c r="I6" s="1"/>
      <c r="J6" s="43">
        <v>2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 t="s">
        <v>26</v>
      </c>
      <c r="B7" s="24">
        <f t="shared" si="0"/>
        <v>20</v>
      </c>
      <c r="C7" s="24">
        <f t="shared" si="1"/>
        <v>-104.31535329954589</v>
      </c>
      <c r="D7" s="24">
        <f t="shared" si="2"/>
        <v>167.39745962155615</v>
      </c>
      <c r="E7" s="24">
        <f t="shared" si="3"/>
        <v>210</v>
      </c>
      <c r="F7" s="11">
        <v>5</v>
      </c>
      <c r="G7" s="26">
        <f t="shared" si="4"/>
        <v>0</v>
      </c>
      <c r="H7" s="1"/>
      <c r="I7" s="1"/>
      <c r="J7" s="43">
        <v>2</v>
      </c>
      <c r="K7" s="10">
        <v>18</v>
      </c>
      <c r="L7" s="5">
        <v>20</v>
      </c>
      <c r="M7" s="6">
        <v>0</v>
      </c>
      <c r="N7" s="3">
        <v>-40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 t="s">
        <v>26</v>
      </c>
      <c r="B8" s="24">
        <f t="shared" ref="B8:B13" si="5">((ROUND($L8/10,0))-1)*4+MOD($L8,10)+((J8-1)*16)</f>
        <v>21</v>
      </c>
      <c r="C8" s="24">
        <f t="shared" ref="C8:C13" si="6">((+O8*COS($N$3)-P8*SIN($N$3))*$R$3)+$N$7</f>
        <v>-113.55295760657992</v>
      </c>
      <c r="D8" s="24">
        <f t="shared" ref="D8:D13" si="7">((O8*SIN($N$3)+P8*COS($N$3))*$R$4)+$N$9</f>
        <v>151.39745962155618</v>
      </c>
      <c r="E8" s="24">
        <f t="shared" ref="E8:E13" si="8">($M8/3.1416*180)+$N$5</f>
        <v>150.00014030577157</v>
      </c>
      <c r="F8" s="11">
        <v>5</v>
      </c>
      <c r="G8" s="26">
        <f t="shared" ref="G8:G13" si="9">IF($R$3*$R$4=-1,1,0)</f>
        <v>0</v>
      </c>
      <c r="H8" s="1"/>
      <c r="I8" s="1"/>
      <c r="J8" s="43">
        <v>2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 t="s">
        <v>26</v>
      </c>
      <c r="B9" s="24">
        <f t="shared" si="5"/>
        <v>22</v>
      </c>
      <c r="C9" s="24">
        <f t="shared" si="6"/>
        <v>-104.31535329954592</v>
      </c>
      <c r="D9" s="24">
        <f t="shared" si="7"/>
        <v>135.39745962155621</v>
      </c>
      <c r="E9" s="24">
        <f t="shared" si="8"/>
        <v>210</v>
      </c>
      <c r="F9" s="11">
        <v>5</v>
      </c>
      <c r="G9" s="26">
        <f t="shared" si="9"/>
        <v>0</v>
      </c>
      <c r="I9" s="1"/>
      <c r="J9" s="43">
        <v>2</v>
      </c>
      <c r="K9" s="10">
        <v>20</v>
      </c>
      <c r="L9" s="5">
        <v>22</v>
      </c>
      <c r="M9" s="6">
        <v>0</v>
      </c>
      <c r="N9" s="3">
        <v>352</v>
      </c>
      <c r="O9" s="46">
        <v>164</v>
      </c>
      <c r="P9" s="47">
        <v>155.425625842204</v>
      </c>
      <c r="T9" s="7"/>
    </row>
    <row r="10" spans="1:20" x14ac:dyDescent="0.25">
      <c r="A10" s="25" t="s">
        <v>26</v>
      </c>
      <c r="B10" s="24">
        <f t="shared" si="5"/>
        <v>23</v>
      </c>
      <c r="C10" s="24">
        <f t="shared" si="6"/>
        <v>-85.840144685477895</v>
      </c>
      <c r="D10" s="24">
        <f t="shared" si="7"/>
        <v>135.39745962155621</v>
      </c>
      <c r="E10" s="24">
        <f t="shared" si="8"/>
        <v>269.99985969422841</v>
      </c>
      <c r="F10" s="11">
        <v>5</v>
      </c>
      <c r="G10" s="26">
        <f t="shared" si="9"/>
        <v>0</v>
      </c>
      <c r="I10" s="1"/>
      <c r="J10" s="43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 t="s">
        <v>26</v>
      </c>
      <c r="B11" s="24">
        <f t="shared" si="5"/>
        <v>28</v>
      </c>
      <c r="C11" s="24">
        <f t="shared" si="6"/>
        <v>-76.602540378443862</v>
      </c>
      <c r="D11" s="24">
        <f t="shared" si="7"/>
        <v>183.39745962155615</v>
      </c>
      <c r="E11" s="24">
        <f t="shared" si="8"/>
        <v>210</v>
      </c>
      <c r="F11" s="11">
        <v>5</v>
      </c>
      <c r="G11" s="26">
        <f t="shared" si="9"/>
        <v>0</v>
      </c>
      <c r="I11" s="1"/>
      <c r="J11" s="43">
        <v>2</v>
      </c>
      <c r="K11" s="10">
        <v>4</v>
      </c>
      <c r="L11" s="5">
        <v>40</v>
      </c>
      <c r="M11" s="6">
        <v>0</v>
      </c>
      <c r="N11" s="60">
        <f>16*2</f>
        <v>32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si="5"/>
        <v>29</v>
      </c>
      <c r="C12" s="24">
        <f t="shared" si="6"/>
        <v>-85.840144685477881</v>
      </c>
      <c r="D12" s="24">
        <f t="shared" si="7"/>
        <v>167.39745962155618</v>
      </c>
      <c r="E12" s="24">
        <f t="shared" si="8"/>
        <v>150.00014030577157</v>
      </c>
      <c r="F12" s="11">
        <v>5</v>
      </c>
      <c r="G12" s="26">
        <f t="shared" si="9"/>
        <v>0</v>
      </c>
      <c r="I12" s="1"/>
      <c r="J12" s="43">
        <v>2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5"/>
        <v>24</v>
      </c>
      <c r="C13" s="24">
        <f t="shared" si="6"/>
        <v>-76.602540378443877</v>
      </c>
      <c r="D13" s="24">
        <f t="shared" si="7"/>
        <v>151.39745962155621</v>
      </c>
      <c r="E13" s="24">
        <f t="shared" si="8"/>
        <v>210</v>
      </c>
      <c r="F13" s="11">
        <v>5</v>
      </c>
      <c r="G13" s="26">
        <f t="shared" si="9"/>
        <v>0</v>
      </c>
      <c r="I13" s="1"/>
      <c r="J13" s="43">
        <v>2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/>
      <c r="B14" s="36"/>
      <c r="C14" s="24"/>
      <c r="D14" s="24"/>
      <c r="E14" s="24"/>
      <c r="F14" s="11"/>
      <c r="G14" s="26"/>
      <c r="I14" s="1"/>
      <c r="J14" s="43">
        <v>2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2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2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2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2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/>
      <c r="B19" s="36"/>
      <c r="C19" s="24"/>
      <c r="D19" s="24"/>
      <c r="E19" s="24"/>
      <c r="F19" s="11"/>
      <c r="G19" s="26"/>
      <c r="I19" s="1"/>
      <c r="J19" s="43">
        <v>2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2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2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2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/>
      <c r="B23" s="36"/>
      <c r="C23" s="24"/>
      <c r="D23" s="24"/>
      <c r="E23" s="24"/>
      <c r="F23" s="11"/>
      <c r="G23" s="26"/>
      <c r="I23" s="2"/>
      <c r="J23" s="43">
        <v>2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2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2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E1" zoomScale="90" zoomScaleNormal="90" workbookViewId="0">
      <selection activeCell="H36" sqref="H36"/>
    </sheetView>
  </sheetViews>
  <sheetFormatPr defaultRowHeight="15" x14ac:dyDescent="0.25"/>
  <cols>
    <col min="1" max="1" width="15.42578125" customWidth="1"/>
    <col min="3" max="3" width="4.42578125" bestFit="1" customWidth="1"/>
    <col min="4" max="4" width="4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35"/>
      <c r="B3" s="36"/>
      <c r="C3" s="36"/>
      <c r="D3" s="36"/>
      <c r="E3" s="36"/>
      <c r="F3" s="37"/>
      <c r="G3" s="38"/>
      <c r="H3" s="1"/>
      <c r="I3" s="1"/>
      <c r="J3" s="43">
        <v>4</v>
      </c>
      <c r="K3" s="12">
        <v>1</v>
      </c>
      <c r="L3" s="13">
        <v>10</v>
      </c>
      <c r="M3" s="14">
        <v>0</v>
      </c>
      <c r="N3" s="15">
        <f>+RADIANS(N5)</f>
        <v>3.1415926535897931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/>
      <c r="B4" s="36"/>
      <c r="C4" s="24"/>
      <c r="D4" s="24"/>
      <c r="E4" s="24"/>
      <c r="F4" s="11"/>
      <c r="G4" s="26"/>
      <c r="H4" s="1"/>
      <c r="I4" s="1"/>
      <c r="J4" s="43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4</v>
      </c>
      <c r="K5" s="10">
        <v>3</v>
      </c>
      <c r="L5" s="5">
        <v>12</v>
      </c>
      <c r="M5" s="6">
        <v>-2.0943951023932001</v>
      </c>
      <c r="N5" s="3">
        <v>180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4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4</v>
      </c>
      <c r="K7" s="10">
        <v>18</v>
      </c>
      <c r="L7" s="5">
        <v>20</v>
      </c>
      <c r="M7" s="6">
        <v>0</v>
      </c>
      <c r="N7" s="3">
        <v>72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4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4</v>
      </c>
      <c r="K9" s="10">
        <v>20</v>
      </c>
      <c r="L9" s="5">
        <v>22</v>
      </c>
      <c r="M9" s="6">
        <v>0</v>
      </c>
      <c r="N9" s="3">
        <v>220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/>
      <c r="B11" s="36"/>
      <c r="C11" s="24"/>
      <c r="D11" s="24"/>
      <c r="E11" s="24"/>
      <c r="F11" s="11"/>
      <c r="G11" s="26"/>
      <c r="I11" s="1"/>
      <c r="J11" s="43">
        <v>4</v>
      </c>
      <c r="K11" s="10">
        <v>4</v>
      </c>
      <c r="L11" s="5">
        <v>40</v>
      </c>
      <c r="M11" s="6">
        <v>0</v>
      </c>
      <c r="N11" s="60">
        <f>16*3</f>
        <v>48</v>
      </c>
      <c r="O11" s="46">
        <v>116</v>
      </c>
      <c r="P11" s="47">
        <v>127.712812921102</v>
      </c>
    </row>
    <row r="12" spans="1:20" x14ac:dyDescent="0.25">
      <c r="A12" s="25" t="s">
        <v>26</v>
      </c>
      <c r="B12" s="24">
        <f t="shared" ref="B12:B14" si="0">((ROUND($L12/10,0))-1)*4+MOD($L12,10)+((J12-1)*16)</f>
        <v>61</v>
      </c>
      <c r="C12" s="24">
        <f t="shared" ref="C12:C14" si="1">((+O12*COS($N$3)-P12*SIN($N$3))*$R$3)+$N$7</f>
        <v>-60.000000000000028</v>
      </c>
      <c r="D12" s="24">
        <f t="shared" ref="D12:D14" si="2">((O12*SIN($N$3)+P12*COS($N$3))*$R$4)+$N$9</f>
        <v>83.049582771864038</v>
      </c>
      <c r="E12" s="24">
        <f t="shared" ref="E12:E14" si="3">($M12/3.1416*180)+$N$5</f>
        <v>120.00014030577157</v>
      </c>
      <c r="F12" s="11">
        <v>5</v>
      </c>
      <c r="G12" s="26">
        <f t="shared" ref="G12:G14" si="4">IF($R$3*$R$4=-1,1,0)</f>
        <v>0</v>
      </c>
      <c r="I12" s="1"/>
      <c r="J12" s="43">
        <v>4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26</v>
      </c>
      <c r="B13" s="24">
        <f t="shared" si="0"/>
        <v>56</v>
      </c>
      <c r="C13" s="24">
        <f t="shared" si="1"/>
        <v>-60.000000000000028</v>
      </c>
      <c r="D13" s="24">
        <f t="shared" si="2"/>
        <v>64.574374157796029</v>
      </c>
      <c r="E13" s="24">
        <f t="shared" si="3"/>
        <v>180</v>
      </c>
      <c r="F13" s="11">
        <v>5</v>
      </c>
      <c r="G13" s="26">
        <f t="shared" si="4"/>
        <v>0</v>
      </c>
      <c r="I13" s="1"/>
      <c r="J13" s="43">
        <v>4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26</v>
      </c>
      <c r="B14" s="24">
        <f t="shared" si="0"/>
        <v>57</v>
      </c>
      <c r="C14" s="24">
        <f t="shared" si="1"/>
        <v>-44.000000000000014</v>
      </c>
      <c r="D14" s="24">
        <f t="shared" si="2"/>
        <v>55.336769850762039</v>
      </c>
      <c r="E14" s="24">
        <f t="shared" si="3"/>
        <v>239.99985969422843</v>
      </c>
      <c r="F14" s="11">
        <v>5</v>
      </c>
      <c r="G14" s="26">
        <f t="shared" si="4"/>
        <v>0</v>
      </c>
      <c r="I14" s="1"/>
      <c r="J14" s="43">
        <v>4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4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4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4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4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26</v>
      </c>
      <c r="B19" s="24">
        <f t="shared" ref="B19:B20" si="5">((ROUND($L19/10,0))-1)*4+MOD($L19,10)+((J19-1)*16)</f>
        <v>58</v>
      </c>
      <c r="C19" s="24">
        <f t="shared" ref="C19:C20" si="6">((+O19*COS($N$3)-P19*SIN($N$3))*$R$3)+$N$7</f>
        <v>-28.000000000000014</v>
      </c>
      <c r="D19" s="24">
        <f t="shared" ref="D19:D20" si="7">((O19*SIN($N$3)+P19*COS($N$3))*$R$4)+$N$9</f>
        <v>64.574374157796001</v>
      </c>
      <c r="E19" s="24">
        <f t="shared" ref="E19:E20" si="8">($M19/3.1416*180)+$N$5</f>
        <v>299.99971938845687</v>
      </c>
      <c r="F19" s="11">
        <v>5</v>
      </c>
      <c r="G19" s="26">
        <f t="shared" ref="G19:G20" si="9">IF($R$3*$R$4=-1,1,0)</f>
        <v>0</v>
      </c>
      <c r="I19" s="1"/>
      <c r="J19" s="43">
        <v>4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 t="s">
        <v>26</v>
      </c>
      <c r="B20" s="24">
        <f t="shared" si="5"/>
        <v>53</v>
      </c>
      <c r="C20" s="24">
        <f t="shared" si="6"/>
        <v>-12.000000000000014</v>
      </c>
      <c r="D20" s="24">
        <f t="shared" si="7"/>
        <v>55.33676985076201</v>
      </c>
      <c r="E20" s="24">
        <f t="shared" si="8"/>
        <v>239.99985969422843</v>
      </c>
      <c r="F20" s="11">
        <v>5</v>
      </c>
      <c r="G20" s="26">
        <f t="shared" si="9"/>
        <v>0</v>
      </c>
      <c r="I20" s="2"/>
      <c r="J20" s="43">
        <v>4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 t="s">
        <v>26</v>
      </c>
      <c r="B21" s="24">
        <f t="shared" ref="B21:B23" si="10">((ROUND($L21/10,0))-1)*4+MOD($L21,10)+((J21-1)*16)</f>
        <v>63</v>
      </c>
      <c r="C21" s="24">
        <f t="shared" ref="C21:C23" si="11">((+O21*COS($N$3)-P21*SIN($N$3))*$R$3)+$N$7</f>
        <v>3.9999999999999858</v>
      </c>
      <c r="D21" s="24">
        <f t="shared" ref="D21:D23" si="12">((O21*SIN($N$3)+P21*COS($N$3))*$R$4)+$N$9</f>
        <v>64.574374157796001</v>
      </c>
      <c r="E21" s="24">
        <f t="shared" ref="E21:E23" si="13">($M21/3.1416*180)+$N$5</f>
        <v>299.99971938845687</v>
      </c>
      <c r="F21" s="11">
        <v>5</v>
      </c>
      <c r="G21" s="26">
        <f t="shared" ref="G21:G23" si="14">IF($R$3*$R$4=-1,1,0)</f>
        <v>0</v>
      </c>
      <c r="I21" s="2"/>
      <c r="J21" s="43">
        <v>4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 t="s">
        <v>26</v>
      </c>
      <c r="B22" s="24">
        <f t="shared" si="10"/>
        <v>48</v>
      </c>
      <c r="C22" s="24">
        <f t="shared" si="11"/>
        <v>3.9999999999999858</v>
      </c>
      <c r="D22" s="24">
        <f t="shared" si="12"/>
        <v>83.04958277186401</v>
      </c>
      <c r="E22" s="24">
        <f t="shared" si="13"/>
        <v>359.9995790826847</v>
      </c>
      <c r="F22" s="11">
        <v>5</v>
      </c>
      <c r="G22" s="26">
        <f t="shared" si="14"/>
        <v>0</v>
      </c>
      <c r="I22" s="2"/>
      <c r="J22" s="43">
        <v>4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26</v>
      </c>
      <c r="B23" s="24">
        <f t="shared" si="10"/>
        <v>59</v>
      </c>
      <c r="C23" s="24">
        <f t="shared" si="11"/>
        <v>-28.000000000000014</v>
      </c>
      <c r="D23" s="24">
        <f t="shared" si="12"/>
        <v>83.04958277186401</v>
      </c>
      <c r="E23" s="24">
        <f t="shared" si="13"/>
        <v>359.9995790826847</v>
      </c>
      <c r="F23" s="11">
        <v>5</v>
      </c>
      <c r="G23" s="26">
        <f t="shared" si="14"/>
        <v>0</v>
      </c>
      <c r="I23" s="2"/>
      <c r="J23" s="43">
        <v>4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4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4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58" zoomScale="115" zoomScaleNormal="115" workbookViewId="0">
      <selection activeCell="G94" sqref="A3:G94"/>
    </sheetView>
  </sheetViews>
  <sheetFormatPr defaultRowHeight="15" x14ac:dyDescent="0.25"/>
  <cols>
    <col min="1" max="1" width="15.7109375" customWidth="1"/>
    <col min="3" max="4" width="9.140625" style="68"/>
    <col min="5" max="5" width="11.28515625" style="68" bestFit="1" customWidth="1"/>
  </cols>
  <sheetData>
    <row r="1" spans="1:7" ht="15.75" thickBot="1" x14ac:dyDescent="0.3"/>
    <row r="2" spans="1:7" ht="30.75" thickBot="1" x14ac:dyDescent="0.3">
      <c r="A2" s="39" t="s">
        <v>1</v>
      </c>
      <c r="B2" s="40" t="s">
        <v>2</v>
      </c>
      <c r="C2" s="69" t="s">
        <v>3</v>
      </c>
      <c r="D2" s="69" t="s">
        <v>4</v>
      </c>
      <c r="E2" s="75" t="s">
        <v>20</v>
      </c>
      <c r="F2" s="40" t="s">
        <v>5</v>
      </c>
      <c r="G2" s="42" t="s">
        <v>6</v>
      </c>
    </row>
    <row r="3" spans="1:7" x14ac:dyDescent="0.25">
      <c r="A3" s="64" t="str">
        <f>IF(lower!A3=0, "", lower!A3)</f>
        <v>triangle_10pad</v>
      </c>
      <c r="B3" s="67">
        <f>IF(lower!B3="", "", lower!B3)</f>
        <v>0</v>
      </c>
      <c r="C3" s="70">
        <f>IF(lower!C3="", "", lower!C3)</f>
        <v>-18.397459621556116</v>
      </c>
      <c r="D3" s="70">
        <f>IF(lower!D3=0, "", lower!D3)</f>
        <v>136.60254037844388</v>
      </c>
      <c r="E3" s="70">
        <f>IF(lower!E3=0, "", lower!E3)</f>
        <v>30</v>
      </c>
      <c r="F3" s="64">
        <f>IF(lower!F3=0, "", lower!F3)</f>
        <v>5</v>
      </c>
      <c r="G3" s="64">
        <f>IF(lower!$A3=0, "", lower!G3)</f>
        <v>0</v>
      </c>
    </row>
    <row r="4" spans="1:7" x14ac:dyDescent="0.25">
      <c r="A4" s="64" t="str">
        <f>IF(lower!A4=0, "", lower!A4)</f>
        <v>triangle_10pad</v>
      </c>
      <c r="B4" s="67">
        <f>IF(lower!B4="", "", lower!B4)</f>
        <v>1</v>
      </c>
      <c r="C4" s="70">
        <f>IF(lower!C4="", "", lower!C4)</f>
        <v>-9.1598553145221047</v>
      </c>
      <c r="D4" s="70">
        <f>IF(lower!D4=0, "", lower!D4)</f>
        <v>152.60254037844385</v>
      </c>
      <c r="E4" s="70">
        <f>IF(lower!E4=0, "", lower!E4)</f>
        <v>-29.999859694228427</v>
      </c>
      <c r="F4" s="64">
        <f>IF(lower!F4=0, "", lower!F4)</f>
        <v>5</v>
      </c>
      <c r="G4" s="64">
        <f>IF(lower!$A4=0, "", lower!G4)</f>
        <v>0</v>
      </c>
    </row>
    <row r="5" spans="1:7" x14ac:dyDescent="0.25">
      <c r="A5" s="64" t="str">
        <f>IF(lower!A5=0, "", lower!A5)</f>
        <v/>
      </c>
      <c r="B5" s="67" t="str">
        <f>IF(lower!B5="", "", lower!B5)</f>
        <v/>
      </c>
      <c r="C5" s="70" t="str">
        <f>IF(lower!C5="", "", lower!C5)</f>
        <v/>
      </c>
      <c r="D5" s="70" t="str">
        <f>IF(lower!D5=0, "", lower!D5)</f>
        <v/>
      </c>
      <c r="E5" s="70" t="str">
        <f>IF(lower!E5=0, "", lower!E5)</f>
        <v/>
      </c>
      <c r="F5" s="64" t="str">
        <f>IF(lower!F5=0, "", lower!F5)</f>
        <v/>
      </c>
      <c r="G5" s="64" t="str">
        <f>IF(lower!$A5=0, "", lower!G5)</f>
        <v/>
      </c>
    </row>
    <row r="6" spans="1:7" x14ac:dyDescent="0.25">
      <c r="A6" s="64" t="str">
        <f>IF(lower!A6=0, "", lower!A6)</f>
        <v/>
      </c>
      <c r="B6" s="67" t="str">
        <f>IF(lower!B6="", "", lower!B6)</f>
        <v/>
      </c>
      <c r="C6" s="70" t="str">
        <f>IF(lower!C6="", "", lower!C6)</f>
        <v/>
      </c>
      <c r="D6" s="70" t="str">
        <f>IF(lower!D6=0, "", lower!D6)</f>
        <v/>
      </c>
      <c r="E6" s="70" t="str">
        <f>IF(lower!E6=0, "", lower!E6)</f>
        <v/>
      </c>
      <c r="F6" s="64" t="str">
        <f>IF(lower!F6=0, "", lower!F6)</f>
        <v/>
      </c>
      <c r="G6" s="64" t="str">
        <f>IF(lower!$A6=0, "", lower!G6)</f>
        <v/>
      </c>
    </row>
    <row r="7" spans="1:7" x14ac:dyDescent="0.25">
      <c r="A7" s="64" t="str">
        <f>IF(lower!A7=0, "", lower!A7)</f>
        <v/>
      </c>
      <c r="B7" s="67" t="str">
        <f>IF(lower!B7="", "", lower!B7)</f>
        <v/>
      </c>
      <c r="C7" s="70" t="str">
        <f>IF(lower!C7="", "", lower!C7)</f>
        <v/>
      </c>
      <c r="D7" s="70" t="str">
        <f>IF(lower!D7=0, "", lower!D7)</f>
        <v/>
      </c>
      <c r="E7" s="70" t="str">
        <f>IF(lower!E7=0, "", lower!E7)</f>
        <v/>
      </c>
      <c r="F7" s="64" t="str">
        <f>IF(lower!F7=0, "", lower!F7)</f>
        <v/>
      </c>
      <c r="G7" s="64" t="str">
        <f>IF(lower!$A7=0, "", lower!G7)</f>
        <v/>
      </c>
    </row>
    <row r="8" spans="1:7" x14ac:dyDescent="0.25">
      <c r="A8" s="64" t="str">
        <f>IF(lower!A8=0, "", lower!A8)</f>
        <v/>
      </c>
      <c r="B8" s="67" t="str">
        <f>IF(lower!B8="", "", lower!B8)</f>
        <v/>
      </c>
      <c r="C8" s="70" t="str">
        <f>IF(lower!C8="", "", lower!C8)</f>
        <v/>
      </c>
      <c r="D8" s="70" t="str">
        <f>IF(lower!D8=0, "", lower!D8)</f>
        <v/>
      </c>
      <c r="E8" s="70" t="str">
        <f>IF(lower!E8=0, "", lower!E8)</f>
        <v/>
      </c>
      <c r="F8" s="64" t="str">
        <f>IF(lower!F8=0, "", lower!F8)</f>
        <v/>
      </c>
      <c r="G8" s="64" t="str">
        <f>IF(lower!$A8=0, "", lower!G8)</f>
        <v/>
      </c>
    </row>
    <row r="9" spans="1:7" x14ac:dyDescent="0.25">
      <c r="A9" s="64" t="str">
        <f>IF(lower!A9=0, "", lower!A9)</f>
        <v/>
      </c>
      <c r="B9" s="67" t="str">
        <f>IF(lower!B9="", "", lower!B9)</f>
        <v/>
      </c>
      <c r="C9" s="70" t="str">
        <f>IF(lower!C9="", "", lower!C9)</f>
        <v/>
      </c>
      <c r="D9" s="70" t="str">
        <f>IF(lower!D9=0, "", lower!D9)</f>
        <v/>
      </c>
      <c r="E9" s="70" t="str">
        <f>IF(lower!E9=0, "", lower!E9)</f>
        <v/>
      </c>
      <c r="F9" s="64" t="str">
        <f>IF(lower!F9=0, "", lower!F9)</f>
        <v/>
      </c>
      <c r="G9" s="64" t="str">
        <f>IF(lower!$A9=0, "", lower!G9)</f>
        <v/>
      </c>
    </row>
    <row r="10" spans="1:7" x14ac:dyDescent="0.25">
      <c r="A10" s="64" t="str">
        <f>IF(lower!A10=0, "", lower!A10)</f>
        <v/>
      </c>
      <c r="B10" s="67" t="str">
        <f>IF(lower!B10="", "", lower!B10)</f>
        <v/>
      </c>
      <c r="C10" s="70" t="str">
        <f>IF(lower!C10="", "", lower!C10)</f>
        <v/>
      </c>
      <c r="D10" s="70" t="str">
        <f>IF(lower!D10=0, "", lower!D10)</f>
        <v/>
      </c>
      <c r="E10" s="70" t="str">
        <f>IF(lower!E10=0, "", lower!E10)</f>
        <v/>
      </c>
      <c r="F10" s="64" t="str">
        <f>IF(lower!F10=0, "", lower!F10)</f>
        <v/>
      </c>
      <c r="G10" s="64" t="str">
        <f>IF(lower!$A10=0, "", lower!G10)</f>
        <v/>
      </c>
    </row>
    <row r="11" spans="1:7" x14ac:dyDescent="0.25">
      <c r="A11" s="64" t="str">
        <f>IF(lower!A11=0, "", lower!A11)</f>
        <v>triangle_10pad</v>
      </c>
      <c r="B11" s="67">
        <f>IF(lower!B11="", "", lower!B11)</f>
        <v>12</v>
      </c>
      <c r="C11" s="70">
        <f>IF(lower!C11="", "", lower!C11)</f>
        <v>-18.397459621556102</v>
      </c>
      <c r="D11" s="70">
        <f>IF(lower!D11=0, "", lower!D11)</f>
        <v>168.60254037844382</v>
      </c>
      <c r="E11" s="70">
        <f>IF(lower!E11=0, "", lower!E11)</f>
        <v>30</v>
      </c>
      <c r="F11" s="64">
        <f>IF(lower!F11=0, "", lower!F11)</f>
        <v>5</v>
      </c>
      <c r="G11" s="64">
        <f>IF(lower!$A11=0, "", lower!G11)</f>
        <v>0</v>
      </c>
    </row>
    <row r="12" spans="1:7" x14ac:dyDescent="0.25">
      <c r="A12" s="64" t="str">
        <f>IF(lower!A12=0, "", lower!A12)</f>
        <v>triangle_10pad</v>
      </c>
      <c r="B12" s="67">
        <f>IF(lower!B12="", "", lower!B12)</f>
        <v>13</v>
      </c>
      <c r="C12" s="70">
        <f>IF(lower!C12="", "", lower!C12)</f>
        <v>-9.1598553145220762</v>
      </c>
      <c r="D12" s="70">
        <f>IF(lower!D12=0, "", lower!D12)</f>
        <v>184.60254037844379</v>
      </c>
      <c r="E12" s="70">
        <f>IF(lower!E12=0, "", lower!E12)</f>
        <v>-29.999859694228427</v>
      </c>
      <c r="F12" s="64">
        <f>IF(lower!F12=0, "", lower!F12)</f>
        <v>5</v>
      </c>
      <c r="G12" s="64">
        <f>IF(lower!$A12=0, "", lower!G12)</f>
        <v>0</v>
      </c>
    </row>
    <row r="13" spans="1:7" x14ac:dyDescent="0.25">
      <c r="A13" s="64" t="str">
        <f>IF(lower!A13=0, "", lower!A13)</f>
        <v>triangle_10pad</v>
      </c>
      <c r="B13" s="67">
        <f>IF(lower!B13="", "", lower!B13)</f>
        <v>8</v>
      </c>
      <c r="C13" s="70">
        <f>IF(lower!C13="", "", lower!C13)</f>
        <v>-18.397459621556081</v>
      </c>
      <c r="D13" s="70">
        <f>IF(lower!D13=0, "", lower!D13)</f>
        <v>200.60254037844379</v>
      </c>
      <c r="E13" s="70">
        <f>IF(lower!E13=0, "", lower!E13)</f>
        <v>30</v>
      </c>
      <c r="F13" s="64">
        <f>IF(lower!F13=0, "", lower!F13)</f>
        <v>5</v>
      </c>
      <c r="G13" s="64">
        <f>IF(lower!$A13=0, "", lower!G13)</f>
        <v>0</v>
      </c>
    </row>
    <row r="14" spans="1:7" x14ac:dyDescent="0.25">
      <c r="A14" s="64" t="str">
        <f>IF(lower!A14=0, "", lower!A14)</f>
        <v>triangle_10pad</v>
      </c>
      <c r="B14" s="67">
        <f>IF(lower!B14="", "", lower!B14)</f>
        <v>9</v>
      </c>
      <c r="C14" s="70">
        <f>IF(lower!C14="", "", lower!C14)</f>
        <v>-36.87266823562409</v>
      </c>
      <c r="D14" s="70">
        <f>IF(lower!D14=0, "", lower!D14)</f>
        <v>200.60254037844379</v>
      </c>
      <c r="E14" s="70">
        <f>IF(lower!E14=0, "", lower!E14)</f>
        <v>89.999859694228434</v>
      </c>
      <c r="F14" s="64">
        <f>IF(lower!F14=0, "", lower!F14)</f>
        <v>5</v>
      </c>
      <c r="G14" s="64">
        <f>IF(lower!$A14=0, "", lower!G14)</f>
        <v>0</v>
      </c>
    </row>
    <row r="15" spans="1:7" x14ac:dyDescent="0.25">
      <c r="A15" s="64" t="str">
        <f>IF(lower!A15=0, "", lower!A15)</f>
        <v/>
      </c>
      <c r="B15" s="67" t="str">
        <f>IF(lower!B15="", "", lower!B15)</f>
        <v/>
      </c>
      <c r="C15" s="70" t="str">
        <f>IF(lower!C15="", "", lower!C15)</f>
        <v/>
      </c>
      <c r="D15" s="70" t="str">
        <f>IF(lower!D15=0, "", lower!D15)</f>
        <v/>
      </c>
      <c r="E15" s="70" t="str">
        <f>IF(lower!E15=0, "", lower!E15)</f>
        <v/>
      </c>
      <c r="F15" s="64" t="str">
        <f>IF(lower!F15=0, "", lower!F15)</f>
        <v/>
      </c>
      <c r="G15" s="64" t="str">
        <f>IF(lower!$A15=0, "", lower!G15)</f>
        <v/>
      </c>
    </row>
    <row r="16" spans="1:7" x14ac:dyDescent="0.25">
      <c r="A16" s="64" t="str">
        <f>IF(lower!A16=0, "", lower!A16)</f>
        <v/>
      </c>
      <c r="B16" s="67" t="str">
        <f>IF(lower!B16="", "", lower!B16)</f>
        <v/>
      </c>
      <c r="C16" s="70" t="str">
        <f>IF(lower!C16="", "", lower!C16)</f>
        <v/>
      </c>
      <c r="D16" s="70" t="str">
        <f>IF(lower!D16=0, "", lower!D16)</f>
        <v/>
      </c>
      <c r="E16" s="70" t="str">
        <f>IF(lower!E16=0, "", lower!E16)</f>
        <v/>
      </c>
      <c r="F16" s="64" t="str">
        <f>IF(lower!F16=0, "", lower!F16)</f>
        <v/>
      </c>
      <c r="G16" s="64" t="str">
        <f>IF(lower!$A16=0, "", lower!G16)</f>
        <v/>
      </c>
    </row>
    <row r="17" spans="1:7" x14ac:dyDescent="0.25">
      <c r="A17" s="64" t="str">
        <f>IF(lower!A17=0, "", lower!A17)</f>
        <v/>
      </c>
      <c r="B17" s="67" t="str">
        <f>IF(lower!B17="", "", lower!B17)</f>
        <v/>
      </c>
      <c r="C17" s="70" t="str">
        <f>IF(lower!C17="", "", lower!C17)</f>
        <v/>
      </c>
      <c r="D17" s="70" t="str">
        <f>IF(lower!D17=0, "", lower!D17)</f>
        <v/>
      </c>
      <c r="E17" s="70" t="str">
        <f>IF(lower!E17=0, "", lower!E17)</f>
        <v/>
      </c>
      <c r="F17" s="64" t="str">
        <f>IF(lower!F17=0, "", lower!F17)</f>
        <v/>
      </c>
      <c r="G17" s="64" t="str">
        <f>IF(lower!$A17=0, "", lower!G17)</f>
        <v/>
      </c>
    </row>
    <row r="18" spans="1:7" x14ac:dyDescent="0.25">
      <c r="A18" s="64" t="str">
        <f>IF(lower!A18=0, "", lower!A18)</f>
        <v/>
      </c>
      <c r="B18" s="67" t="str">
        <f>IF(lower!B18="", "", lower!B18)</f>
        <v/>
      </c>
      <c r="C18" s="70" t="str">
        <f>IF(lower!C18="", "", lower!C18)</f>
        <v/>
      </c>
      <c r="D18" s="70" t="str">
        <f>IF(lower!D18=0, "", lower!D18)</f>
        <v/>
      </c>
      <c r="E18" s="70" t="str">
        <f>IF(lower!E18=0, "", lower!E18)</f>
        <v/>
      </c>
      <c r="F18" s="64" t="str">
        <f>IF(lower!F18=0, "", lower!F18)</f>
        <v/>
      </c>
      <c r="G18" s="64" t="str">
        <f>IF(lower!$A18=0, "", lower!G18)</f>
        <v/>
      </c>
    </row>
    <row r="19" spans="1:7" x14ac:dyDescent="0.25">
      <c r="A19" s="64" t="str">
        <f>IF(lower!A19=0, "", lower!A19)</f>
        <v>triangle_10pad</v>
      </c>
      <c r="B19" s="67">
        <f>IF(lower!B19="", "", lower!B19)</f>
        <v>10</v>
      </c>
      <c r="C19" s="70">
        <f>IF(lower!C19="", "", lower!C19)</f>
        <v>-46.110272542658109</v>
      </c>
      <c r="D19" s="70">
        <f>IF(lower!D19=0, "", lower!D19)</f>
        <v>184.60254037844382</v>
      </c>
      <c r="E19" s="70">
        <f>IF(lower!E19=0, "", lower!E19)</f>
        <v>149.99971938845687</v>
      </c>
      <c r="F19" s="64">
        <f>IF(lower!F19=0, "", lower!F19)</f>
        <v>5</v>
      </c>
      <c r="G19" s="64">
        <f>IF(lower!$A19=0, "", lower!G19)</f>
        <v>0</v>
      </c>
    </row>
    <row r="20" spans="1:7" x14ac:dyDescent="0.25">
      <c r="A20" s="64" t="str">
        <f>IF(lower!A20=0, "", lower!A20)</f>
        <v/>
      </c>
      <c r="B20" s="67" t="str">
        <f>IF(lower!B20="", "", lower!B20)</f>
        <v/>
      </c>
      <c r="C20" s="70" t="str">
        <f>IF(lower!C20="", "", lower!C20)</f>
        <v/>
      </c>
      <c r="D20" s="70" t="str">
        <f>IF(lower!D20=0, "", lower!D20)</f>
        <v/>
      </c>
      <c r="E20" s="70" t="str">
        <f>IF(lower!E20=0, "", lower!E20)</f>
        <v/>
      </c>
      <c r="F20" s="64" t="str">
        <f>IF(lower!F20=0, "", lower!F20)</f>
        <v/>
      </c>
      <c r="G20" s="64" t="str">
        <f>IF(lower!$A20=0, "", lower!G20)</f>
        <v/>
      </c>
    </row>
    <row r="21" spans="1:7" x14ac:dyDescent="0.25">
      <c r="A21" s="64" t="str">
        <f>IF(lower!A21=0, "", lower!A21)</f>
        <v/>
      </c>
      <c r="B21" s="67" t="str">
        <f>IF(lower!B21="", "", lower!B21)</f>
        <v/>
      </c>
      <c r="C21" s="70" t="str">
        <f>IF(lower!C21="", "", lower!C21)</f>
        <v/>
      </c>
      <c r="D21" s="70" t="str">
        <f>IF(lower!D21=0, "", lower!D21)</f>
        <v/>
      </c>
      <c r="E21" s="70" t="str">
        <f>IF(lower!E21=0, "", lower!E21)</f>
        <v/>
      </c>
      <c r="F21" s="64" t="str">
        <f>IF(lower!F21=0, "", lower!F21)</f>
        <v/>
      </c>
      <c r="G21" s="64" t="str">
        <f>IF(lower!$A21=0, "", lower!G21)</f>
        <v/>
      </c>
    </row>
    <row r="22" spans="1:7" x14ac:dyDescent="0.25">
      <c r="A22" s="64" t="str">
        <f>IF(lower!A22=0, "", lower!A22)</f>
        <v/>
      </c>
      <c r="B22" s="67" t="str">
        <f>IF(lower!B22="", "", lower!B22)</f>
        <v/>
      </c>
      <c r="C22" s="70" t="str">
        <f>IF(lower!C22="", "", lower!C22)</f>
        <v/>
      </c>
      <c r="D22" s="70" t="str">
        <f>IF(lower!D22=0, "", lower!D22)</f>
        <v/>
      </c>
      <c r="E22" s="70" t="str">
        <f>IF(lower!E22=0, "", lower!E22)</f>
        <v/>
      </c>
      <c r="F22" s="64" t="str">
        <f>IF(lower!F22=0, "", lower!F22)</f>
        <v/>
      </c>
      <c r="G22" s="64" t="str">
        <f>IF(lower!$A22=0, "", lower!G22)</f>
        <v/>
      </c>
    </row>
    <row r="23" spans="1:7" x14ac:dyDescent="0.25">
      <c r="A23" s="64" t="str">
        <f>IF(lower!A23=0, "", lower!A23)</f>
        <v>triangle_10pad</v>
      </c>
      <c r="B23" s="67">
        <f>IF(lower!B23="", "", lower!B23)</f>
        <v>11</v>
      </c>
      <c r="C23" s="70">
        <f>IF(lower!C23="", "", lower!C23)</f>
        <v>-36.872668235624104</v>
      </c>
      <c r="D23" s="70">
        <f>IF(lower!D23=0, "", lower!D23)</f>
        <v>168.60254037844382</v>
      </c>
      <c r="E23" s="70">
        <f>IF(lower!E23=0, "", lower!E23)</f>
        <v>209.99957908268468</v>
      </c>
      <c r="F23" s="64">
        <f>IF(lower!F23=0, "", lower!F23)</f>
        <v>5</v>
      </c>
      <c r="G23" s="64">
        <f>IF(lower!$A23=0, "", lower!G23)</f>
        <v>0</v>
      </c>
    </row>
    <row r="24" spans="1:7" x14ac:dyDescent="0.25">
      <c r="A24" s="64" t="str">
        <f>IF(lower!A24=0, "", lower!A24)</f>
        <v>triangle_10pad</v>
      </c>
      <c r="B24" s="67">
        <f>IF(lower!B24="", "", lower!B24)</f>
        <v>14</v>
      </c>
      <c r="C24" s="70">
        <f>IF(lower!C24="", "", lower!C24)</f>
        <v>-46.110272542658144</v>
      </c>
      <c r="D24" s="70">
        <f>IF(lower!D24=0, "", lower!D24)</f>
        <v>152.60254037844382</v>
      </c>
      <c r="E24" s="70">
        <f>IF(lower!E24=0, "", lower!E24)</f>
        <v>149.99971938845687</v>
      </c>
      <c r="F24" s="64">
        <f>IF(lower!F24=0, "", lower!F24)</f>
        <v>5</v>
      </c>
      <c r="G24" s="64">
        <f>IF(lower!$A24=0, "", lower!G24)</f>
        <v>0</v>
      </c>
    </row>
    <row r="25" spans="1:7" x14ac:dyDescent="0.25">
      <c r="A25" s="64" t="str">
        <f>IF(lower!A25=0, "", lower!A25)</f>
        <v>triangle_10pad</v>
      </c>
      <c r="B25" s="67">
        <f>IF(lower!B25="", "", lower!B25)</f>
        <v>15</v>
      </c>
      <c r="C25" s="70">
        <f>IF(lower!C25="", "", lower!C25)</f>
        <v>-36.872668235624147</v>
      </c>
      <c r="D25" s="70">
        <f>IF(lower!D25=0, "", lower!D25)</f>
        <v>136.60254037844385</v>
      </c>
      <c r="E25" s="70">
        <f>IF(lower!E25=0, "", lower!E25)</f>
        <v>209.99957908268468</v>
      </c>
      <c r="F25" s="64">
        <f>IF(lower!F25=0, "", lower!F25)</f>
        <v>5</v>
      </c>
      <c r="G25" s="64">
        <f>IF(lower!$A25=0, "", lower!G25)</f>
        <v>0</v>
      </c>
    </row>
    <row r="26" spans="1:7" x14ac:dyDescent="0.25">
      <c r="A26" s="63" t="str">
        <f>IF(internal!A3=0, "", internal!A3)</f>
        <v>triangle_10pad</v>
      </c>
      <c r="B26" s="63">
        <f>IF(internal!B3="", "", internal!B3)</f>
        <v>32</v>
      </c>
      <c r="C26" s="71">
        <f>IF(internal!C3="", "", internal!C3)</f>
        <v>49.602540378443884</v>
      </c>
      <c r="D26" s="71">
        <f>IF(internal!D3=0, "", internal!D3)</f>
        <v>136.60254037844388</v>
      </c>
      <c r="E26" s="71">
        <f>IF(internal!E3=0, "", internal!E3)</f>
        <v>30</v>
      </c>
      <c r="F26" s="63">
        <f>IF(internal!F3=0, "", internal!F3)</f>
        <v>5</v>
      </c>
      <c r="G26" s="63">
        <f>IF(internal!A3=0, "", internal!G3)</f>
        <v>0</v>
      </c>
    </row>
    <row r="27" spans="1:7" x14ac:dyDescent="0.25">
      <c r="A27" s="63" t="str">
        <f>IF(internal!A4=0, "", internal!A4)</f>
        <v>triangle_10pad</v>
      </c>
      <c r="B27" s="63">
        <f>IF(internal!B4="", "", internal!B4)</f>
        <v>33</v>
      </c>
      <c r="C27" s="71">
        <f>IF(internal!C4="", "", internal!C4)</f>
        <v>58.840144685477895</v>
      </c>
      <c r="D27" s="71">
        <f>IF(internal!D4=0, "", internal!D4)</f>
        <v>152.60254037844385</v>
      </c>
      <c r="E27" s="71">
        <f>IF(internal!E4=0, "", internal!E4)</f>
        <v>-29.999859694228427</v>
      </c>
      <c r="F27" s="63">
        <f>IF(internal!F4=0, "", internal!F4)</f>
        <v>5</v>
      </c>
      <c r="G27" s="63">
        <f>IF(internal!A4=0, "", internal!G4)</f>
        <v>0</v>
      </c>
    </row>
    <row r="28" spans="1:7" x14ac:dyDescent="0.25">
      <c r="A28" s="63" t="str">
        <f>IF(internal!A5=0, "", internal!A5)</f>
        <v/>
      </c>
      <c r="B28" s="63" t="str">
        <f>IF(internal!B5="", "", internal!B5)</f>
        <v/>
      </c>
      <c r="C28" s="71" t="str">
        <f>IF(internal!C5="", "", internal!C5)</f>
        <v/>
      </c>
      <c r="D28" s="71" t="str">
        <f>IF(internal!D5=0, "", internal!D5)</f>
        <v/>
      </c>
      <c r="E28" s="71" t="str">
        <f>IF(internal!E5=0, "", internal!E5)</f>
        <v/>
      </c>
      <c r="F28" s="63" t="str">
        <f>IF(internal!F5=0, "", internal!F5)</f>
        <v/>
      </c>
      <c r="G28" s="63" t="str">
        <f>IF(internal!A5=0, "", internal!G5)</f>
        <v/>
      </c>
    </row>
    <row r="29" spans="1:7" x14ac:dyDescent="0.25">
      <c r="A29" s="63" t="str">
        <f>IF(internal!A6=0, "", internal!A6)</f>
        <v/>
      </c>
      <c r="B29" s="63" t="str">
        <f>IF(internal!B6="", "", internal!B6)</f>
        <v/>
      </c>
      <c r="C29" s="71" t="str">
        <f>IF(internal!C6="", "", internal!C6)</f>
        <v/>
      </c>
      <c r="D29" s="71" t="str">
        <f>IF(internal!D6=0, "", internal!D6)</f>
        <v/>
      </c>
      <c r="E29" s="71" t="str">
        <f>IF(internal!E6=0, "", internal!E6)</f>
        <v/>
      </c>
      <c r="F29" s="63" t="str">
        <f>IF(internal!F6=0, "", internal!F6)</f>
        <v/>
      </c>
      <c r="G29" s="63" t="str">
        <f>IF(internal!A6=0, "", internal!G6)</f>
        <v/>
      </c>
    </row>
    <row r="30" spans="1:7" x14ac:dyDescent="0.25">
      <c r="A30" s="63" t="str">
        <f>IF(internal!A7=0, "", internal!A7)</f>
        <v/>
      </c>
      <c r="B30" s="63" t="str">
        <f>IF(internal!B7="", "", internal!B7)</f>
        <v/>
      </c>
      <c r="C30" s="71" t="str">
        <f>IF(internal!C7="", "", internal!C7)</f>
        <v/>
      </c>
      <c r="D30" s="71" t="str">
        <f>IF(internal!D7=0, "", internal!D7)</f>
        <v/>
      </c>
      <c r="E30" s="71" t="str">
        <f>IF(internal!E7=0, "", internal!E7)</f>
        <v/>
      </c>
      <c r="F30" s="63" t="str">
        <f>IF(internal!F7=0, "", internal!F7)</f>
        <v/>
      </c>
      <c r="G30" s="63" t="str">
        <f>IF(internal!A7=0, "", internal!G7)</f>
        <v/>
      </c>
    </row>
    <row r="31" spans="1:7" x14ac:dyDescent="0.25">
      <c r="A31" s="63" t="str">
        <f>IF(internal!A8=0, "", internal!A8)</f>
        <v/>
      </c>
      <c r="B31" s="63" t="str">
        <f>IF(internal!B8="", "", internal!B8)</f>
        <v/>
      </c>
      <c r="C31" s="71" t="str">
        <f>IF(internal!C8="", "", internal!C8)</f>
        <v/>
      </c>
      <c r="D31" s="71" t="str">
        <f>IF(internal!D8=0, "", internal!D8)</f>
        <v/>
      </c>
      <c r="E31" s="71" t="str">
        <f>IF(internal!E8=0, "", internal!E8)</f>
        <v/>
      </c>
      <c r="F31" s="63" t="str">
        <f>IF(internal!F8=0, "", internal!F8)</f>
        <v/>
      </c>
      <c r="G31" s="63" t="str">
        <f>IF(internal!A8=0, "", internal!G8)</f>
        <v/>
      </c>
    </row>
    <row r="32" spans="1:7" x14ac:dyDescent="0.25">
      <c r="A32" s="63" t="str">
        <f>IF(internal!A9=0, "", internal!A9)</f>
        <v/>
      </c>
      <c r="B32" s="63" t="str">
        <f>IF(internal!B9="", "", internal!B9)</f>
        <v/>
      </c>
      <c r="C32" s="71" t="str">
        <f>IF(internal!C9="", "", internal!C9)</f>
        <v/>
      </c>
      <c r="D32" s="71" t="str">
        <f>IF(internal!D9=0, "", internal!D9)</f>
        <v/>
      </c>
      <c r="E32" s="71" t="str">
        <f>IF(internal!E9=0, "", internal!E9)</f>
        <v/>
      </c>
      <c r="F32" s="63" t="str">
        <f>IF(internal!F9=0, "", internal!F9)</f>
        <v/>
      </c>
      <c r="G32" s="63" t="str">
        <f>IF(internal!A9=0, "", internal!G9)</f>
        <v/>
      </c>
    </row>
    <row r="33" spans="1:7" x14ac:dyDescent="0.25">
      <c r="A33" s="63" t="str">
        <f>IF(internal!A10=0, "", internal!A10)</f>
        <v/>
      </c>
      <c r="B33" s="63" t="str">
        <f>IF(internal!B10="", "", internal!B10)</f>
        <v/>
      </c>
      <c r="C33" s="71" t="str">
        <f>IF(internal!C10="", "", internal!C10)</f>
        <v/>
      </c>
      <c r="D33" s="71" t="str">
        <f>IF(internal!D10=0, "", internal!D10)</f>
        <v/>
      </c>
      <c r="E33" s="71" t="str">
        <f>IF(internal!E10=0, "", internal!E10)</f>
        <v/>
      </c>
      <c r="F33" s="63" t="str">
        <f>IF(internal!F10=0, "", internal!F10)</f>
        <v/>
      </c>
      <c r="G33" s="63" t="str">
        <f>IF(internal!A10=0, "", internal!G10)</f>
        <v/>
      </c>
    </row>
    <row r="34" spans="1:7" x14ac:dyDescent="0.25">
      <c r="A34" s="63" t="str">
        <f>IF(internal!A11=0, "", internal!A11)</f>
        <v>triangle_10pad</v>
      </c>
      <c r="B34" s="63">
        <f>IF(internal!B11="", "", internal!B11)</f>
        <v>44</v>
      </c>
      <c r="C34" s="71">
        <f>IF(internal!C11="", "", internal!C11)</f>
        <v>49.602540378443898</v>
      </c>
      <c r="D34" s="71">
        <f>IF(internal!D11=0, "", internal!D11)</f>
        <v>168.60254037844382</v>
      </c>
      <c r="E34" s="71">
        <f>IF(internal!E11=0, "", internal!E11)</f>
        <v>30</v>
      </c>
      <c r="F34" s="63">
        <f>IF(internal!F11=0, "", internal!F11)</f>
        <v>5</v>
      </c>
      <c r="G34" s="63">
        <f>IF(internal!A11=0, "", internal!G11)</f>
        <v>0</v>
      </c>
    </row>
    <row r="35" spans="1:7" x14ac:dyDescent="0.25">
      <c r="A35" s="63" t="str">
        <f>IF(internal!A12=0, "", internal!A12)</f>
        <v>triangle_10pad</v>
      </c>
      <c r="B35" s="63">
        <f>IF(internal!B12="", "", internal!B12)</f>
        <v>45</v>
      </c>
      <c r="C35" s="71">
        <f>IF(internal!C12="", "", internal!C12)</f>
        <v>58.840144685477924</v>
      </c>
      <c r="D35" s="71">
        <f>IF(internal!D12=0, "", internal!D12)</f>
        <v>184.60254037844379</v>
      </c>
      <c r="E35" s="71">
        <f>IF(internal!E12=0, "", internal!E12)</f>
        <v>-29.999859694228427</v>
      </c>
      <c r="F35" s="63">
        <f>IF(internal!F12=0, "", internal!F12)</f>
        <v>5</v>
      </c>
      <c r="G35" s="63">
        <f>IF(internal!A12=0, "", internal!G12)</f>
        <v>0</v>
      </c>
    </row>
    <row r="36" spans="1:7" x14ac:dyDescent="0.25">
      <c r="A36" s="63" t="str">
        <f>IF(internal!A13=0, "", internal!A13)</f>
        <v>triangle_10pad</v>
      </c>
      <c r="B36" s="63">
        <f>IF(internal!B13="", "", internal!B13)</f>
        <v>40</v>
      </c>
      <c r="C36" s="71">
        <f>IF(internal!C13="", "", internal!C13)</f>
        <v>49.602540378443919</v>
      </c>
      <c r="D36" s="71">
        <f>IF(internal!D13=0, "", internal!D13)</f>
        <v>200.60254037844379</v>
      </c>
      <c r="E36" s="71">
        <f>IF(internal!E13=0, "", internal!E13)</f>
        <v>30</v>
      </c>
      <c r="F36" s="63">
        <f>IF(internal!F13=0, "", internal!F13)</f>
        <v>5</v>
      </c>
      <c r="G36" s="63">
        <f>IF(internal!A13=0, "", internal!G13)</f>
        <v>0</v>
      </c>
    </row>
    <row r="37" spans="1:7" x14ac:dyDescent="0.25">
      <c r="A37" s="63" t="str">
        <f>IF(internal!A14=0, "", internal!A14)</f>
        <v>triangle_10pad</v>
      </c>
      <c r="B37" s="63">
        <f>IF(internal!B14="", "", internal!B14)</f>
        <v>41</v>
      </c>
      <c r="C37" s="71">
        <f>IF(internal!C14="", "", internal!C14)</f>
        <v>31.12733176437591</v>
      </c>
      <c r="D37" s="71">
        <f>IF(internal!D14=0, "", internal!D14)</f>
        <v>200.60254037844379</v>
      </c>
      <c r="E37" s="71">
        <f>IF(internal!E14=0, "", internal!E14)</f>
        <v>89.999859694228434</v>
      </c>
      <c r="F37" s="63">
        <f>IF(internal!F14=0, "", internal!F14)</f>
        <v>5</v>
      </c>
      <c r="G37" s="63">
        <f>IF(internal!A14=0, "", internal!G14)</f>
        <v>0</v>
      </c>
    </row>
    <row r="38" spans="1:7" x14ac:dyDescent="0.25">
      <c r="A38" s="63" t="str">
        <f>IF(internal!A15=0, "", internal!A15)</f>
        <v>triangle_10pad</v>
      </c>
      <c r="B38" s="63">
        <f>IF(internal!B15="", "", internal!B15)</f>
        <v>38</v>
      </c>
      <c r="C38" s="71">
        <f>IF(internal!C15="", "", internal!C15)</f>
        <v>21.889727457341905</v>
      </c>
      <c r="D38" s="71">
        <f>IF(internal!D15=0, "", internal!D15)</f>
        <v>216.60254037844379</v>
      </c>
      <c r="E38" s="71">
        <f>IF(internal!E15=0, "", internal!E15)</f>
        <v>30</v>
      </c>
      <c r="F38" s="63">
        <f>IF(internal!F15=0, "", internal!F15)</f>
        <v>5</v>
      </c>
      <c r="G38" s="63">
        <f>IF(internal!A15=0, "", internal!G15)</f>
        <v>0</v>
      </c>
    </row>
    <row r="39" spans="1:7" x14ac:dyDescent="0.25">
      <c r="A39" s="63" t="str">
        <f>IF(internal!A16=0, "", internal!A16)</f>
        <v/>
      </c>
      <c r="B39" s="63" t="str">
        <f>IF(internal!B16="", "", internal!B16)</f>
        <v/>
      </c>
      <c r="C39" s="71" t="str">
        <f>IF(internal!C16="", "", internal!C16)</f>
        <v/>
      </c>
      <c r="D39" s="71" t="str">
        <f>IF(internal!D16=0, "", internal!D16)</f>
        <v/>
      </c>
      <c r="E39" s="71" t="str">
        <f>IF(internal!E16=0, "", internal!E16)</f>
        <v/>
      </c>
      <c r="F39" s="63" t="str">
        <f>IF(internal!F16=0, "", internal!F16)</f>
        <v/>
      </c>
      <c r="G39" s="63" t="str">
        <f>IF(internal!A16=0, "", internal!G16)</f>
        <v/>
      </c>
    </row>
    <row r="40" spans="1:7" x14ac:dyDescent="0.25">
      <c r="A40" s="63" t="str">
        <f>IF(internal!A17=0, "", internal!A17)</f>
        <v/>
      </c>
      <c r="B40" s="63" t="str">
        <f>IF(internal!B17="", "", internal!B17)</f>
        <v/>
      </c>
      <c r="C40" s="71" t="str">
        <f>IF(internal!C17="", "", internal!C17)</f>
        <v/>
      </c>
      <c r="D40" s="71" t="str">
        <f>IF(internal!D17=0, "", internal!D17)</f>
        <v/>
      </c>
      <c r="E40" s="71" t="str">
        <f>IF(internal!E17=0, "", internal!E17)</f>
        <v/>
      </c>
      <c r="F40" s="63" t="str">
        <f>IF(internal!F17=0, "", internal!F17)</f>
        <v/>
      </c>
      <c r="G40" s="63" t="str">
        <f>IF(internal!A17=0, "", internal!G17)</f>
        <v/>
      </c>
    </row>
    <row r="41" spans="1:7" x14ac:dyDescent="0.25">
      <c r="A41" s="63" t="str">
        <f>IF(internal!A18=0, "", internal!A18)</f>
        <v/>
      </c>
      <c r="B41" s="63" t="str">
        <f>IF(internal!B18="", "", internal!B18)</f>
        <v/>
      </c>
      <c r="C41" s="71" t="str">
        <f>IF(internal!C18="", "", internal!C18)</f>
        <v/>
      </c>
      <c r="D41" s="71" t="str">
        <f>IF(internal!D18=0, "", internal!D18)</f>
        <v/>
      </c>
      <c r="E41" s="71" t="str">
        <f>IF(internal!E18=0, "", internal!E18)</f>
        <v/>
      </c>
      <c r="F41" s="63" t="str">
        <f>IF(internal!F18=0, "", internal!F18)</f>
        <v/>
      </c>
      <c r="G41" s="63" t="str">
        <f>IF(internal!A18=0, "", internal!G18)</f>
        <v/>
      </c>
    </row>
    <row r="42" spans="1:7" x14ac:dyDescent="0.25">
      <c r="A42" s="63" t="str">
        <f>IF(internal!A19=0, "", internal!A19)</f>
        <v>triangle_10pad</v>
      </c>
      <c r="B42" s="63">
        <f>IF(internal!B19="", "", internal!B19)</f>
        <v>42</v>
      </c>
      <c r="C42" s="71">
        <f>IF(internal!C19="", "", internal!C19)</f>
        <v>21.889727457341891</v>
      </c>
      <c r="D42" s="71">
        <f>IF(internal!D19=0, "", internal!D19)</f>
        <v>184.60254037844382</v>
      </c>
      <c r="E42" s="71">
        <f>IF(internal!E19=0, "", internal!E19)</f>
        <v>149.99971938845687</v>
      </c>
      <c r="F42" s="63">
        <f>IF(internal!F19=0, "", internal!F19)</f>
        <v>5</v>
      </c>
      <c r="G42" s="63">
        <f>IF(internal!A19=0, "", internal!G19)</f>
        <v>0</v>
      </c>
    </row>
    <row r="43" spans="1:7" x14ac:dyDescent="0.25">
      <c r="A43" s="63" t="str">
        <f>IF(internal!A20=0, "", internal!A20)</f>
        <v/>
      </c>
      <c r="B43" s="63" t="str">
        <f>IF(internal!B20="", "", internal!B20)</f>
        <v/>
      </c>
      <c r="C43" s="71" t="str">
        <f>IF(internal!C20="", "", internal!C20)</f>
        <v/>
      </c>
      <c r="D43" s="71" t="str">
        <f>IF(internal!D20=0, "", internal!D20)</f>
        <v/>
      </c>
      <c r="E43" s="71" t="str">
        <f>IF(internal!E20=0, "", internal!E20)</f>
        <v/>
      </c>
      <c r="F43" s="63" t="str">
        <f>IF(internal!F20=0, "", internal!F20)</f>
        <v/>
      </c>
      <c r="G43" s="63" t="str">
        <f>IF(internal!A20=0, "", internal!G20)</f>
        <v/>
      </c>
    </row>
    <row r="44" spans="1:7" x14ac:dyDescent="0.25">
      <c r="A44" s="63" t="str">
        <f>IF(internal!A21=0, "", internal!A21)</f>
        <v/>
      </c>
      <c r="B44" s="63" t="str">
        <f>IF(internal!B21="", "", internal!B21)</f>
        <v/>
      </c>
      <c r="C44" s="71" t="str">
        <f>IF(internal!C21="", "", internal!C21)</f>
        <v/>
      </c>
      <c r="D44" s="71" t="str">
        <f>IF(internal!D21=0, "", internal!D21)</f>
        <v/>
      </c>
      <c r="E44" s="71" t="str">
        <f>IF(internal!E21=0, "", internal!E21)</f>
        <v/>
      </c>
      <c r="F44" s="63" t="str">
        <f>IF(internal!F21=0, "", internal!F21)</f>
        <v/>
      </c>
      <c r="G44" s="63" t="str">
        <f>IF(internal!A21=0, "", internal!G21)</f>
        <v/>
      </c>
    </row>
    <row r="45" spans="1:7" x14ac:dyDescent="0.25">
      <c r="A45" s="63" t="str">
        <f>IF(internal!A22=0, "", internal!A22)</f>
        <v/>
      </c>
      <c r="B45" s="63" t="str">
        <f>IF(internal!B22="", "", internal!B22)</f>
        <v/>
      </c>
      <c r="C45" s="71" t="str">
        <f>IF(internal!C22="", "", internal!C22)</f>
        <v/>
      </c>
      <c r="D45" s="71" t="str">
        <f>IF(internal!D22=0, "", internal!D22)</f>
        <v/>
      </c>
      <c r="E45" s="71" t="str">
        <f>IF(internal!E22=0, "", internal!E22)</f>
        <v/>
      </c>
      <c r="F45" s="63" t="str">
        <f>IF(internal!F22=0, "", internal!F22)</f>
        <v/>
      </c>
      <c r="G45" s="63" t="str">
        <f>IF(internal!A22=0, "", internal!G22)</f>
        <v/>
      </c>
    </row>
    <row r="46" spans="1:7" x14ac:dyDescent="0.25">
      <c r="A46" s="63" t="str">
        <f>IF(internal!A23=0, "", internal!A23)</f>
        <v>triangle_10pad</v>
      </c>
      <c r="B46" s="63">
        <f>IF(internal!B23="", "", internal!B23)</f>
        <v>43</v>
      </c>
      <c r="C46" s="71">
        <f>IF(internal!C23="", "", internal!C23)</f>
        <v>31.127331764375896</v>
      </c>
      <c r="D46" s="71">
        <f>IF(internal!D23=0, "", internal!D23)</f>
        <v>168.60254037844382</v>
      </c>
      <c r="E46" s="71">
        <f>IF(internal!E23=0, "", internal!E23)</f>
        <v>209.99957908268468</v>
      </c>
      <c r="F46" s="63">
        <f>IF(internal!F23=0, "", internal!F23)</f>
        <v>5</v>
      </c>
      <c r="G46" s="63">
        <f>IF(internal!A23=0, "", internal!G23)</f>
        <v>0</v>
      </c>
    </row>
    <row r="47" spans="1:7" x14ac:dyDescent="0.25">
      <c r="A47" s="63" t="str">
        <f>IF(internal!A24=0, "", internal!A24)</f>
        <v>triangle_10pad</v>
      </c>
      <c r="B47" s="63">
        <f>IF(internal!B24="", "", internal!B24)</f>
        <v>46</v>
      </c>
      <c r="C47" s="71">
        <f>IF(internal!C24="", "", internal!C24)</f>
        <v>21.889727457341856</v>
      </c>
      <c r="D47" s="71">
        <f>IF(internal!D24=0, "", internal!D24)</f>
        <v>152.60254037844382</v>
      </c>
      <c r="E47" s="71">
        <f>IF(internal!E24=0, "", internal!E24)</f>
        <v>149.99971938845687</v>
      </c>
      <c r="F47" s="63">
        <f>IF(internal!F24=0, "", internal!F24)</f>
        <v>5</v>
      </c>
      <c r="G47" s="63">
        <f>IF(internal!A24=0, "", internal!G24)</f>
        <v>0</v>
      </c>
    </row>
    <row r="48" spans="1:7" x14ac:dyDescent="0.25">
      <c r="A48" s="63" t="str">
        <f>IF(internal!A25=0, "", internal!A25)</f>
        <v>triangle_10pad</v>
      </c>
      <c r="B48" s="63">
        <f>IF(internal!B25="", "", internal!B25)</f>
        <v>47</v>
      </c>
      <c r="C48" s="71">
        <f>IF(internal!C25="", "", internal!C25)</f>
        <v>31.127331764375853</v>
      </c>
      <c r="D48" s="71">
        <f>IF(internal!D25=0, "", internal!D25)</f>
        <v>136.60254037844385</v>
      </c>
      <c r="E48" s="71">
        <f>IF(internal!E25=0, "", internal!E25)</f>
        <v>209.99957908268468</v>
      </c>
      <c r="F48" s="63">
        <f>IF(internal!F25=0, "", internal!F25)</f>
        <v>5</v>
      </c>
      <c r="G48" s="63">
        <f>IF(internal!A25=0, "", internal!G25)</f>
        <v>0</v>
      </c>
    </row>
    <row r="49" spans="1:7" x14ac:dyDescent="0.25">
      <c r="A49" s="62" t="str">
        <f>IF(external!A3=0, "", external!A3)</f>
        <v>triangle_10pad</v>
      </c>
      <c r="B49" s="62">
        <f>IF(external!B3="", "", external!B3)</f>
        <v>16</v>
      </c>
      <c r="C49" s="72">
        <f>IF(external!C3="", "", external!C3)</f>
        <v>-76.602540378443848</v>
      </c>
      <c r="D49" s="72">
        <f>IF(external!D3=0, "", external!D3)</f>
        <v>215.39745962155612</v>
      </c>
      <c r="E49" s="72">
        <f>IF(external!E3=0, "", external!E3)</f>
        <v>210</v>
      </c>
      <c r="F49" s="62">
        <f>IF(external!F3=0, "", external!F3)</f>
        <v>5</v>
      </c>
      <c r="G49" s="62">
        <f>IF(external!A3=0, "", external!G3)</f>
        <v>0</v>
      </c>
    </row>
    <row r="50" spans="1:7" x14ac:dyDescent="0.25">
      <c r="A50" s="62" t="str">
        <f>IF(external!A4=0, "", external!A4)</f>
        <v>triangle_10pad</v>
      </c>
      <c r="B50" s="62">
        <f>IF(external!B4="", "", external!B4)</f>
        <v>17</v>
      </c>
      <c r="C50" s="72">
        <f>IF(external!C4="", "", external!C4)</f>
        <v>-85.840144685477867</v>
      </c>
      <c r="D50" s="72">
        <f>IF(external!D4=0, "", external!D4)</f>
        <v>199.39745962155615</v>
      </c>
      <c r="E50" s="72">
        <f>IF(external!E4=0, "", external!E4)</f>
        <v>150.00014030577157</v>
      </c>
      <c r="F50" s="62">
        <f>IF(external!F4=0, "", external!F4)</f>
        <v>5</v>
      </c>
      <c r="G50" s="62">
        <f>IF(external!A4=0, "", external!G4)</f>
        <v>0</v>
      </c>
    </row>
    <row r="51" spans="1:7" x14ac:dyDescent="0.25">
      <c r="A51" s="62" t="str">
        <f>IF(external!A5=0, "", external!A5)</f>
        <v>triangle_10pad</v>
      </c>
      <c r="B51" s="62">
        <f>IF(external!B5="", "", external!B5)</f>
        <v>18</v>
      </c>
      <c r="C51" s="72">
        <f>IF(external!C5="", "", external!C5)</f>
        <v>-104.31535329954588</v>
      </c>
      <c r="D51" s="72">
        <f>IF(external!D5=0, "", external!D5)</f>
        <v>199.39745962155612</v>
      </c>
      <c r="E51" s="72">
        <f>IF(external!E5=0, "", external!E5)</f>
        <v>90.000280611543147</v>
      </c>
      <c r="F51" s="62">
        <f>IF(external!F5=0, "", external!F5)</f>
        <v>5</v>
      </c>
      <c r="G51" s="62">
        <f>IF(external!A5=0, "", external!G5)</f>
        <v>0</v>
      </c>
    </row>
    <row r="52" spans="1:7" x14ac:dyDescent="0.25">
      <c r="A52" s="62" t="str">
        <f>IF(external!A6=0, "", external!A6)</f>
        <v>triangle_10pad</v>
      </c>
      <c r="B52" s="62">
        <f>IF(external!B6="", "", external!B6)</f>
        <v>19</v>
      </c>
      <c r="C52" s="72">
        <f>IF(external!C6="", "", external!C6)</f>
        <v>-113.55295760657989</v>
      </c>
      <c r="D52" s="72">
        <f>IF(external!D6=0, "", external!D6)</f>
        <v>183.39745962155615</v>
      </c>
      <c r="E52" s="72">
        <f>IF(external!E6=0, "", external!E6)</f>
        <v>150.00014030577157</v>
      </c>
      <c r="F52" s="62">
        <f>IF(external!F6=0, "", external!F6)</f>
        <v>5</v>
      </c>
      <c r="G52" s="62">
        <f>IF(external!A6=0, "", external!G6)</f>
        <v>0</v>
      </c>
    </row>
    <row r="53" spans="1:7" x14ac:dyDescent="0.25">
      <c r="A53" s="62" t="str">
        <f>IF(external!A7=0, "", external!A7)</f>
        <v>triangle_10pad</v>
      </c>
      <c r="B53" s="62">
        <f>IF(external!B7="", "", external!B7)</f>
        <v>20</v>
      </c>
      <c r="C53" s="72">
        <f>IF(external!C7="", "", external!C7)</f>
        <v>-104.31535329954589</v>
      </c>
      <c r="D53" s="72">
        <f>IF(external!D7=0, "", external!D7)</f>
        <v>167.39745962155615</v>
      </c>
      <c r="E53" s="72">
        <f>IF(external!E7=0, "", external!E7)</f>
        <v>210</v>
      </c>
      <c r="F53" s="62">
        <f>IF(external!F7=0, "", external!F7)</f>
        <v>5</v>
      </c>
      <c r="G53" s="62">
        <f>IF(external!A7=0, "", external!G7)</f>
        <v>0</v>
      </c>
    </row>
    <row r="54" spans="1:7" x14ac:dyDescent="0.25">
      <c r="A54" s="62" t="str">
        <f>IF(external!A8=0, "", external!A8)</f>
        <v>triangle_10pad</v>
      </c>
      <c r="B54" s="62">
        <f>IF(external!B8="", "", external!B8)</f>
        <v>21</v>
      </c>
      <c r="C54" s="72">
        <f>IF(external!C8="", "", external!C8)</f>
        <v>-113.55295760657992</v>
      </c>
      <c r="D54" s="72">
        <f>IF(external!D8=0, "", external!D8)</f>
        <v>151.39745962155618</v>
      </c>
      <c r="E54" s="72">
        <f>IF(external!E8=0, "", external!E8)</f>
        <v>150.00014030577157</v>
      </c>
      <c r="F54" s="62">
        <f>IF(external!F8=0, "", external!F8)</f>
        <v>5</v>
      </c>
      <c r="G54" s="62">
        <f>IF(external!A8=0, "", external!G8)</f>
        <v>0</v>
      </c>
    </row>
    <row r="55" spans="1:7" x14ac:dyDescent="0.25">
      <c r="A55" s="62" t="str">
        <f>IF(external!A9=0, "", external!A9)</f>
        <v>triangle_10pad</v>
      </c>
      <c r="B55" s="62">
        <f>IF(external!B9="", "", external!B9)</f>
        <v>22</v>
      </c>
      <c r="C55" s="72">
        <f>IF(external!C9="", "", external!C9)</f>
        <v>-104.31535329954592</v>
      </c>
      <c r="D55" s="72">
        <f>IF(external!D9=0, "", external!D9)</f>
        <v>135.39745962155621</v>
      </c>
      <c r="E55" s="72">
        <f>IF(external!E9=0, "", external!E9)</f>
        <v>210</v>
      </c>
      <c r="F55" s="62">
        <f>IF(external!F9=0, "", external!F9)</f>
        <v>5</v>
      </c>
      <c r="G55" s="62">
        <f>IF(external!A9=0, "", external!G9)</f>
        <v>0</v>
      </c>
    </row>
    <row r="56" spans="1:7" x14ac:dyDescent="0.25">
      <c r="A56" s="62" t="str">
        <f>IF(external!A10=0, "", external!A10)</f>
        <v>triangle_10pad</v>
      </c>
      <c r="B56" s="62">
        <f>IF(external!B10="", "", external!B10)</f>
        <v>23</v>
      </c>
      <c r="C56" s="72">
        <f>IF(external!C10="", "", external!C10)</f>
        <v>-85.840144685477895</v>
      </c>
      <c r="D56" s="72">
        <f>IF(external!D10=0, "", external!D10)</f>
        <v>135.39745962155621</v>
      </c>
      <c r="E56" s="72">
        <f>IF(external!E10=0, "", external!E10)</f>
        <v>269.99985969422841</v>
      </c>
      <c r="F56" s="62">
        <f>IF(external!F10=0, "", external!F10)</f>
        <v>5</v>
      </c>
      <c r="G56" s="62">
        <f>IF(external!A10=0, "", external!G10)</f>
        <v>0</v>
      </c>
    </row>
    <row r="57" spans="1:7" x14ac:dyDescent="0.25">
      <c r="A57" s="62" t="str">
        <f>IF(external!A11=0, "", external!A11)</f>
        <v>triangle_10pad</v>
      </c>
      <c r="B57" s="62">
        <f>IF(external!B11="", "", external!B11)</f>
        <v>28</v>
      </c>
      <c r="C57" s="72">
        <f>IF(external!C11="", "", external!C11)</f>
        <v>-76.602540378443862</v>
      </c>
      <c r="D57" s="72">
        <f>IF(external!D11=0, "", external!D11)</f>
        <v>183.39745962155615</v>
      </c>
      <c r="E57" s="72">
        <f>IF(external!E11=0, "", external!E11)</f>
        <v>210</v>
      </c>
      <c r="F57" s="62">
        <f>IF(external!F11=0, "", external!F11)</f>
        <v>5</v>
      </c>
      <c r="G57" s="62">
        <f>IF(external!A11=0, "", external!G11)</f>
        <v>0</v>
      </c>
    </row>
    <row r="58" spans="1:7" x14ac:dyDescent="0.25">
      <c r="A58" s="62" t="str">
        <f>IF(external!A12=0, "", external!A12)</f>
        <v>triangle_10pad</v>
      </c>
      <c r="B58" s="62">
        <f>IF(external!B12="", "", external!B12)</f>
        <v>29</v>
      </c>
      <c r="C58" s="72">
        <f>IF(external!C12="", "", external!C12)</f>
        <v>-85.840144685477881</v>
      </c>
      <c r="D58" s="72">
        <f>IF(external!D12=0, "", external!D12)</f>
        <v>167.39745962155618</v>
      </c>
      <c r="E58" s="72">
        <f>IF(external!E12=0, "", external!E12)</f>
        <v>150.00014030577157</v>
      </c>
      <c r="F58" s="62">
        <f>IF(external!F12=0, "", external!F12)</f>
        <v>5</v>
      </c>
      <c r="G58" s="62">
        <f>IF(external!A12=0, "", external!G12)</f>
        <v>0</v>
      </c>
    </row>
    <row r="59" spans="1:7" x14ac:dyDescent="0.25">
      <c r="A59" s="62" t="str">
        <f>IF(external!A13=0, "", external!A13)</f>
        <v>triangle_10pad</v>
      </c>
      <c r="B59" s="62">
        <f>IF(external!B13="", "", external!B13)</f>
        <v>24</v>
      </c>
      <c r="C59" s="72">
        <f>IF(external!C13="", "", external!C13)</f>
        <v>-76.602540378443877</v>
      </c>
      <c r="D59" s="72">
        <f>IF(external!D13=0, "", external!D13)</f>
        <v>151.39745962155621</v>
      </c>
      <c r="E59" s="72">
        <f>IF(external!E13=0, "", external!E13)</f>
        <v>210</v>
      </c>
      <c r="F59" s="62">
        <f>IF(external!F13=0, "", external!F13)</f>
        <v>5</v>
      </c>
      <c r="G59" s="62">
        <f>IF(external!A13=0, "", external!G13)</f>
        <v>0</v>
      </c>
    </row>
    <row r="60" spans="1:7" x14ac:dyDescent="0.25">
      <c r="A60" s="62" t="str">
        <f>IF(external!A14=0, "", external!A14)</f>
        <v/>
      </c>
      <c r="B60" s="62" t="str">
        <f>IF(external!B14="", "", external!B14)</f>
        <v/>
      </c>
      <c r="C60" s="72" t="str">
        <f>IF(external!C14="", "", external!C14)</f>
        <v/>
      </c>
      <c r="D60" s="72" t="str">
        <f>IF(external!D14=0, "", external!D14)</f>
        <v/>
      </c>
      <c r="E60" s="72" t="str">
        <f>IF(external!E14=0, "", external!E14)</f>
        <v/>
      </c>
      <c r="F60" s="62" t="str">
        <f>IF(external!F14=0, "", external!F14)</f>
        <v/>
      </c>
      <c r="G60" s="62" t="str">
        <f>IF(external!A14=0, "", external!G14)</f>
        <v/>
      </c>
    </row>
    <row r="61" spans="1:7" x14ac:dyDescent="0.25">
      <c r="A61" s="62" t="str">
        <f>IF(external!A15=0, "", external!A15)</f>
        <v/>
      </c>
      <c r="B61" s="62" t="str">
        <f>IF(external!B15="", "", external!B15)</f>
        <v/>
      </c>
      <c r="C61" s="72" t="str">
        <f>IF(external!C15="", "", external!C15)</f>
        <v/>
      </c>
      <c r="D61" s="72" t="str">
        <f>IF(external!D15=0, "", external!D15)</f>
        <v/>
      </c>
      <c r="E61" s="72" t="str">
        <f>IF(external!E15=0, "", external!E15)</f>
        <v/>
      </c>
      <c r="F61" s="62" t="str">
        <f>IF(external!F15=0, "", external!F15)</f>
        <v/>
      </c>
      <c r="G61" s="62" t="str">
        <f>IF(external!A15=0, "", external!G15)</f>
        <v/>
      </c>
    </row>
    <row r="62" spans="1:7" x14ac:dyDescent="0.25">
      <c r="A62" s="62" t="str">
        <f>IF(external!A16=0, "", external!A16)</f>
        <v/>
      </c>
      <c r="B62" s="62" t="str">
        <f>IF(external!B16="", "", external!B16)</f>
        <v/>
      </c>
      <c r="C62" s="72" t="str">
        <f>IF(external!C16="", "", external!C16)</f>
        <v/>
      </c>
      <c r="D62" s="72" t="str">
        <f>IF(external!D16=0, "", external!D16)</f>
        <v/>
      </c>
      <c r="E62" s="72" t="str">
        <f>IF(external!E16=0, "", external!E16)</f>
        <v/>
      </c>
      <c r="F62" s="62" t="str">
        <f>IF(external!F16=0, "", external!F16)</f>
        <v/>
      </c>
      <c r="G62" s="62" t="str">
        <f>IF(external!A16=0, "", external!G16)</f>
        <v/>
      </c>
    </row>
    <row r="63" spans="1:7" x14ac:dyDescent="0.25">
      <c r="A63" s="62" t="str">
        <f>IF(external!A17=0, "", external!A17)</f>
        <v/>
      </c>
      <c r="B63" s="62" t="str">
        <f>IF(external!B17="", "", external!B17)</f>
        <v/>
      </c>
      <c r="C63" s="72" t="str">
        <f>IF(external!C17="", "", external!C17)</f>
        <v/>
      </c>
      <c r="D63" s="72" t="str">
        <f>IF(external!D17=0, "", external!D17)</f>
        <v/>
      </c>
      <c r="E63" s="72" t="str">
        <f>IF(external!E17=0, "", external!E17)</f>
        <v/>
      </c>
      <c r="F63" s="62" t="str">
        <f>IF(external!F17=0, "", external!F17)</f>
        <v/>
      </c>
      <c r="G63" s="62" t="str">
        <f>IF(external!A17=0, "", external!G17)</f>
        <v/>
      </c>
    </row>
    <row r="64" spans="1:7" x14ac:dyDescent="0.25">
      <c r="A64" s="62" t="str">
        <f>IF(external!A18=0, "", external!A18)</f>
        <v/>
      </c>
      <c r="B64" s="62" t="str">
        <f>IF(external!B18="", "", external!B18)</f>
        <v/>
      </c>
      <c r="C64" s="72" t="str">
        <f>IF(external!C18="", "", external!C18)</f>
        <v/>
      </c>
      <c r="D64" s="72" t="str">
        <f>IF(external!D18=0, "", external!D18)</f>
        <v/>
      </c>
      <c r="E64" s="72" t="str">
        <f>IF(external!E18=0, "", external!E18)</f>
        <v/>
      </c>
      <c r="F64" s="62" t="str">
        <f>IF(external!F18=0, "", external!F18)</f>
        <v/>
      </c>
      <c r="G64" s="62" t="str">
        <f>IF(external!A18=0, "", external!G18)</f>
        <v/>
      </c>
    </row>
    <row r="65" spans="1:7" x14ac:dyDescent="0.25">
      <c r="A65" s="62" t="str">
        <f>IF(external!A19=0, "", external!A19)</f>
        <v/>
      </c>
      <c r="B65" s="62" t="str">
        <f>IF(external!B19="", "", external!B19)</f>
        <v/>
      </c>
      <c r="C65" s="72" t="str">
        <f>IF(external!C19="", "", external!C19)</f>
        <v/>
      </c>
      <c r="D65" s="72" t="str">
        <f>IF(external!D19=0, "", external!D19)</f>
        <v/>
      </c>
      <c r="E65" s="72" t="str">
        <f>IF(external!E19=0, "", external!E19)</f>
        <v/>
      </c>
      <c r="F65" s="62" t="str">
        <f>IF(external!F19=0, "", external!F19)</f>
        <v/>
      </c>
      <c r="G65" s="62" t="str">
        <f>IF(external!A19=0, "", external!G19)</f>
        <v/>
      </c>
    </row>
    <row r="66" spans="1:7" x14ac:dyDescent="0.25">
      <c r="A66" s="62" t="str">
        <f>IF(external!A20=0, "", external!A20)</f>
        <v/>
      </c>
      <c r="B66" s="62" t="str">
        <f>IF(external!B20="", "", external!B20)</f>
        <v/>
      </c>
      <c r="C66" s="72" t="str">
        <f>IF(external!C20="", "", external!C20)</f>
        <v/>
      </c>
      <c r="D66" s="72" t="str">
        <f>IF(external!D20=0, "", external!D20)</f>
        <v/>
      </c>
      <c r="E66" s="72" t="str">
        <f>IF(external!E20=0, "", external!E20)</f>
        <v/>
      </c>
      <c r="F66" s="62" t="str">
        <f>IF(external!F20=0, "", external!F20)</f>
        <v/>
      </c>
      <c r="G66" s="62" t="str">
        <f>IF(external!A20=0, "", external!G20)</f>
        <v/>
      </c>
    </row>
    <row r="67" spans="1:7" x14ac:dyDescent="0.25">
      <c r="A67" s="62" t="str">
        <f>IF(external!A21=0, "", external!A21)</f>
        <v/>
      </c>
      <c r="B67" s="62" t="str">
        <f>IF(external!B21="", "", external!B21)</f>
        <v/>
      </c>
      <c r="C67" s="72" t="str">
        <f>IF(external!C21="", "", external!C21)</f>
        <v/>
      </c>
      <c r="D67" s="72" t="str">
        <f>IF(external!D21=0, "", external!D21)</f>
        <v/>
      </c>
      <c r="E67" s="72" t="str">
        <f>IF(external!E21=0, "", external!E21)</f>
        <v/>
      </c>
      <c r="F67" s="62" t="str">
        <f>IF(external!F21=0, "", external!F21)</f>
        <v/>
      </c>
      <c r="G67" s="62" t="str">
        <f>IF(external!A21=0, "", external!G21)</f>
        <v/>
      </c>
    </row>
    <row r="68" spans="1:7" x14ac:dyDescent="0.25">
      <c r="A68" s="62" t="str">
        <f>IF(external!A22=0, "", external!A22)</f>
        <v/>
      </c>
      <c r="B68" s="62" t="str">
        <f>IF(external!B22="", "", external!B22)</f>
        <v/>
      </c>
      <c r="C68" s="72" t="str">
        <f>IF(external!C22="", "", external!C22)</f>
        <v/>
      </c>
      <c r="D68" s="72" t="str">
        <f>IF(external!D22=0, "", external!D22)</f>
        <v/>
      </c>
      <c r="E68" s="72" t="str">
        <f>IF(external!E22=0, "", external!E22)</f>
        <v/>
      </c>
      <c r="F68" s="62" t="str">
        <f>IF(external!F22=0, "", external!F22)</f>
        <v/>
      </c>
      <c r="G68" s="62" t="str">
        <f>IF(external!A22=0, "", external!G22)</f>
        <v/>
      </c>
    </row>
    <row r="69" spans="1:7" x14ac:dyDescent="0.25">
      <c r="A69" s="62" t="str">
        <f>IF(external!A23=0, "", external!A23)</f>
        <v/>
      </c>
      <c r="B69" s="62" t="str">
        <f>IF(external!B23="", "", external!B23)</f>
        <v/>
      </c>
      <c r="C69" s="72" t="str">
        <f>IF(external!C23="", "", external!C23)</f>
        <v/>
      </c>
      <c r="D69" s="72" t="str">
        <f>IF(external!D23=0, "", external!D23)</f>
        <v/>
      </c>
      <c r="E69" s="72" t="str">
        <f>IF(external!E23=0, "", external!E23)</f>
        <v/>
      </c>
      <c r="F69" s="62" t="str">
        <f>IF(external!F23=0, "", external!F23)</f>
        <v/>
      </c>
      <c r="G69" s="62" t="str">
        <f>IF(external!A23=0, "", external!G23)</f>
        <v/>
      </c>
    </row>
    <row r="70" spans="1:7" x14ac:dyDescent="0.25">
      <c r="A70" s="62" t="str">
        <f>IF(external!A24=0, "", external!A24)</f>
        <v/>
      </c>
      <c r="B70" s="62" t="str">
        <f>IF(external!B24="", "", external!B24)</f>
        <v/>
      </c>
      <c r="C70" s="72" t="str">
        <f>IF(external!C24="", "", external!C24)</f>
        <v/>
      </c>
      <c r="D70" s="72" t="str">
        <f>IF(external!D24=0, "", external!D24)</f>
        <v/>
      </c>
      <c r="E70" s="72" t="str">
        <f>IF(external!E24=0, "", external!E24)</f>
        <v/>
      </c>
      <c r="F70" s="62" t="str">
        <f>IF(external!F24=0, "", external!F24)</f>
        <v/>
      </c>
      <c r="G70" s="62" t="str">
        <f>IF(external!A24=0, "", external!G24)</f>
        <v/>
      </c>
    </row>
    <row r="71" spans="1:7" x14ac:dyDescent="0.25">
      <c r="A71" s="62" t="str">
        <f>IF(external!A25=0, "", external!A25)</f>
        <v/>
      </c>
      <c r="B71" s="62" t="str">
        <f>IF(external!B25="", "", external!B25)</f>
        <v/>
      </c>
      <c r="C71" s="72" t="str">
        <f>IF(external!C25="", "", external!C25)</f>
        <v/>
      </c>
      <c r="D71" s="72" t="str">
        <f>IF(external!D25=0, "", external!D25)</f>
        <v/>
      </c>
      <c r="E71" s="72" t="str">
        <f>IF(external!E25=0, "", external!E25)</f>
        <v/>
      </c>
      <c r="F71" s="62" t="str">
        <f>IF(external!F25=0, "", external!F25)</f>
        <v/>
      </c>
      <c r="G71" s="62" t="str">
        <f>IF(external!A25=0, "", external!G25)</f>
        <v/>
      </c>
    </row>
    <row r="72" spans="1:7" x14ac:dyDescent="0.25">
      <c r="A72" s="65" t="str">
        <f>IF(upper!A3=0, "", upper!A3)</f>
        <v/>
      </c>
      <c r="B72" s="65" t="str">
        <f>IF(upper!B3="", "", upper!B3)</f>
        <v/>
      </c>
      <c r="C72" s="73" t="str">
        <f>IF(upper!C3="", "", upper!C3)</f>
        <v/>
      </c>
      <c r="D72" s="73" t="str">
        <f>IF(upper!D3=0, "", upper!D3)</f>
        <v/>
      </c>
      <c r="E72" s="73" t="str">
        <f>IF(upper!E3=0, "", upper!E3)</f>
        <v/>
      </c>
      <c r="F72" s="65" t="str">
        <f>IF(upper!F3=0, "", upper!F3)</f>
        <v/>
      </c>
      <c r="G72" s="65" t="str">
        <f>IF(upper!A3=0, "", upper!G3)</f>
        <v/>
      </c>
    </row>
    <row r="73" spans="1:7" x14ac:dyDescent="0.25">
      <c r="A73" s="65" t="str">
        <f>IF(upper!A4=0, "", upper!A4)</f>
        <v/>
      </c>
      <c r="B73" s="65" t="str">
        <f>IF(upper!B4="", "", upper!B4)</f>
        <v/>
      </c>
      <c r="C73" s="73" t="str">
        <f>IF(upper!C4="", "", upper!C4)</f>
        <v/>
      </c>
      <c r="D73" s="73" t="str">
        <f>IF(upper!D4=0, "", upper!D4)</f>
        <v/>
      </c>
      <c r="E73" s="73" t="str">
        <f>IF(upper!E4=0, "", upper!E4)</f>
        <v/>
      </c>
      <c r="F73" s="65" t="str">
        <f>IF(upper!F4=0, "", upper!F4)</f>
        <v/>
      </c>
      <c r="G73" s="65" t="str">
        <f>IF(upper!A4=0, "", upper!G4)</f>
        <v/>
      </c>
    </row>
    <row r="74" spans="1:7" x14ac:dyDescent="0.25">
      <c r="A74" s="65" t="str">
        <f>IF(upper!A5=0, "", upper!A5)</f>
        <v/>
      </c>
      <c r="B74" s="65" t="str">
        <f>IF(upper!B5="", "", upper!B5)</f>
        <v/>
      </c>
      <c r="C74" s="73" t="str">
        <f>IF(upper!C5="", "", upper!C5)</f>
        <v/>
      </c>
      <c r="D74" s="73" t="str">
        <f>IF(upper!D5=0, "", upper!D5)</f>
        <v/>
      </c>
      <c r="E74" s="73" t="str">
        <f>IF(upper!E5=0, "", upper!E5)</f>
        <v/>
      </c>
      <c r="F74" s="65" t="str">
        <f>IF(upper!F5=0, "", upper!F5)</f>
        <v/>
      </c>
      <c r="G74" s="65" t="str">
        <f>IF(upper!A5=0, "", upper!G5)</f>
        <v/>
      </c>
    </row>
    <row r="75" spans="1:7" x14ac:dyDescent="0.25">
      <c r="A75" s="65" t="str">
        <f>IF(upper!A6=0, "", upper!A6)</f>
        <v/>
      </c>
      <c r="B75" s="65" t="str">
        <f>IF(upper!B6="", "", upper!B6)</f>
        <v/>
      </c>
      <c r="C75" s="73" t="str">
        <f>IF(upper!C6="", "", upper!C6)</f>
        <v/>
      </c>
      <c r="D75" s="73" t="str">
        <f>IF(upper!D6=0, "", upper!D6)</f>
        <v/>
      </c>
      <c r="E75" s="73" t="str">
        <f>IF(upper!E6=0, "", upper!E6)</f>
        <v/>
      </c>
      <c r="F75" s="65" t="str">
        <f>IF(upper!F6=0, "", upper!F6)</f>
        <v/>
      </c>
      <c r="G75" s="65" t="str">
        <f>IF(upper!A6=0, "", upper!G6)</f>
        <v/>
      </c>
    </row>
    <row r="76" spans="1:7" x14ac:dyDescent="0.25">
      <c r="A76" s="65" t="str">
        <f>IF(upper!A7=0, "", upper!A7)</f>
        <v/>
      </c>
      <c r="B76" s="65" t="str">
        <f>IF(upper!B7="", "", upper!B7)</f>
        <v/>
      </c>
      <c r="C76" s="73" t="str">
        <f>IF(upper!C7="", "", upper!C7)</f>
        <v/>
      </c>
      <c r="D76" s="73" t="str">
        <f>IF(upper!D7=0, "", upper!D7)</f>
        <v/>
      </c>
      <c r="E76" s="73" t="str">
        <f>IF(upper!E7=0, "", upper!E7)</f>
        <v/>
      </c>
      <c r="F76" s="65" t="str">
        <f>IF(upper!F7=0, "", upper!F7)</f>
        <v/>
      </c>
      <c r="G76" s="65" t="str">
        <f>IF(upper!A7=0, "", upper!G7)</f>
        <v/>
      </c>
    </row>
    <row r="77" spans="1:7" x14ac:dyDescent="0.25">
      <c r="A77" s="65" t="str">
        <f>IF(upper!A8=0, "", upper!A8)</f>
        <v/>
      </c>
      <c r="B77" s="65" t="str">
        <f>IF(upper!B8="", "", upper!B8)</f>
        <v/>
      </c>
      <c r="C77" s="73" t="str">
        <f>IF(upper!C8="", "", upper!C8)</f>
        <v/>
      </c>
      <c r="D77" s="73" t="str">
        <f>IF(upper!D8=0, "", upper!D8)</f>
        <v/>
      </c>
      <c r="E77" s="73" t="str">
        <f>IF(upper!E8=0, "", upper!E8)</f>
        <v/>
      </c>
      <c r="F77" s="65" t="str">
        <f>IF(upper!F8=0, "", upper!F8)</f>
        <v/>
      </c>
      <c r="G77" s="65" t="str">
        <f>IF(upper!A8=0, "", upper!G8)</f>
        <v/>
      </c>
    </row>
    <row r="78" spans="1:7" x14ac:dyDescent="0.25">
      <c r="A78" s="65" t="str">
        <f>IF(upper!A9=0, "", upper!A9)</f>
        <v/>
      </c>
      <c r="B78" s="65" t="str">
        <f>IF(upper!B9="", "", upper!B9)</f>
        <v/>
      </c>
      <c r="C78" s="73" t="str">
        <f>IF(upper!C9="", "", upper!C9)</f>
        <v/>
      </c>
      <c r="D78" s="73" t="str">
        <f>IF(upper!D9=0, "", upper!D9)</f>
        <v/>
      </c>
      <c r="E78" s="73" t="str">
        <f>IF(upper!E9=0, "", upper!E9)</f>
        <v/>
      </c>
      <c r="F78" s="65" t="str">
        <f>IF(upper!F9=0, "", upper!F9)</f>
        <v/>
      </c>
      <c r="G78" s="65" t="str">
        <f>IF(upper!A9=0, "", upper!G9)</f>
        <v/>
      </c>
    </row>
    <row r="79" spans="1:7" x14ac:dyDescent="0.25">
      <c r="A79" s="65" t="str">
        <f>IF(upper!A10=0, "", upper!A10)</f>
        <v/>
      </c>
      <c r="B79" s="65" t="str">
        <f>IF(upper!B10="", "", upper!B10)</f>
        <v/>
      </c>
      <c r="C79" s="73" t="str">
        <f>IF(upper!C10="", "", upper!C10)</f>
        <v/>
      </c>
      <c r="D79" s="73" t="str">
        <f>IF(upper!D10=0, "", upper!D10)</f>
        <v/>
      </c>
      <c r="E79" s="73" t="str">
        <f>IF(upper!E10=0, "", upper!E10)</f>
        <v/>
      </c>
      <c r="F79" s="65" t="str">
        <f>IF(upper!F10=0, "", upper!F10)</f>
        <v/>
      </c>
      <c r="G79" s="65" t="str">
        <f>IF(upper!A10=0, "", upper!G10)</f>
        <v/>
      </c>
    </row>
    <row r="80" spans="1:7" x14ac:dyDescent="0.25">
      <c r="A80" s="65" t="str">
        <f>IF(upper!A11=0, "", upper!A11)</f>
        <v/>
      </c>
      <c r="B80" s="65" t="str">
        <f>IF(upper!B11="", "", upper!B11)</f>
        <v/>
      </c>
      <c r="C80" s="73" t="str">
        <f>IF(upper!C11="", "", upper!C11)</f>
        <v/>
      </c>
      <c r="D80" s="73" t="str">
        <f>IF(upper!D11=0, "", upper!D11)</f>
        <v/>
      </c>
      <c r="E80" s="73" t="str">
        <f>IF(upper!E11=0, "", upper!E11)</f>
        <v/>
      </c>
      <c r="F80" s="65" t="str">
        <f>IF(upper!F11=0, "", upper!F11)</f>
        <v/>
      </c>
      <c r="G80" s="65" t="str">
        <f>IF(upper!A11=0, "", upper!G11)</f>
        <v/>
      </c>
    </row>
    <row r="81" spans="1:7" x14ac:dyDescent="0.25">
      <c r="A81" s="65" t="str">
        <f>IF(upper!A12=0, "", upper!A12)</f>
        <v>triangle_10pad</v>
      </c>
      <c r="B81" s="65">
        <f>IF(upper!B12="", "", upper!B12)</f>
        <v>61</v>
      </c>
      <c r="C81" s="73">
        <f>IF(upper!C12="", "", upper!C12)</f>
        <v>-60.000000000000028</v>
      </c>
      <c r="D81" s="73">
        <f>IF(upper!D12=0, "", upper!D12)</f>
        <v>83.049582771864038</v>
      </c>
      <c r="E81" s="73">
        <f>IF(upper!E12=0, "", upper!E12)</f>
        <v>120.00014030577157</v>
      </c>
      <c r="F81" s="65">
        <f>IF(upper!F12=0, "", upper!F12)</f>
        <v>5</v>
      </c>
      <c r="G81" s="65">
        <f>IF(upper!A12=0, "", upper!G12)</f>
        <v>0</v>
      </c>
    </row>
    <row r="82" spans="1:7" x14ac:dyDescent="0.25">
      <c r="A82" s="65" t="str">
        <f>IF(upper!A13=0, "", upper!A13)</f>
        <v>triangle_10pad</v>
      </c>
      <c r="B82" s="65">
        <f>IF(upper!B13="", "", upper!B13)</f>
        <v>56</v>
      </c>
      <c r="C82" s="73">
        <f>IF(upper!C13="", "", upper!C13)</f>
        <v>-60.000000000000028</v>
      </c>
      <c r="D82" s="73">
        <f>IF(upper!D13=0, "", upper!D13)</f>
        <v>64.574374157796029</v>
      </c>
      <c r="E82" s="73">
        <f>IF(upper!E13=0, "", upper!E13)</f>
        <v>180</v>
      </c>
      <c r="F82" s="65">
        <f>IF(upper!F13=0, "", upper!F13)</f>
        <v>5</v>
      </c>
      <c r="G82" s="65">
        <f>IF(upper!A13=0, "", upper!G13)</f>
        <v>0</v>
      </c>
    </row>
    <row r="83" spans="1:7" x14ac:dyDescent="0.25">
      <c r="A83" s="65" t="str">
        <f>IF(upper!A14=0, "", upper!A14)</f>
        <v>triangle_10pad</v>
      </c>
      <c r="B83" s="65">
        <f>IF(upper!B14="", "", upper!B14)</f>
        <v>57</v>
      </c>
      <c r="C83" s="73">
        <f>IF(upper!C14="", "", upper!C14)</f>
        <v>-44.000000000000014</v>
      </c>
      <c r="D83" s="73">
        <f>IF(upper!D14=0, "", upper!D14)</f>
        <v>55.336769850762039</v>
      </c>
      <c r="E83" s="73">
        <f>IF(upper!E14=0, "", upper!E14)</f>
        <v>239.99985969422843</v>
      </c>
      <c r="F83" s="65">
        <f>IF(upper!F14=0, "", upper!F14)</f>
        <v>5</v>
      </c>
      <c r="G83" s="65">
        <f>IF(upper!A14=0, "", upper!G14)</f>
        <v>0</v>
      </c>
    </row>
    <row r="84" spans="1:7" x14ac:dyDescent="0.25">
      <c r="A84" s="65" t="str">
        <f>IF(upper!A15=0, "", upper!A15)</f>
        <v/>
      </c>
      <c r="B84" s="65" t="str">
        <f>IF(upper!B15="", "", upper!B15)</f>
        <v/>
      </c>
      <c r="C84" s="73" t="str">
        <f>IF(upper!C15="", "", upper!C15)</f>
        <v/>
      </c>
      <c r="D84" s="73" t="str">
        <f>IF(upper!D15=0, "", upper!D15)</f>
        <v/>
      </c>
      <c r="E84" s="73" t="str">
        <f>IF(upper!E15=0, "", upper!E15)</f>
        <v/>
      </c>
      <c r="F84" s="65" t="str">
        <f>IF(upper!F15=0, "", upper!F15)</f>
        <v/>
      </c>
      <c r="G84" s="65" t="str">
        <f>IF(upper!A15=0, "", upper!G15)</f>
        <v/>
      </c>
    </row>
    <row r="85" spans="1:7" x14ac:dyDescent="0.25">
      <c r="A85" s="65" t="str">
        <f>IF(upper!A16=0, "", upper!A16)</f>
        <v/>
      </c>
      <c r="B85" s="65" t="str">
        <f>IF(upper!B16="", "", upper!B16)</f>
        <v/>
      </c>
      <c r="C85" s="73" t="str">
        <f>IF(upper!C16="", "", upper!C16)</f>
        <v/>
      </c>
      <c r="D85" s="73" t="str">
        <f>IF(upper!D16=0, "", upper!D16)</f>
        <v/>
      </c>
      <c r="E85" s="73" t="str">
        <f>IF(upper!E16=0, "", upper!E16)</f>
        <v/>
      </c>
      <c r="F85" s="65" t="str">
        <f>IF(upper!F16=0, "", upper!F16)</f>
        <v/>
      </c>
      <c r="G85" s="65" t="str">
        <f>IF(upper!A16=0, "", upper!G16)</f>
        <v/>
      </c>
    </row>
    <row r="86" spans="1:7" x14ac:dyDescent="0.25">
      <c r="A86" s="65" t="str">
        <f>IF(upper!A17=0, "", upper!A17)</f>
        <v/>
      </c>
      <c r="B86" s="65" t="str">
        <f>IF(upper!B17="", "", upper!B17)</f>
        <v/>
      </c>
      <c r="C86" s="73" t="str">
        <f>IF(upper!C17="", "", upper!C17)</f>
        <v/>
      </c>
      <c r="D86" s="73" t="str">
        <f>IF(upper!D17=0, "", upper!D17)</f>
        <v/>
      </c>
      <c r="E86" s="73" t="str">
        <f>IF(upper!E17=0, "", upper!E17)</f>
        <v/>
      </c>
      <c r="F86" s="65" t="str">
        <f>IF(upper!F17=0, "", upper!F17)</f>
        <v/>
      </c>
      <c r="G86" s="65" t="str">
        <f>IF(upper!A17=0, "", upper!G17)</f>
        <v/>
      </c>
    </row>
    <row r="87" spans="1:7" x14ac:dyDescent="0.25">
      <c r="A87" s="65" t="str">
        <f>IF(upper!A18=0, "", upper!A18)</f>
        <v/>
      </c>
      <c r="B87" s="65" t="str">
        <f>IF(upper!B18="", "", upper!B18)</f>
        <v/>
      </c>
      <c r="C87" s="73" t="str">
        <f>IF(upper!C18="", "", upper!C18)</f>
        <v/>
      </c>
      <c r="D87" s="73" t="str">
        <f>IF(upper!D18=0, "", upper!D18)</f>
        <v/>
      </c>
      <c r="E87" s="73" t="str">
        <f>IF(upper!E18=0, "", upper!E18)</f>
        <v/>
      </c>
      <c r="F87" s="65" t="str">
        <f>IF(upper!F18=0, "", upper!F18)</f>
        <v/>
      </c>
      <c r="G87" s="65" t="str">
        <f>IF(upper!A18=0, "", upper!G18)</f>
        <v/>
      </c>
    </row>
    <row r="88" spans="1:7" x14ac:dyDescent="0.25">
      <c r="A88" s="65" t="str">
        <f>IF(upper!A19=0, "", upper!A19)</f>
        <v>triangle_10pad</v>
      </c>
      <c r="B88" s="65">
        <f>IF(upper!B19="", "", upper!B19)</f>
        <v>58</v>
      </c>
      <c r="C88" s="73">
        <f>IF(upper!C19="", "", upper!C19)</f>
        <v>-28.000000000000014</v>
      </c>
      <c r="D88" s="73">
        <f>IF(upper!D19=0, "", upper!D19)</f>
        <v>64.574374157796001</v>
      </c>
      <c r="E88" s="73">
        <f>IF(upper!E19=0, "", upper!E19)</f>
        <v>299.99971938845687</v>
      </c>
      <c r="F88" s="65">
        <f>IF(upper!F19=0, "", upper!F19)</f>
        <v>5</v>
      </c>
      <c r="G88" s="65">
        <f>IF(upper!A19=0, "", upper!G19)</f>
        <v>0</v>
      </c>
    </row>
    <row r="89" spans="1:7" x14ac:dyDescent="0.25">
      <c r="A89" s="65" t="str">
        <f>IF(upper!A20=0, "", upper!A20)</f>
        <v>triangle_10pad</v>
      </c>
      <c r="B89" s="65">
        <f>IF(upper!B20="", "", upper!B20)</f>
        <v>53</v>
      </c>
      <c r="C89" s="73">
        <f>IF(upper!C20="", "", upper!C20)</f>
        <v>-12.000000000000014</v>
      </c>
      <c r="D89" s="73">
        <f>IF(upper!D20=0, "", upper!D20)</f>
        <v>55.33676985076201</v>
      </c>
      <c r="E89" s="73">
        <f>IF(upper!E20=0, "", upper!E20)</f>
        <v>239.99985969422843</v>
      </c>
      <c r="F89" s="65">
        <f>IF(upper!F20=0, "", upper!F20)</f>
        <v>5</v>
      </c>
      <c r="G89" s="65">
        <f>IF(upper!A20=0, "", upper!G20)</f>
        <v>0</v>
      </c>
    </row>
    <row r="90" spans="1:7" x14ac:dyDescent="0.25">
      <c r="A90" s="65" t="str">
        <f>IF(upper!A21=0, "", upper!A21)</f>
        <v>triangle_10pad</v>
      </c>
      <c r="B90" s="65">
        <f>IF(upper!B21="", "", upper!B21)</f>
        <v>63</v>
      </c>
      <c r="C90" s="73">
        <f>IF(upper!C21="", "", upper!C21)</f>
        <v>3.9999999999999858</v>
      </c>
      <c r="D90" s="73">
        <f>IF(upper!D21=0, "", upper!D21)</f>
        <v>64.574374157796001</v>
      </c>
      <c r="E90" s="73">
        <f>IF(upper!E21=0, "", upper!E21)</f>
        <v>299.99971938845687</v>
      </c>
      <c r="F90" s="65">
        <f>IF(upper!F21=0, "", upper!F21)</f>
        <v>5</v>
      </c>
      <c r="G90" s="65">
        <f>IF(upper!A21=0, "", upper!G21)</f>
        <v>0</v>
      </c>
    </row>
    <row r="91" spans="1:7" x14ac:dyDescent="0.25">
      <c r="A91" s="65" t="str">
        <f>IF(upper!A22=0, "", upper!A22)</f>
        <v>triangle_10pad</v>
      </c>
      <c r="B91" s="65">
        <f>IF(upper!B22="", "", upper!B22)</f>
        <v>48</v>
      </c>
      <c r="C91" s="73">
        <f>IF(upper!C22="", "", upper!C22)</f>
        <v>3.9999999999999858</v>
      </c>
      <c r="D91" s="73">
        <f>IF(upper!D22=0, "", upper!D22)</f>
        <v>83.04958277186401</v>
      </c>
      <c r="E91" s="73">
        <f>IF(upper!E22=0, "", upper!E22)</f>
        <v>359.9995790826847</v>
      </c>
      <c r="F91" s="65">
        <f>IF(upper!F22=0, "", upper!F22)</f>
        <v>5</v>
      </c>
      <c r="G91" s="65">
        <f>IF(upper!A22=0, "", upper!G22)</f>
        <v>0</v>
      </c>
    </row>
    <row r="92" spans="1:7" x14ac:dyDescent="0.25">
      <c r="A92" s="65" t="str">
        <f>IF(upper!A23=0, "", upper!A23)</f>
        <v>triangle_10pad</v>
      </c>
      <c r="B92" s="65">
        <f>IF(upper!B23="", "", upper!B23)</f>
        <v>59</v>
      </c>
      <c r="C92" s="73">
        <f>IF(upper!C23="", "", upper!C23)</f>
        <v>-28.000000000000014</v>
      </c>
      <c r="D92" s="73">
        <f>IF(upper!D23=0, "", upper!D23)</f>
        <v>83.04958277186401</v>
      </c>
      <c r="E92" s="73">
        <f>IF(upper!E23=0, "", upper!E23)</f>
        <v>359.9995790826847</v>
      </c>
      <c r="F92" s="65">
        <f>IF(upper!F23=0, "", upper!F23)</f>
        <v>5</v>
      </c>
      <c r="G92" s="65">
        <f>IF(upper!A23=0, "", upper!G23)</f>
        <v>0</v>
      </c>
    </row>
    <row r="93" spans="1:7" x14ac:dyDescent="0.25">
      <c r="A93" s="65" t="str">
        <f>IF(upper!A24=0, "", upper!A24)</f>
        <v/>
      </c>
      <c r="B93" s="65" t="str">
        <f>IF(upper!B24="", "", upper!B24)</f>
        <v/>
      </c>
      <c r="C93" s="73" t="str">
        <f>IF(upper!C24="", "", upper!C24)</f>
        <v/>
      </c>
      <c r="D93" s="73" t="str">
        <f>IF(upper!D24=0, "", upper!D24)</f>
        <v/>
      </c>
      <c r="E93" s="73" t="str">
        <f>IF(upper!E24=0, "", upper!E24)</f>
        <v/>
      </c>
      <c r="F93" s="65" t="str">
        <f>IF(upper!F24=0, "", upper!F24)</f>
        <v/>
      </c>
      <c r="G93" s="65" t="str">
        <f>IF(upper!A24=0, "", upper!G24)</f>
        <v/>
      </c>
    </row>
    <row r="94" spans="1:7" x14ac:dyDescent="0.25">
      <c r="A94" s="65" t="str">
        <f>IF(upper!A25=0, "", upper!A25)</f>
        <v/>
      </c>
      <c r="B94" s="65" t="str">
        <f>IF(upper!B25=0, "", upper!B25)</f>
        <v/>
      </c>
      <c r="C94" s="73" t="str">
        <f>IF(upper!C25="", "", upper!C25)</f>
        <v/>
      </c>
      <c r="D94" s="73" t="str">
        <f>IF(upper!D25=0, "", upper!D25)</f>
        <v/>
      </c>
      <c r="E94" s="73" t="str">
        <f>IF(upper!E25=0, "", upper!E25)</f>
        <v/>
      </c>
      <c r="F94" s="65" t="str">
        <f>IF(upper!F25=0, "", upper!F25)</f>
        <v/>
      </c>
      <c r="G94" s="65" t="str">
        <f>IF(upper!A25=0, "", upper!G25)</f>
        <v/>
      </c>
    </row>
    <row r="95" spans="1:7" x14ac:dyDescent="0.25">
      <c r="A95" s="66"/>
      <c r="B95" s="66"/>
      <c r="C95" s="74"/>
      <c r="D95" s="74"/>
      <c r="E95" s="74"/>
      <c r="F95" s="66"/>
      <c r="G9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internal</vt:lpstr>
      <vt:lpstr>external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2012-12-18T09:43:11Z</dcterms:modified>
</cp:coreProperties>
</file>