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5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9" i="6" l="1"/>
  <c r="O9" i="3"/>
  <c r="G8" i="4"/>
  <c r="E8" i="4"/>
  <c r="B8" i="4"/>
  <c r="G7" i="4"/>
  <c r="E7" i="4"/>
  <c r="B7" i="4"/>
  <c r="G6" i="4"/>
  <c r="G99" i="5" s="1"/>
  <c r="E6" i="4"/>
  <c r="B6" i="4"/>
  <c r="O7" i="1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E99" i="5" l="1"/>
  <c r="O7" i="2" l="1"/>
  <c r="G12" i="2"/>
  <c r="E12" i="2"/>
  <c r="B12" i="2"/>
  <c r="G11" i="2"/>
  <c r="E11" i="2"/>
  <c r="B11" i="2"/>
  <c r="B100" i="5" l="1"/>
  <c r="E102" i="5"/>
  <c r="E103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00" i="5"/>
  <c r="E100" i="5"/>
  <c r="F100" i="5"/>
  <c r="G100" i="5"/>
  <c r="A101" i="5"/>
  <c r="B101" i="5"/>
  <c r="E101" i="5"/>
  <c r="F101" i="5"/>
  <c r="G101" i="5"/>
  <c r="A102" i="5"/>
  <c r="B102" i="5"/>
  <c r="F102" i="5"/>
  <c r="G102" i="5"/>
  <c r="A103" i="5"/>
  <c r="B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F60" i="5"/>
  <c r="G60" i="5"/>
  <c r="A61" i="5"/>
  <c r="B61" i="5"/>
  <c r="F61" i="5"/>
  <c r="G61" i="5"/>
  <c r="A62" i="5"/>
  <c r="B62" i="5"/>
  <c r="C62" i="5"/>
  <c r="D62" i="5"/>
  <c r="E62" i="5"/>
  <c r="F62" i="5"/>
  <c r="G62" i="5"/>
  <c r="A63" i="5"/>
  <c r="B63" i="5"/>
  <c r="F63" i="5"/>
  <c r="G63" i="5"/>
  <c r="A64" i="5"/>
  <c r="B64" i="5"/>
  <c r="F64" i="5"/>
  <c r="G64" i="5"/>
  <c r="A65" i="5"/>
  <c r="B65" i="5"/>
  <c r="F65" i="5"/>
  <c r="G65" i="5"/>
  <c r="A66" i="5"/>
  <c r="B66" i="5"/>
  <c r="F66" i="5"/>
  <c r="G66" i="5"/>
  <c r="A67" i="5"/>
  <c r="B67" i="5"/>
  <c r="E67" i="5"/>
  <c r="F67" i="5"/>
  <c r="G67" i="5"/>
  <c r="A68" i="5"/>
  <c r="B68" i="5"/>
  <c r="F68" i="5"/>
  <c r="G68" i="5"/>
  <c r="A69" i="5"/>
  <c r="B69" i="5"/>
  <c r="F69" i="5"/>
  <c r="G69" i="5"/>
  <c r="A70" i="5"/>
  <c r="B70" i="5"/>
  <c r="F70" i="5"/>
  <c r="G70" i="5"/>
  <c r="A71" i="5"/>
  <c r="B71" i="5"/>
  <c r="C71" i="5"/>
  <c r="D71" i="5"/>
  <c r="E71" i="5"/>
  <c r="F71" i="5"/>
  <c r="G71" i="5"/>
  <c r="A27" i="5"/>
  <c r="B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F48" i="5"/>
  <c r="G48" i="5"/>
  <c r="G4" i="2"/>
  <c r="E4" i="2"/>
  <c r="E27" i="5" s="1"/>
  <c r="B4" i="2"/>
  <c r="G3" i="2"/>
  <c r="E3" i="2"/>
  <c r="B3" i="2"/>
  <c r="G25" i="2"/>
  <c r="E25" i="2"/>
  <c r="E48" i="5" s="1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E79" i="5" s="1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E70" i="5" s="1"/>
  <c r="B24" i="3"/>
  <c r="G23" i="3"/>
  <c r="E23" i="3"/>
  <c r="E69" i="5" s="1"/>
  <c r="B23" i="3"/>
  <c r="G22" i="3"/>
  <c r="E22" i="3"/>
  <c r="E68" i="5" s="1"/>
  <c r="B22" i="3"/>
  <c r="G21" i="3"/>
  <c r="E21" i="3"/>
  <c r="B21" i="3"/>
  <c r="G20" i="3"/>
  <c r="E20" i="3"/>
  <c r="E66" i="5" s="1"/>
  <c r="B20" i="3"/>
  <c r="G19" i="3"/>
  <c r="E19" i="3"/>
  <c r="E65" i="5" s="1"/>
  <c r="B19" i="3"/>
  <c r="G18" i="3"/>
  <c r="E18" i="3"/>
  <c r="E64" i="5" s="1"/>
  <c r="B18" i="3"/>
  <c r="G17" i="3"/>
  <c r="E17" i="3"/>
  <c r="E63" i="5" s="1"/>
  <c r="B17" i="3"/>
  <c r="G15" i="3"/>
  <c r="E15" i="3"/>
  <c r="E61" i="5" s="1"/>
  <c r="B15" i="3"/>
  <c r="G14" i="3"/>
  <c r="E14" i="3"/>
  <c r="E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O3" i="8"/>
  <c r="O3" i="7"/>
  <c r="A26" i="5"/>
  <c r="B26" i="5"/>
  <c r="E26" i="5"/>
  <c r="F26" i="5"/>
  <c r="G26" i="5"/>
  <c r="B72" i="5"/>
  <c r="C72" i="5"/>
  <c r="D72" i="5"/>
  <c r="E72" i="5"/>
  <c r="F72" i="5"/>
  <c r="G72" i="5"/>
  <c r="A72" i="5"/>
  <c r="O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O11" i="3"/>
  <c r="O3" i="4"/>
  <c r="O3" i="3"/>
  <c r="O3" i="2"/>
  <c r="C6" i="4" l="1"/>
  <c r="C99" i="5" s="1"/>
  <c r="D8" i="4"/>
  <c r="C8" i="4"/>
  <c r="D7" i="4"/>
  <c r="C7" i="4"/>
  <c r="C100" i="5" s="1"/>
  <c r="D6" i="4"/>
  <c r="D99" i="5"/>
  <c r="D100" i="5"/>
  <c r="C101" i="5"/>
  <c r="D101" i="5"/>
  <c r="D18" i="3"/>
  <c r="D64" i="5" s="1"/>
  <c r="C22" i="3"/>
  <c r="C68" i="5" s="1"/>
  <c r="C21" i="3"/>
  <c r="C67" i="5" s="1"/>
  <c r="C20" i="3"/>
  <c r="C66" i="5" s="1"/>
  <c r="D21" i="3"/>
  <c r="D67" i="5" s="1"/>
  <c r="C18" i="3"/>
  <c r="C64" i="5" s="1"/>
  <c r="C17" i="3"/>
  <c r="C63" i="5" s="1"/>
  <c r="C15" i="3"/>
  <c r="C61" i="5" s="1"/>
  <c r="D14" i="3"/>
  <c r="D60" i="5" s="1"/>
  <c r="C24" i="3"/>
  <c r="C70" i="5" s="1"/>
  <c r="C23" i="3"/>
  <c r="C69" i="5" s="1"/>
  <c r="D22" i="3"/>
  <c r="D68" i="5" s="1"/>
  <c r="C14" i="3"/>
  <c r="C60" i="5" s="1"/>
  <c r="D19" i="3"/>
  <c r="D65" i="5" s="1"/>
  <c r="C19" i="3"/>
  <c r="C65" i="5" s="1"/>
  <c r="D24" i="3"/>
  <c r="D70" i="5" s="1"/>
  <c r="D23" i="3"/>
  <c r="D69" i="5" s="1"/>
  <c r="D17" i="3"/>
  <c r="D63" i="5" s="1"/>
  <c r="D15" i="3"/>
  <c r="D61" i="5" s="1"/>
  <c r="D20" i="3"/>
  <c r="D66" i="5" s="1"/>
  <c r="C12" i="2"/>
  <c r="C35" i="5" s="1"/>
  <c r="D11" i="2"/>
  <c r="D34" i="5" s="1"/>
  <c r="C11" i="2"/>
  <c r="C34" i="5" s="1"/>
  <c r="D12" i="2"/>
  <c r="D35" i="5" s="1"/>
  <c r="C4" i="2"/>
  <c r="C27" i="5" s="1"/>
  <c r="D3" i="2"/>
  <c r="D26" i="5" s="1"/>
  <c r="D103" i="5"/>
  <c r="C25" i="2"/>
  <c r="C48" i="5" s="1"/>
  <c r="D102" i="5"/>
  <c r="C103" i="5"/>
  <c r="C3" i="2"/>
  <c r="C26" i="5" s="1"/>
  <c r="D25" i="2"/>
  <c r="D48" i="5" s="1"/>
  <c r="D4" i="2"/>
  <c r="D27" i="5" s="1"/>
  <c r="C49" i="5"/>
  <c r="D49" i="5"/>
  <c r="O3" i="1"/>
  <c r="C102" i="5" l="1"/>
  <c r="C19" i="1"/>
  <c r="C19" i="5" s="1"/>
  <c r="C24" i="1"/>
  <c r="C24" i="5" s="1"/>
  <c r="D23" i="1"/>
  <c r="D23" i="5" s="1"/>
  <c r="C20" i="1"/>
  <c r="C20" i="5" s="1"/>
  <c r="D19" i="1"/>
  <c r="D19" i="5" s="1"/>
  <c r="C15" i="1"/>
  <c r="C15" i="5" s="1"/>
  <c r="D14" i="1"/>
  <c r="D14" i="5" s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13" i="5"/>
  <c r="C25" i="5"/>
  <c r="C11" i="5"/>
  <c r="D12" i="5"/>
  <c r="D16" i="5"/>
  <c r="C12" i="5"/>
  <c r="D5" i="5"/>
  <c r="C5" i="5"/>
  <c r="C7" i="5"/>
  <c r="C6" i="5"/>
  <c r="D7" i="5"/>
  <c r="D6" i="5"/>
  <c r="D3" i="5"/>
  <c r="D25" i="5"/>
  <c r="D24" i="5"/>
  <c r="C4" i="5"/>
  <c r="C3" i="5"/>
  <c r="C13" i="5"/>
  <c r="D11" i="5"/>
  <c r="D4" i="5"/>
</calcChain>
</file>

<file path=xl/sharedStrings.xml><?xml version="1.0" encoding="utf-8"?>
<sst xmlns="http://schemas.openxmlformats.org/spreadsheetml/2006/main" count="246" uniqueCount="35">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</sst>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2208115" y="2425506"/>
          <a:ext cx="4358583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0</xdr:colOff>
      <xdr:row>9</xdr:row>
      <xdr:rowOff>112059</xdr:rowOff>
    </xdr:from>
    <xdr:to>
      <xdr:col>20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177885" y="0"/>
          <a:ext cx="4018972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169168" y="2324653"/>
          <a:ext cx="435409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5603</xdr:colOff>
      <xdr:row>19</xdr:row>
      <xdr:rowOff>162485</xdr:rowOff>
    </xdr:from>
    <xdr:to>
      <xdr:col>21</xdr:col>
      <xdr:colOff>173691</xdr:colOff>
      <xdr:row>28</xdr:row>
      <xdr:rowOff>61633</xdr:rowOff>
    </xdr:to>
    <xdr:sp macro="" textlink="">
      <xdr:nvSpPr>
        <xdr:cNvPr id="57" name="Freeform 56"/>
        <xdr:cNvSpPr/>
      </xdr:nvSpPr>
      <xdr:spPr>
        <a:xfrm rot="14370968" flipH="1">
          <a:off x="11586882" y="3653118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995914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953581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515471</xdr:colOff>
      <xdr:row>9</xdr:row>
      <xdr:rowOff>134471</xdr:rowOff>
    </xdr:from>
    <xdr:to>
      <xdr:col>20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25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301493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21</xdr:col>
      <xdr:colOff>0</xdr:colOff>
      <xdr:row>14</xdr:row>
      <xdr:rowOff>89647</xdr:rowOff>
    </xdr:from>
    <xdr:to>
      <xdr:col>25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8832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919403" y="2312887"/>
          <a:ext cx="4519813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2342028</xdr:colOff>
      <xdr:row>17</xdr:row>
      <xdr:rowOff>89649</xdr:rowOff>
    </xdr:from>
    <xdr:to>
      <xdr:col>22</xdr:col>
      <xdr:colOff>56028</xdr:colOff>
      <xdr:row>28</xdr:row>
      <xdr:rowOff>145679</xdr:rowOff>
    </xdr:to>
    <xdr:sp macro="" textlink="">
      <xdr:nvSpPr>
        <xdr:cNvPr id="57" name="Freeform 56"/>
        <xdr:cNvSpPr/>
      </xdr:nvSpPr>
      <xdr:spPr>
        <a:xfrm rot="7287203">
          <a:off x="13453500" y="4313427"/>
          <a:ext cx="2161055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684640" y="2324653"/>
          <a:ext cx="4515330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142581</xdr:colOff>
      <xdr:row>9</xdr:row>
      <xdr:rowOff>105888</xdr:rowOff>
    </xdr:from>
    <xdr:to>
      <xdr:col>23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785493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J35" sqref="J3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140625" customWidth="1"/>
    <col min="10" max="10" width="11.42578125" customWidth="1"/>
    <col min="11" max="11" width="9.140625" customWidth="1"/>
    <col min="12" max="12" width="18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-60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f>-217+128-64</f>
        <v>-153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0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>((ROUND($L14/10,0))-1)*4+MOD($L14,10)+((J14-1)*16)</f>
        <v>9</v>
      </c>
      <c r="C14" s="61">
        <f>((+P14*COS($O$3)-Q14*SIN($O$3)+$O$7)*$S$3)</f>
        <v>47.602540378443791</v>
      </c>
      <c r="D14" s="61">
        <f>((P14*SIN($O$3)+Q14*COS($O$3)+$O$9)*$S$4)</f>
        <v>-18.127331764375867</v>
      </c>
      <c r="E14" s="61">
        <f>IF(($S$3*$S$4)=1,1,-1)*(($N14/3.1416*180)+$O$5)</f>
        <v>-1.403057715734235E-4</v>
      </c>
      <c r="F14" s="60">
        <v>5</v>
      </c>
      <c r="G14" s="63">
        <f t="shared" ref="G14:G15" si="1">IF($S$3*$S$4=-1,1,0)</f>
        <v>0</v>
      </c>
      <c r="I14" s="1"/>
      <c r="J14" s="38">
        <v>1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>((ROUND($L15/10,0))-1)*4+MOD($L15,10)+((J15-1)*16)</f>
        <v>6</v>
      </c>
      <c r="C15" s="61">
        <f>((+P15*COS($O$3)-Q15*SIN($O$3)+$O$7)*$S$3)</f>
        <v>63.602540378443791</v>
      </c>
      <c r="D15" s="61">
        <f>((P15*SIN($O$3)+Q15*COS($O$3)+$O$9)*$S$4)</f>
        <v>-8.8897274573418628</v>
      </c>
      <c r="E15" s="61">
        <f>IF(($S$3*$S$4)=1,1,-1)*(($N15/3.1416*180)+$O$5)</f>
        <v>-60</v>
      </c>
      <c r="F15" s="60">
        <v>5</v>
      </c>
      <c r="G15" s="63">
        <f t="shared" si="1"/>
        <v>0</v>
      </c>
      <c r="I15" s="1"/>
      <c r="J15" s="38">
        <v>1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>((ROUND($L17/10,0))-1)*4+MOD($L17,10)+((J17-1)*16)</f>
        <v>3</v>
      </c>
      <c r="C17" s="61">
        <f t="shared" ref="C17:C24" si="2">((+P17*COS($O$3)-Q17*SIN($O$3)+$O$7)*$S$3)</f>
        <v>63.602540378443734</v>
      </c>
      <c r="D17" s="61">
        <f t="shared" ref="D17:D24" si="3">((P17*SIN($O$3)+Q17*COS($O$3)+$O$9)*$S$4)</f>
        <v>9.5854811567261606</v>
      </c>
      <c r="E17" s="61">
        <f t="shared" ref="E17:E24" si="4">IF(($S$3*$S$4)=1,1,-1)*(($N17/3.1416*180)+$O$5)</f>
        <v>-1.403057715734235E-4</v>
      </c>
      <c r="F17" s="60">
        <v>5</v>
      </c>
      <c r="G17" s="63">
        <f>IF($S$3*$S$4=-1,1,0)</f>
        <v>0</v>
      </c>
      <c r="I17" s="1"/>
      <c r="J17" s="38">
        <v>1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>((ROUND($L18/10,0))-1)*4+MOD($L18,10)+((J18-1)*16)</f>
        <v>4</v>
      </c>
      <c r="C18" s="61">
        <f t="shared" si="2"/>
        <v>47.602540378443763</v>
      </c>
      <c r="D18" s="61">
        <f t="shared" si="3"/>
        <v>18.823085463760165</v>
      </c>
      <c r="E18" s="61">
        <f t="shared" si="4"/>
        <v>59.999719388456853</v>
      </c>
      <c r="F18" s="60">
        <v>5</v>
      </c>
      <c r="G18" s="63">
        <f>IF($S$3*$S$4=-1,1,0)</f>
        <v>0</v>
      </c>
      <c r="I18" s="1"/>
      <c r="J18" s="38">
        <v>1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>((ROUND($L19/10,0))-1)*4+MOD($L19,10)+((J19-1)*16)</f>
        <v>10</v>
      </c>
      <c r="C19" s="61">
        <f t="shared" si="2"/>
        <v>31.602540378443791</v>
      </c>
      <c r="D19" s="61">
        <f t="shared" si="3"/>
        <v>-8.8897274573418485</v>
      </c>
      <c r="E19" s="61">
        <f t="shared" si="4"/>
        <v>59.999719388456853</v>
      </c>
      <c r="F19" s="60">
        <v>5</v>
      </c>
      <c r="G19" s="63">
        <f>IF($S$3*$S$4=-1,1,0)</f>
        <v>0</v>
      </c>
      <c r="I19" s="1"/>
      <c r="J19" s="38">
        <v>1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>((ROUND($L20/10,0))-1)*4+MOD($L20,10)+((J20-1)*16)</f>
        <v>5</v>
      </c>
      <c r="C20" s="61">
        <f t="shared" si="2"/>
        <v>31.602540378443763</v>
      </c>
      <c r="D20" s="61">
        <f t="shared" si="3"/>
        <v>9.5854811567261606</v>
      </c>
      <c r="E20" s="61">
        <f t="shared" si="4"/>
        <v>-1.403057715734235E-4</v>
      </c>
      <c r="F20" s="60">
        <v>5</v>
      </c>
      <c r="G20" s="63">
        <f>IF($S$3*$S$4=-1,1,0)</f>
        <v>0</v>
      </c>
      <c r="I20" s="2"/>
      <c r="J20" s="38">
        <v>1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>((ROUND($L21/10,0))-1)*4+MOD($L21,10)+((J21-1)*16)</f>
        <v>15</v>
      </c>
      <c r="C21" s="61">
        <f t="shared" si="2"/>
        <v>15.602540378443791</v>
      </c>
      <c r="D21" s="61">
        <f t="shared" si="3"/>
        <v>18.823085463760187</v>
      </c>
      <c r="E21" s="61">
        <f t="shared" si="4"/>
        <v>59.999719388456853</v>
      </c>
      <c r="F21" s="60">
        <v>5</v>
      </c>
      <c r="G21" s="63">
        <f>IF($S$3*$S$4=-1,1,0)</f>
        <v>0</v>
      </c>
      <c r="I21" s="2"/>
      <c r="J21" s="38">
        <v>1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>((ROUND($L22/10,0))-1)*4+MOD($L22,10)+((J22-1)*16)</f>
        <v>0</v>
      </c>
      <c r="C22" s="61">
        <f t="shared" si="2"/>
        <v>-0.39745962155618031</v>
      </c>
      <c r="D22" s="61">
        <f t="shared" si="3"/>
        <v>9.585481156726182</v>
      </c>
      <c r="E22" s="61">
        <f t="shared" si="4"/>
        <v>119.99957908268468</v>
      </c>
      <c r="F22" s="60">
        <v>5</v>
      </c>
      <c r="G22" s="63">
        <f>IF($S$3*$S$4=-1,1,0)</f>
        <v>0</v>
      </c>
      <c r="I22" s="2"/>
      <c r="J22" s="38">
        <v>1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>((ROUND($L23/10,0))-1)*4+MOD($L23,10)+((J23-1)*16)</f>
        <v>11</v>
      </c>
      <c r="C23" s="61">
        <f t="shared" si="2"/>
        <v>15.60254037844382</v>
      </c>
      <c r="D23" s="61">
        <f t="shared" si="3"/>
        <v>-18.127331764375853</v>
      </c>
      <c r="E23" s="61">
        <f t="shared" si="4"/>
        <v>119.99957908268468</v>
      </c>
      <c r="F23" s="60">
        <v>5</v>
      </c>
      <c r="G23" s="63">
        <f>IF($S$3*$S$4=-1,1,0)</f>
        <v>0</v>
      </c>
      <c r="I23" s="2"/>
      <c r="J23" s="38">
        <v>1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>((ROUND($L24/10,0))-1)*4+MOD($L24,10)+((J24-1)*16)</f>
        <v>14</v>
      </c>
      <c r="C24" s="61">
        <f t="shared" si="2"/>
        <v>-0.39745962155618031</v>
      </c>
      <c r="D24" s="61">
        <f t="shared" si="3"/>
        <v>-8.8897274573418343</v>
      </c>
      <c r="E24" s="61">
        <f t="shared" si="4"/>
        <v>59.999719388456853</v>
      </c>
      <c r="F24" s="60">
        <v>5</v>
      </c>
      <c r="G24" s="63">
        <f>IF($S$3*$S$4=-1,1,0)</f>
        <v>0</v>
      </c>
      <c r="I24" s="2"/>
      <c r="J24" s="38">
        <v>1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ht="45" customHeight="1" x14ac:dyDescent="0.25">
      <c r="J26" t="s">
        <v>19</v>
      </c>
    </row>
    <row r="27" spans="1:17" x14ac:dyDescent="0.25">
      <c r="K27" t="s">
        <v>29</v>
      </c>
    </row>
    <row r="28" spans="1:17" x14ac:dyDescent="0.25">
      <c r="J28" s="73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U40" sqref="U39:U40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 t="s">
        <v>26</v>
      </c>
      <c r="B3" s="61">
        <f t="shared" ref="B3:B4" si="0">((ROUND($L3/10,0))-1)*4+MOD($L3,10)+((J3-1)*16)</f>
        <v>16</v>
      </c>
      <c r="C3" s="61">
        <f>((+P3*COS($O$3)-Q3*SIN($O$3)+$O$7)*$S$3)</f>
        <v>-32.397459621556102</v>
      </c>
      <c r="D3" s="61">
        <f>((P3*SIN($O$3)+Q3*COS($O$3)+$O$9)*$S$4)</f>
        <v>9.3974596215561519</v>
      </c>
      <c r="E3" s="61">
        <f>IF(($S$3*$S$4)=1,1,-1)*(($N3/3.1416*180)+$O$5)</f>
        <v>-239.99971938845687</v>
      </c>
      <c r="F3" s="60">
        <v>5</v>
      </c>
      <c r="G3" s="63">
        <f t="shared" ref="G3:G4" si="1">IF($S$3*$S$4=-1,1,0)</f>
        <v>0</v>
      </c>
      <c r="H3" s="1"/>
      <c r="I3" s="1"/>
      <c r="J3" s="38">
        <v>2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-2.0943951023931953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si="0"/>
        <v>17</v>
      </c>
      <c r="C4" s="61">
        <f>((+P4*COS($O$3)-Q4*SIN($O$3)+$O$7)*$S$3)</f>
        <v>-32.397459621556109</v>
      </c>
      <c r="D4" s="61">
        <f>((P4*SIN($O$3)+Q4*COS($O$3)+$O$9)*$S$4)</f>
        <v>-9.0777489925118857</v>
      </c>
      <c r="E4" s="61">
        <f>IF(($S$3*$S$4)=1,1,-1)*(($N4/3.1416*180)+$O$5)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-120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f>-37-16-16</f>
        <v>-69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146</v>
      </c>
      <c r="P9" s="41">
        <v>164</v>
      </c>
      <c r="Q9" s="42">
        <v>155.425625842204</v>
      </c>
      <c r="U9" s="7"/>
    </row>
    <row r="10" spans="1:21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 t="shared" ref="B11:B12" si="3">((ROUND($L11/10,0))-1)*4+MOD($L11,10)+((J11-1)*16)</f>
        <v>28</v>
      </c>
      <c r="C11" s="61">
        <f>((+P11*COS($O$3)-Q11*SIN($O$3)+$O$7)*$S$3)</f>
        <v>-16.397459621556138</v>
      </c>
      <c r="D11" s="61">
        <f>((P11*SIN($O$3)+Q11*COS($O$3)+$O$9)*$S$4)</f>
        <v>-18.315353299545848</v>
      </c>
      <c r="E11" s="61">
        <f>IF(($S$3*$S$4)=1,1,-1)*(($N11/3.1416*180)+$O$5)</f>
        <v>-120</v>
      </c>
      <c r="F11" s="60">
        <v>5</v>
      </c>
      <c r="G11" s="63">
        <f t="shared" ref="G11:G12" si="4">IF($S$3*$S$4=-1,1,0)</f>
        <v>0</v>
      </c>
      <c r="I11" s="1"/>
      <c r="J11" s="38">
        <v>2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5">
        <v>16</v>
      </c>
      <c r="P11" s="41">
        <v>116</v>
      </c>
      <c r="Q11" s="42">
        <v>127.712812921102</v>
      </c>
    </row>
    <row r="12" spans="1:21" x14ac:dyDescent="0.25">
      <c r="A12" s="62" t="s">
        <v>26</v>
      </c>
      <c r="B12" s="61">
        <f t="shared" si="3"/>
        <v>29</v>
      </c>
      <c r="C12" s="61">
        <f>((+P12*COS($O$3)-Q12*SIN($O$3)+$O$7)*$S$3)</f>
        <v>-16.397459621556152</v>
      </c>
      <c r="D12" s="61">
        <f>((P12*SIN($O$3)+Q12*COS($O$3)+$O$9)*$S$4)</f>
        <v>-36.790561913613885</v>
      </c>
      <c r="E12" s="61">
        <f>IF(($S$3*$S$4)=1,1,-1)*(($N12/3.1416*180)+$O$5)</f>
        <v>-179.99985969422843</v>
      </c>
      <c r="F12" s="60">
        <v>5</v>
      </c>
      <c r="G12" s="63">
        <f t="shared" si="4"/>
        <v>0</v>
      </c>
      <c r="I12" s="1"/>
      <c r="J12" s="38">
        <v>2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3">
        <f t="shared" si="2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 t="s">
        <v>26</v>
      </c>
      <c r="B25" s="61">
        <f t="shared" ref="B25" si="5">((ROUND($L25/10,0))-1)*4+MOD($L25,10)+((J25-1)*16)</f>
        <v>31</v>
      </c>
      <c r="C25" s="61">
        <f>((+P25*COS($O$3)-Q25*SIN($O$3)+$O$7)*$S$3)</f>
        <v>-16.397459621556116</v>
      </c>
      <c r="D25" s="61">
        <f>((P25*SIN($O$3)+Q25*COS($O$3)+$O$9)*$S$4)</f>
        <v>18.635063928590171</v>
      </c>
      <c r="E25" s="61">
        <f>IF(($S$3*$S$4)=1,1,-1)*(($N25/3.1416*180)+$O$5)</f>
        <v>59.999579082684676</v>
      </c>
      <c r="F25" s="60">
        <v>5</v>
      </c>
      <c r="G25" s="63">
        <f t="shared" ref="G25" si="6">IF($S$3*$S$4=-1,1,0)</f>
        <v>0</v>
      </c>
      <c r="I25" s="2"/>
      <c r="J25" s="38">
        <v>2</v>
      </c>
      <c r="K25" s="44">
        <v>16</v>
      </c>
      <c r="L25" s="45">
        <v>43</v>
      </c>
      <c r="M25" s="83">
        <f t="shared" si="2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31</v>
      </c>
    </row>
    <row r="30" spans="1:17" x14ac:dyDescent="0.25">
      <c r="O30" s="56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2" zoomScale="85" zoomScaleNormal="85" workbookViewId="0">
      <selection activeCell="M28" sqref="M28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217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f>-46-8</f>
        <v>-54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f>16*2</f>
        <v>32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 t="shared" ref="B14:B15" si="1">((ROUND($L14/10,0))-1)*4+MOD($L14,10)+((J14-1)*16)</f>
        <v>41</v>
      </c>
      <c r="C14" s="61">
        <f>((+P14*COS($O$3)-Q14*SIN($O$3)+$O$7)*$S$3)</f>
        <v>16.397459621556237</v>
      </c>
      <c r="D14" s="61">
        <f>((P14*SIN($O$3)+Q14*COS($O$3)+$O$9)*$S$4)</f>
        <v>-35.872668235624062</v>
      </c>
      <c r="E14" s="61">
        <f>IF(($S$3*$S$4)=1,1,-1)*(($N14/3.1416*180)+$O$5)</f>
        <v>179.99985969422843</v>
      </c>
      <c r="F14" s="60">
        <v>5</v>
      </c>
      <c r="G14" s="63">
        <f t="shared" ref="G14:G15" si="2">IF($S$3*$S$4=-1,1,0)</f>
        <v>0</v>
      </c>
      <c r="I14" s="1"/>
      <c r="J14" s="38">
        <v>3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 t="shared" si="1"/>
        <v>38</v>
      </c>
      <c r="C15" s="61">
        <f>((+P15*COS($O$3)-Q15*SIN($O$3)+$O$7)*$S$3)</f>
        <v>0.39745962155623715</v>
      </c>
      <c r="D15" s="61">
        <f>((P15*SIN($O$3)+Q15*COS($O$3)+$O$9)*$S$4)</f>
        <v>-45.110272542658066</v>
      </c>
      <c r="E15" s="61">
        <f>IF(($S$3*$S$4)=1,1,-1)*(($N15/3.1416*180)+$O$5)</f>
        <v>120</v>
      </c>
      <c r="F15" s="60">
        <v>5</v>
      </c>
      <c r="G15" s="63">
        <f t="shared" si="2"/>
        <v>0</v>
      </c>
      <c r="I15" s="1"/>
      <c r="J15" s="38">
        <v>3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 t="shared" ref="B17:B24" si="3">((ROUND($L17/10,0))-1)*4+MOD($L17,10)+((J17-1)*16)</f>
        <v>35</v>
      </c>
      <c r="C17" s="61">
        <f t="shared" ref="C17:C24" si="4">((+P17*COS($O$3)-Q17*SIN($O$3)+$O$7)*$S$3)</f>
        <v>0.39745962155626557</v>
      </c>
      <c r="D17" s="61">
        <f t="shared" ref="D17:D24" si="5">((P17*SIN($O$3)+Q17*COS($O$3)+$O$9)*$S$4)</f>
        <v>-63.585481156726075</v>
      </c>
      <c r="E17" s="61">
        <f t="shared" ref="E17:E24" si="6">IF(($S$3*$S$4)=1,1,-1)*(($N17/3.1416*180)+$O$5)</f>
        <v>179.99985969422843</v>
      </c>
      <c r="F17" s="60">
        <v>5</v>
      </c>
      <c r="G17" s="63">
        <f t="shared" ref="G17:G24" si="7">IF($S$3*$S$4=-1,1,0)</f>
        <v>0</v>
      </c>
      <c r="I17" s="1"/>
      <c r="J17" s="38">
        <v>3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 t="shared" si="3"/>
        <v>36</v>
      </c>
      <c r="C18" s="61">
        <f t="shared" si="4"/>
        <v>16.397459621556237</v>
      </c>
      <c r="D18" s="61">
        <f t="shared" si="5"/>
        <v>-72.823085463760108</v>
      </c>
      <c r="E18" s="61">
        <f t="shared" si="6"/>
        <v>239.99971938845687</v>
      </c>
      <c r="F18" s="60">
        <v>5</v>
      </c>
      <c r="G18" s="63">
        <f t="shared" si="7"/>
        <v>0</v>
      </c>
      <c r="I18" s="1"/>
      <c r="J18" s="38">
        <v>3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 t="shared" si="3"/>
        <v>42</v>
      </c>
      <c r="C19" s="61">
        <f t="shared" si="4"/>
        <v>32.397459621556209</v>
      </c>
      <c r="D19" s="61">
        <f t="shared" si="5"/>
        <v>-45.110272542658095</v>
      </c>
      <c r="E19" s="61">
        <f t="shared" si="6"/>
        <v>239.99971938845687</v>
      </c>
      <c r="F19" s="60">
        <v>5</v>
      </c>
      <c r="G19" s="63">
        <f t="shared" si="7"/>
        <v>0</v>
      </c>
      <c r="I19" s="1"/>
      <c r="J19" s="38">
        <v>3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 t="shared" si="3"/>
        <v>37</v>
      </c>
      <c r="C20" s="61">
        <f t="shared" si="4"/>
        <v>32.397459621556237</v>
      </c>
      <c r="D20" s="61">
        <f t="shared" si="5"/>
        <v>-63.585481156726104</v>
      </c>
      <c r="E20" s="61">
        <f t="shared" si="6"/>
        <v>179.99985969422843</v>
      </c>
      <c r="F20" s="60">
        <v>5</v>
      </c>
      <c r="G20" s="63">
        <f t="shared" si="7"/>
        <v>0</v>
      </c>
      <c r="I20" s="2"/>
      <c r="J20" s="38">
        <v>3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 t="shared" si="3"/>
        <v>47</v>
      </c>
      <c r="C21" s="61">
        <f t="shared" si="4"/>
        <v>48.397459621556209</v>
      </c>
      <c r="D21" s="61">
        <f t="shared" si="5"/>
        <v>-72.823085463760137</v>
      </c>
      <c r="E21" s="61">
        <f t="shared" si="6"/>
        <v>239.99971938845687</v>
      </c>
      <c r="F21" s="60">
        <v>5</v>
      </c>
      <c r="G21" s="63">
        <f t="shared" si="7"/>
        <v>0</v>
      </c>
      <c r="I21" s="2"/>
      <c r="J21" s="38">
        <v>3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 t="shared" si="3"/>
        <v>32</v>
      </c>
      <c r="C22" s="61">
        <f t="shared" si="4"/>
        <v>64.397459621556209</v>
      </c>
      <c r="D22" s="61">
        <f t="shared" si="5"/>
        <v>-63.585481156726132</v>
      </c>
      <c r="E22" s="61">
        <f t="shared" si="6"/>
        <v>299.9995790826847</v>
      </c>
      <c r="F22" s="60">
        <v>5</v>
      </c>
      <c r="G22" s="63">
        <f t="shared" si="7"/>
        <v>0</v>
      </c>
      <c r="I22" s="2"/>
      <c r="J22" s="38">
        <v>3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 t="shared" si="3"/>
        <v>43</v>
      </c>
      <c r="C23" s="61">
        <f t="shared" si="4"/>
        <v>48.397459621556209</v>
      </c>
      <c r="D23" s="61">
        <f t="shared" si="5"/>
        <v>-35.87266823562409</v>
      </c>
      <c r="E23" s="61">
        <f t="shared" si="6"/>
        <v>299.9995790826847</v>
      </c>
      <c r="F23" s="60">
        <v>5</v>
      </c>
      <c r="G23" s="63">
        <f t="shared" si="7"/>
        <v>0</v>
      </c>
      <c r="I23" s="2"/>
      <c r="J23" s="38">
        <v>3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 t="shared" si="3"/>
        <v>46</v>
      </c>
      <c r="C24" s="61">
        <f t="shared" si="4"/>
        <v>64.39745962155618</v>
      </c>
      <c r="D24" s="61">
        <f t="shared" si="5"/>
        <v>-45.110272542658123</v>
      </c>
      <c r="E24" s="61">
        <f t="shared" si="6"/>
        <v>239.99971938845687</v>
      </c>
      <c r="F24" s="60">
        <v>5</v>
      </c>
      <c r="G24" s="63">
        <f t="shared" si="7"/>
        <v>0</v>
      </c>
      <c r="I24" s="2"/>
      <c r="J24" s="38">
        <v>3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32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4" sqref="M4:M1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3" max="13" width="14.42578125" customWidth="1"/>
    <col min="15" max="15" width="31.42578125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((+P4*COS($O$3)-Q4*SIN($O$3)+$O$7)*$S$3)</f>
        <v>64.397459621556152</v>
      </c>
      <c r="D4" s="61">
        <f t="shared" ref="D4:D13" si="2">((P4*SIN($O$3)+Q4*COS($O$3)+$O$9)*$S$4)</f>
        <v>-120.15985531452209</v>
      </c>
      <c r="E4" s="61">
        <f t="shared" ref="E4:E13" si="3">IF(($S$3*$S$4)=1,1,-1)*(($N4/3.1416*180)+$O$5)</f>
        <v>60.000140305771573</v>
      </c>
      <c r="F4" s="60">
        <v>5</v>
      </c>
      <c r="G4" s="63">
        <f t="shared" ref="G4:G13" si="4">IF($S$3*$S$4=-1,1,0)</f>
        <v>0</v>
      </c>
      <c r="H4" s="1"/>
      <c r="I4" s="1"/>
      <c r="J4" s="40">
        <v>4</v>
      </c>
      <c r="K4" s="10">
        <v>2</v>
      </c>
      <c r="L4" s="5">
        <v>11</v>
      </c>
      <c r="M4" s="84">
        <f t="shared" ref="M4:M25" si="5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 t="s">
        <v>26</v>
      </c>
      <c r="B5" s="61">
        <f t="shared" si="0"/>
        <v>50</v>
      </c>
      <c r="C5" s="61">
        <f t="shared" si="1"/>
        <v>64.397459621556152</v>
      </c>
      <c r="D5" s="61">
        <f t="shared" si="2"/>
        <v>-101.68464670045407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84">
        <f t="shared" si="5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si="0"/>
        <v>51</v>
      </c>
      <c r="C6" s="61">
        <f t="shared" si="1"/>
        <v>48.397459621556152</v>
      </c>
      <c r="D6" s="61">
        <f t="shared" si="2"/>
        <v>-92.447042393420048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84">
        <f t="shared" si="5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si="0"/>
        <v>52</v>
      </c>
      <c r="C7" s="61">
        <f t="shared" si="1"/>
        <v>32.397459621556209</v>
      </c>
      <c r="D7" s="61">
        <f t="shared" si="2"/>
        <v>-101.68464670045404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84">
        <f t="shared" si="5"/>
        <v>4</v>
      </c>
      <c r="N7" s="6">
        <v>0</v>
      </c>
      <c r="O7" s="3">
        <v>217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0"/>
        <v>53</v>
      </c>
      <c r="C8" s="61">
        <f t="shared" si="1"/>
        <v>16.397459621556209</v>
      </c>
      <c r="D8" s="61">
        <f t="shared" si="2"/>
        <v>-92.447042393420006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84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 t="s">
        <v>26</v>
      </c>
      <c r="B9" s="61">
        <f t="shared" si="0"/>
        <v>54</v>
      </c>
      <c r="C9" s="61">
        <f t="shared" si="1"/>
        <v>0.39745962155620873</v>
      </c>
      <c r="D9" s="61">
        <f t="shared" si="2"/>
        <v>-101.68464670045401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84">
        <f t="shared" si="5"/>
        <v>6</v>
      </c>
      <c r="N9" s="6">
        <v>0</v>
      </c>
      <c r="O9" s="3">
        <f>-54-54-58</f>
        <v>-166</v>
      </c>
      <c r="P9" s="41">
        <v>164</v>
      </c>
      <c r="Q9" s="42">
        <v>155.425625842204</v>
      </c>
      <c r="U9" s="7"/>
    </row>
    <row r="10" spans="1:21" x14ac:dyDescent="0.25">
      <c r="A10" s="62" t="s">
        <v>26</v>
      </c>
      <c r="B10" s="61">
        <f t="shared" si="0"/>
        <v>55</v>
      </c>
      <c r="C10" s="61">
        <f t="shared" si="1"/>
        <v>0.39745962155623715</v>
      </c>
      <c r="D10" s="61">
        <f t="shared" si="2"/>
        <v>-120.15985531452202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84">
        <f t="shared" si="5"/>
        <v>7</v>
      </c>
      <c r="N10" s="6">
        <v>1.0471975511966001</v>
      </c>
      <c r="O10" s="6">
        <v>2.0943951023932001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 t="shared" si="0"/>
        <v>60</v>
      </c>
      <c r="C11" s="61">
        <f t="shared" si="1"/>
        <v>48.397459621556209</v>
      </c>
      <c r="D11" s="61">
        <f t="shared" si="2"/>
        <v>-129.3974596215561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84">
        <f t="shared" si="5"/>
        <v>12</v>
      </c>
      <c r="N11" s="6">
        <v>0</v>
      </c>
      <c r="O11" s="55">
        <v>48</v>
      </c>
      <c r="P11" s="41">
        <v>116</v>
      </c>
      <c r="Q11" s="42">
        <v>127.712812921102</v>
      </c>
    </row>
    <row r="12" spans="1:21" x14ac:dyDescent="0.25">
      <c r="A12" s="62" t="s">
        <v>26</v>
      </c>
      <c r="B12" s="61">
        <f t="shared" si="0"/>
        <v>61</v>
      </c>
      <c r="C12" s="61">
        <f t="shared" si="1"/>
        <v>32.397459621556209</v>
      </c>
      <c r="D12" s="61">
        <f t="shared" si="2"/>
        <v>-120.15985531452206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84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 t="s">
        <v>26</v>
      </c>
      <c r="B13" s="61">
        <f t="shared" si="0"/>
        <v>56</v>
      </c>
      <c r="C13" s="61">
        <f t="shared" si="1"/>
        <v>16.397459621556209</v>
      </c>
      <c r="D13" s="61">
        <f t="shared" si="2"/>
        <v>-129.39745962155607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84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83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33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6" sqref="M6:M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3.1415926535897931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180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ref="B6:B8" si="1">((ROUND($L6/10,0))-1)*4+MOD($L6,10)+((J6-1)*16)</f>
        <v>19</v>
      </c>
      <c r="C6" s="61">
        <f t="shared" ref="C6:C8" si="2">((+P6*COS($O$3)-Q6*SIN($O$3)+$O$7)*$S$3)</f>
        <v>96</v>
      </c>
      <c r="D6" s="61">
        <f t="shared" ref="D6:D8" si="3">((P6*SIN($O$3)+Q6*COS($O$3)+$O$9)*$S$4)</f>
        <v>9.7623956929660096</v>
      </c>
      <c r="E6" s="61">
        <f t="shared" ref="E6:E8" si="4">IF(($S$3*$S$4)=1,1,-1)*(($N6/3.1416*180)+$O$5)</f>
        <v>120.00014030577157</v>
      </c>
      <c r="F6" s="60">
        <v>5</v>
      </c>
      <c r="G6" s="63">
        <f t="shared" ref="G6:G8" si="5">IF($S$3*$S$4=-1,1,0)</f>
        <v>0</v>
      </c>
      <c r="H6" s="1"/>
      <c r="I6" s="1"/>
      <c r="J6" s="38">
        <v>2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si="1"/>
        <v>20</v>
      </c>
      <c r="C7" s="61">
        <f t="shared" si="2"/>
        <v>95.999999999999972</v>
      </c>
      <c r="D7" s="61">
        <f t="shared" si="3"/>
        <v>-8.7128129211019854</v>
      </c>
      <c r="E7" s="61">
        <f t="shared" si="4"/>
        <v>180</v>
      </c>
      <c r="F7" s="60">
        <v>5</v>
      </c>
      <c r="G7" s="63">
        <f t="shared" si="5"/>
        <v>0</v>
      </c>
      <c r="H7" s="1"/>
      <c r="I7" s="1"/>
      <c r="J7" s="38">
        <v>2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244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1"/>
        <v>21</v>
      </c>
      <c r="C8" s="61">
        <f t="shared" si="2"/>
        <v>79.999999999999972</v>
      </c>
      <c r="D8" s="61">
        <f t="shared" si="3"/>
        <v>-17.950417228135962</v>
      </c>
      <c r="E8" s="61">
        <f t="shared" si="4"/>
        <v>120.00014030577157</v>
      </c>
      <c r="F8" s="60">
        <v>5</v>
      </c>
      <c r="G8" s="63">
        <f t="shared" si="5"/>
        <v>0</v>
      </c>
      <c r="H8" s="1"/>
      <c r="I8" s="1"/>
      <c r="J8" s="38">
        <v>2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119</v>
      </c>
      <c r="P9" s="41">
        <v>164</v>
      </c>
      <c r="Q9" s="42">
        <v>155.425625842204</v>
      </c>
      <c r="U9" s="7"/>
    </row>
    <row r="10" spans="1:21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J31" s="73" t="s">
        <v>31</v>
      </c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85" zoomScaleNormal="85" workbookViewId="0">
      <selection activeCell="Q34" sqref="Q34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200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150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G36" sqref="G36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31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261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zoomScale="85" zoomScaleNormal="85" workbookViewId="0">
      <selection activeCell="G164" sqref="A3:G164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47.602540378443791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63.602540378443791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63.602540378443734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47.602540378443763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31.602540378443791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31.602540378443763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15.602540378443791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-0.39745962155618031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15.60254037844382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-0.39745962155618031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-32.397459621556102</v>
      </c>
      <c r="D26" s="76">
        <f>IF('4535A_1'!D3="", "", '4535A_1'!D3)</f>
        <v>9.3974596215561519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-32.397459621556109</v>
      </c>
      <c r="D27" s="76">
        <f>IF('4535A_1'!D4="", "", '4535A_1'!D4)</f>
        <v>-9.0777489925118857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-16.397459621556138</v>
      </c>
      <c r="D34" s="76">
        <f>IF('4535A_1'!D11="", "", '4535A_1'!D11)</f>
        <v>-18.315353299545848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x14ac:dyDescent="0.25">
      <c r="A35" s="58" t="str">
        <f>IF('4535A_1'!A12="", "", '4535A_1'!A12)</f>
        <v>triangle_10pad</v>
      </c>
      <c r="B35" s="76">
        <f>IF('4535A_1'!B12="", "", '4535A_1'!B12)</f>
        <v>29</v>
      </c>
      <c r="C35" s="76">
        <f>IF('4535A_1'!C12="", "", '4535A_1'!C12)</f>
        <v>-16.397459621556152</v>
      </c>
      <c r="D35" s="76">
        <f>IF('4535A_1'!D12="", "", '4535A_1'!D12)</f>
        <v>-36.790561913613885</v>
      </c>
      <c r="E35" s="76">
        <f>IF('4535A_1'!E12="", "", '4535A_1'!E12)</f>
        <v>-179.99985969422843</v>
      </c>
      <c r="F35" s="76">
        <f>IF('4535A_1'!F12="", "", '4535A_1'!F12)</f>
        <v>5</v>
      </c>
      <c r="G35" s="76">
        <f>IF('4535A_1'!A12="", "", '4535A_1'!G12)</f>
        <v>0</v>
      </c>
    </row>
    <row r="36" spans="1:7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76">
        <f>IF('4535A_1'!B25="", "", '4535A_1'!B25)</f>
        <v>31</v>
      </c>
      <c r="C48" s="76">
        <f>IF('4535A_1'!C25="", "", '4535A_1'!C25)</f>
        <v>-16.397459621556116</v>
      </c>
      <c r="D48" s="76">
        <f>IF('4535A_1'!D25="", "", '4535A_1'!D25)</f>
        <v>18.635063928590171</v>
      </c>
      <c r="E48" s="76">
        <f>IF('4535A_1'!E25="", "", '4535A_1'!E25)</f>
        <v>59.999579082684676</v>
      </c>
      <c r="F48" s="76">
        <f>IF('4535A_1'!F25="", "", '4535A_1'!F25)</f>
        <v>5</v>
      </c>
      <c r="G48" s="76">
        <f>IF('4535A_1'!A25="", "", '4535A_1'!G25)</f>
        <v>0</v>
      </c>
    </row>
    <row r="49" spans="1:7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16.397459621556237</v>
      </c>
      <c r="D60" s="77">
        <f>IF('4535_1'!D14="", "", '4535_1'!D14)</f>
        <v>-35.872668235624062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0.39745962155623715</v>
      </c>
      <c r="D61" s="77">
        <f>IF('4535_1'!D15="", "", '4535_1'!D15)</f>
        <v>-45.110272542658066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0.39745962155626557</v>
      </c>
      <c r="D63" s="77">
        <f>IF('4535_1'!D17="", "", '4535_1'!D17)</f>
        <v>-63.585481156726075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16.397459621556237</v>
      </c>
      <c r="D64" s="77">
        <f>IF('4535_1'!D18="", "", '4535_1'!D18)</f>
        <v>-72.823085463760108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32.397459621556209</v>
      </c>
      <c r="D65" s="77">
        <f>IF('4535_1'!D19="", "", '4535_1'!D19)</f>
        <v>-45.110272542658095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32.397459621556237</v>
      </c>
      <c r="D66" s="77">
        <f>IF('4535_1'!D20="", "", '4535_1'!D20)</f>
        <v>-63.585481156726104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48.397459621556209</v>
      </c>
      <c r="D67" s="77">
        <f>IF('4535_1'!D21="", "", '4535_1'!D21)</f>
        <v>-72.823085463760137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64.397459621556209</v>
      </c>
      <c r="D68" s="77">
        <f>IF('4535_1'!D22="", "", '4535_1'!D22)</f>
        <v>-63.585481156726132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48.397459621556209</v>
      </c>
      <c r="D69" s="77">
        <f>IF('4535_1'!D23="", "", '4535_1'!D23)</f>
        <v>-35.87266823562409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64.39745962155618</v>
      </c>
      <c r="D70" s="77">
        <f>IF('4535_1'!D24="", "", '4535_1'!D24)</f>
        <v>-45.110272542658123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x14ac:dyDescent="0.25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25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64.397459621556152</v>
      </c>
      <c r="D73" s="78">
        <f>IF('4535_2'!D4="", "", '4535_2'!D4)</f>
        <v>-120.15985531452209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25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64.397459621556152</v>
      </c>
      <c r="D74" s="78">
        <f>IF('4535_2'!D5="", "", '4535_2'!D5)</f>
        <v>-101.68464670045407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25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48.397459621556152</v>
      </c>
      <c r="D75" s="78">
        <f>IF('4535_2'!D6="", "", '4535_2'!D6)</f>
        <v>-92.447042393420048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25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32.397459621556209</v>
      </c>
      <c r="D76" s="78">
        <f>IF('4535_2'!D7="", "", '4535_2'!D7)</f>
        <v>-101.68464670045404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25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16.397459621556209</v>
      </c>
      <c r="D77" s="78">
        <f>IF('4535_2'!D8="", "", '4535_2'!D8)</f>
        <v>-92.447042393420006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25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0.39745962155620873</v>
      </c>
      <c r="D78" s="78">
        <f>IF('4535_2'!D9="", "", '4535_2'!D9)</f>
        <v>-101.68464670045401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25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0.39745962155623715</v>
      </c>
      <c r="D79" s="78">
        <f>IF('4535_2'!D10="", "", '4535_2'!D10)</f>
        <v>-120.15985531452202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25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48.397459621556209</v>
      </c>
      <c r="D80" s="78">
        <f>IF('4535_2'!D11="", "", '4535_2'!D11)</f>
        <v>-129.3974596215561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25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32.397459621556209</v>
      </c>
      <c r="D81" s="78">
        <f>IF('4535_2'!D12="", "", '4535_2'!D12)</f>
        <v>-120.15985531452206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25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16.397459621556209</v>
      </c>
      <c r="D82" s="78">
        <f>IF('4535_2'!D13="", "", '4535_2'!D13)</f>
        <v>-129.39745962155607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25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25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25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25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25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25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25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25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25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25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25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25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25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25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25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25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25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96</v>
      </c>
      <c r="D99" s="79">
        <f>IF('4535A_2'!D6="", "", '4535A_2'!D6)</f>
        <v>9.7623956929660096</v>
      </c>
      <c r="E99" s="79">
        <f>IF('4535A_2'!E6="", "", '4535A_2'!E6)</f>
        <v>120.00014030577157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25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95.999999999999972</v>
      </c>
      <c r="D100" s="79">
        <f>IF('4535A_2'!D7="", "", '4535A_2'!D7)</f>
        <v>-8.7128129211019854</v>
      </c>
      <c r="E100" s="79">
        <f>IF('4535A_2'!E7="", "", '4535A_2'!E7)</f>
        <v>180</v>
      </c>
      <c r="F100" s="79">
        <f>IF('4535A_2'!F7="", "", '4535A_2'!F7)</f>
        <v>5</v>
      </c>
      <c r="G100" s="79">
        <f>IF('4535A_2'!G7="", "", '4535A_2'!G7)</f>
        <v>0</v>
      </c>
    </row>
    <row r="101" spans="1:7" x14ac:dyDescent="0.25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79.999999999999972</v>
      </c>
      <c r="D101" s="79">
        <f>IF('4535A_2'!D8="", "", '4535A_2'!D8)</f>
        <v>-17.950417228135962</v>
      </c>
      <c r="E101" s="79">
        <f>IF('4535A_2'!E8="", "", '4535A_2'!E8)</f>
        <v>120.00014030577157</v>
      </c>
      <c r="F101" s="79">
        <f>IF('4535A_2'!F8="", "", '4535A_2'!F8)</f>
        <v>5</v>
      </c>
      <c r="G101" s="79">
        <f>IF('4535A_2'!G8="", "", '4535A_2'!G8)</f>
        <v>0</v>
      </c>
    </row>
    <row r="102" spans="1:7" x14ac:dyDescent="0.25">
      <c r="A102" s="68" t="str">
        <f>IF('4535A_2'!A6="", "", '4535A_2'!A6)</f>
        <v>triangle_10pad</v>
      </c>
      <c r="B102" s="79">
        <f>IF('4535A_2'!B6="", "", '4535A_2'!B6)</f>
        <v>19</v>
      </c>
      <c r="C102" s="79">
        <f>IF('4535A_2'!C6="", "", '4535A_2'!C6)</f>
        <v>96</v>
      </c>
      <c r="D102" s="79">
        <f>IF('4535A_2'!D6="", "", '4535A_2'!D6)</f>
        <v>9.7623956929660096</v>
      </c>
      <c r="E102" s="79">
        <f>IF('4535A_2'!E6="", "", '4535A_2'!E6)</f>
        <v>120.00014030577157</v>
      </c>
      <c r="F102" s="79">
        <f>IF('4535A_2'!F6="", "", '4535A_2'!F6)</f>
        <v>5</v>
      </c>
      <c r="G102" s="79">
        <f>IF('4535A_2'!G6="", "", '4535A_2'!G6)</f>
        <v>0</v>
      </c>
    </row>
    <row r="103" spans="1:7" x14ac:dyDescent="0.25">
      <c r="A103" s="68" t="str">
        <f>IF('4535A_2'!A10="", "", '4535A_2'!A10)</f>
        <v/>
      </c>
      <c r="B103" s="79" t="str">
        <f>IF('4535A_2'!B10="", "", '4535A_2'!B10)</f>
        <v/>
      </c>
      <c r="C103" s="79" t="str">
        <f>IF('4535A_2'!C10="", "", '4535A_2'!C10)</f>
        <v/>
      </c>
      <c r="D103" s="79" t="str">
        <f>IF('4535A_2'!D10="", "", '4535A_2'!D10)</f>
        <v/>
      </c>
      <c r="E103" s="79" t="str">
        <f>IF('4535A_2'!E10="", "", '4535A_2'!E10)</f>
        <v/>
      </c>
      <c r="F103" s="79" t="str">
        <f>IF('4535A_2'!F10="", "", '4535A_2'!F10)</f>
        <v/>
      </c>
      <c r="G103" s="79" t="str">
        <f>IF('4535A_2'!G10="", "", '4535A_2'!G10)</f>
        <v/>
      </c>
    </row>
    <row r="104" spans="1:7" x14ac:dyDescent="0.25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25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25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25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25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25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25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25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25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25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25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25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25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25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25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25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25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25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25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25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25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25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25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25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25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25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25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25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25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25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25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25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25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25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25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25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25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25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25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25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25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25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25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25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25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25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25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25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25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25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25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25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25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25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25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25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25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25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25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25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25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25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2014-12-12T13:06:50Z</dcterms:modified>
</cp:coreProperties>
</file>