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0" yWindow="-15" windowWidth="22260" windowHeight="12120" activeTab="3"/>
  </bookViews>
  <sheets>
    <sheet name="right upper" sheetId="4" r:id="rId1"/>
    <sheet name="right lower" sheetId="3" r:id="rId2"/>
    <sheet name="left lower" sheetId="1" r:id="rId3"/>
    <sheet name="left upper" sheetId="2" r:id="rId4"/>
    <sheet name="left upper2" sheetId="6" r:id="rId5"/>
    <sheet name="final ini" sheetId="5" r:id="rId6"/>
  </sheets>
  <calcPr calcId="145621"/>
</workbook>
</file>

<file path=xl/calcChain.xml><?xml version="1.0" encoding="utf-8"?>
<calcChain xmlns="http://schemas.openxmlformats.org/spreadsheetml/2006/main">
  <c r="M25" i="6" l="1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F95" i="5" l="1"/>
  <c r="A95" i="5"/>
  <c r="G18" i="6"/>
  <c r="G95" i="5" s="1"/>
  <c r="E18" i="6"/>
  <c r="E95" i="5" s="1"/>
  <c r="B18" i="6"/>
  <c r="B95" i="5" s="1"/>
  <c r="O3" i="6"/>
  <c r="B11" i="2"/>
  <c r="E11" i="2"/>
  <c r="G11" i="2"/>
  <c r="B12" i="2"/>
  <c r="E12" i="2"/>
  <c r="G12" i="2"/>
  <c r="B13" i="2"/>
  <c r="E13" i="2"/>
  <c r="G13" i="2"/>
  <c r="B14" i="2"/>
  <c r="E14" i="2"/>
  <c r="G14" i="2"/>
  <c r="B19" i="2"/>
  <c r="E19" i="2"/>
  <c r="G19" i="2"/>
  <c r="B23" i="2"/>
  <c r="E23" i="2"/>
  <c r="G23" i="2"/>
  <c r="B24" i="2"/>
  <c r="E24" i="2"/>
  <c r="G24" i="2"/>
  <c r="B15" i="4"/>
  <c r="E15" i="4"/>
  <c r="G15" i="4"/>
  <c r="B16" i="4"/>
  <c r="E16" i="4"/>
  <c r="G16" i="4"/>
  <c r="B19" i="4"/>
  <c r="E19" i="4"/>
  <c r="G19" i="4"/>
  <c r="B20" i="4"/>
  <c r="E20" i="4"/>
  <c r="G20" i="4"/>
  <c r="B23" i="4"/>
  <c r="E23" i="4"/>
  <c r="G23" i="4"/>
  <c r="B5" i="2"/>
  <c r="E5" i="2"/>
  <c r="G5" i="2"/>
  <c r="B23" i="3"/>
  <c r="E23" i="3"/>
  <c r="G23" i="3"/>
  <c r="B23" i="1"/>
  <c r="E23" i="1"/>
  <c r="G23" i="1"/>
  <c r="B24" i="1"/>
  <c r="E24" i="1"/>
  <c r="G24" i="1"/>
  <c r="B25" i="1"/>
  <c r="E25" i="1"/>
  <c r="G25" i="1"/>
  <c r="B3" i="1"/>
  <c r="E3" i="1"/>
  <c r="G3" i="1"/>
  <c r="B4" i="1"/>
  <c r="E4" i="1"/>
  <c r="G4" i="1"/>
  <c r="B5" i="1"/>
  <c r="E5" i="1"/>
  <c r="G5" i="1"/>
  <c r="B11" i="1"/>
  <c r="E11" i="1"/>
  <c r="G11" i="1"/>
  <c r="B12" i="1"/>
  <c r="E12" i="1"/>
  <c r="G12" i="1"/>
  <c r="B13" i="1"/>
  <c r="E13" i="1"/>
  <c r="G13" i="1"/>
  <c r="G19" i="3"/>
  <c r="E19" i="3"/>
  <c r="B19" i="3"/>
  <c r="G16" i="3"/>
  <c r="E16" i="3"/>
  <c r="B16" i="3"/>
  <c r="G15" i="3"/>
  <c r="E15" i="3"/>
  <c r="B15" i="3"/>
  <c r="G14" i="3"/>
  <c r="E14" i="3"/>
  <c r="B14" i="3"/>
  <c r="B4" i="3"/>
  <c r="E4" i="3"/>
  <c r="G4" i="3"/>
  <c r="B5" i="3"/>
  <c r="E5" i="3"/>
  <c r="G5" i="3"/>
  <c r="B6" i="3"/>
  <c r="E6" i="3"/>
  <c r="G6" i="3"/>
  <c r="B11" i="3"/>
  <c r="E11" i="3"/>
  <c r="G11" i="3"/>
  <c r="B12" i="3"/>
  <c r="E12" i="3"/>
  <c r="G12" i="3"/>
  <c r="B13" i="3"/>
  <c r="E13" i="3"/>
  <c r="G13" i="3"/>
  <c r="C18" i="6" l="1"/>
  <c r="C95" i="5" s="1"/>
  <c r="D18" i="6"/>
  <c r="D95" i="5" s="1"/>
  <c r="E15" i="1"/>
  <c r="E16" i="1"/>
  <c r="E17" i="1"/>
  <c r="E18" i="1"/>
  <c r="E19" i="1"/>
  <c r="E20" i="1"/>
  <c r="E14" i="1"/>
  <c r="G73" i="5"/>
  <c r="G74" i="5"/>
  <c r="G75" i="5"/>
  <c r="G76" i="5"/>
  <c r="G77" i="5"/>
  <c r="G78" i="5"/>
  <c r="G79" i="5"/>
  <c r="G80" i="5"/>
  <c r="G84" i="5"/>
  <c r="G85" i="5"/>
  <c r="G86" i="5"/>
  <c r="G87" i="5"/>
  <c r="G93" i="5"/>
  <c r="G94" i="5"/>
  <c r="G72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4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6" i="5"/>
  <c r="G21" i="5"/>
  <c r="G22" i="5"/>
  <c r="G24" i="5"/>
  <c r="G25" i="5"/>
  <c r="G3" i="5"/>
  <c r="G4" i="5"/>
  <c r="G5" i="5"/>
  <c r="G6" i="5"/>
  <c r="G7" i="5"/>
  <c r="G8" i="5"/>
  <c r="G9" i="5"/>
  <c r="G10" i="5"/>
  <c r="G11" i="5"/>
  <c r="G12" i="5"/>
  <c r="G13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F81" i="5"/>
  <c r="A82" i="5"/>
  <c r="F82" i="5"/>
  <c r="A83" i="5"/>
  <c r="F83" i="5"/>
  <c r="A84" i="5"/>
  <c r="B84" i="5"/>
  <c r="E84" i="5"/>
  <c r="F84" i="5"/>
  <c r="A85" i="5"/>
  <c r="B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F88" i="5"/>
  <c r="A89" i="5"/>
  <c r="B89" i="5"/>
  <c r="F89" i="5"/>
  <c r="A90" i="5"/>
  <c r="B90" i="5"/>
  <c r="F90" i="5"/>
  <c r="A91" i="5"/>
  <c r="B91" i="5"/>
  <c r="F91" i="5"/>
  <c r="A92" i="5"/>
  <c r="B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B72" i="5"/>
  <c r="C72" i="5"/>
  <c r="D72" i="5"/>
  <c r="E72" i="5"/>
  <c r="F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E60" i="5"/>
  <c r="F60" i="5"/>
  <c r="A61" i="5"/>
  <c r="B61" i="5"/>
  <c r="E61" i="5"/>
  <c r="F61" i="5"/>
  <c r="A62" i="5"/>
  <c r="B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F49" i="5"/>
  <c r="A49" i="5"/>
  <c r="A23" i="5"/>
  <c r="B23" i="5"/>
  <c r="F23" i="5"/>
  <c r="A24" i="5"/>
  <c r="B24" i="5"/>
  <c r="E24" i="5"/>
  <c r="F24" i="5"/>
  <c r="A25" i="5"/>
  <c r="B25" i="5"/>
  <c r="E25" i="5"/>
  <c r="F25" i="5"/>
  <c r="A27" i="5"/>
  <c r="F27" i="5"/>
  <c r="A28" i="5"/>
  <c r="B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F46" i="5"/>
  <c r="A47" i="5"/>
  <c r="F47" i="5"/>
  <c r="A48" i="5"/>
  <c r="F48" i="5"/>
  <c r="F26" i="5"/>
  <c r="A26" i="5"/>
  <c r="A4" i="5"/>
  <c r="B4" i="5"/>
  <c r="E4" i="5"/>
  <c r="F4" i="5"/>
  <c r="A5" i="5"/>
  <c r="B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E11" i="5"/>
  <c r="F11" i="5"/>
  <c r="A12" i="5"/>
  <c r="B12" i="5"/>
  <c r="E12" i="5"/>
  <c r="F12" i="5"/>
  <c r="A13" i="5"/>
  <c r="B13" i="5"/>
  <c r="E13" i="5"/>
  <c r="F13" i="5"/>
  <c r="A14" i="5"/>
  <c r="F14" i="5"/>
  <c r="A15" i="5"/>
  <c r="F15" i="5"/>
  <c r="A16" i="5"/>
  <c r="F16" i="5"/>
  <c r="A17" i="5"/>
  <c r="F17" i="5"/>
  <c r="A18" i="5"/>
  <c r="F18" i="5"/>
  <c r="A19" i="5"/>
  <c r="F19" i="5"/>
  <c r="A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3" i="5"/>
  <c r="E3" i="5"/>
  <c r="F3" i="5"/>
  <c r="A3" i="5"/>
  <c r="G92" i="5"/>
  <c r="E92" i="5"/>
  <c r="G91" i="5"/>
  <c r="E91" i="5"/>
  <c r="G90" i="5"/>
  <c r="E90" i="5"/>
  <c r="G89" i="5"/>
  <c r="E89" i="5"/>
  <c r="G88" i="5"/>
  <c r="E88" i="5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81" i="5"/>
  <c r="E81" i="5"/>
  <c r="O3" i="4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E52" i="5"/>
  <c r="B52" i="5"/>
  <c r="E51" i="5"/>
  <c r="B51" i="5"/>
  <c r="E50" i="5"/>
  <c r="B50" i="5"/>
  <c r="O3" i="3"/>
  <c r="E49" i="5"/>
  <c r="B49" i="5"/>
  <c r="E48" i="5"/>
  <c r="B48" i="5"/>
  <c r="E47" i="5"/>
  <c r="B47" i="5"/>
  <c r="E46" i="5"/>
  <c r="B46" i="5"/>
  <c r="E42" i="5"/>
  <c r="B42" i="5"/>
  <c r="E38" i="5"/>
  <c r="B38" i="5"/>
  <c r="E37" i="5"/>
  <c r="B37" i="5"/>
  <c r="E36" i="5"/>
  <c r="B36" i="5"/>
  <c r="E35" i="5"/>
  <c r="B35" i="5"/>
  <c r="E34" i="5"/>
  <c r="B34" i="5"/>
  <c r="G4" i="2"/>
  <c r="G27" i="5" s="1"/>
  <c r="E4" i="2"/>
  <c r="E27" i="5" s="1"/>
  <c r="B4" i="2"/>
  <c r="B27" i="5" s="1"/>
  <c r="O3" i="2"/>
  <c r="E26" i="5"/>
  <c r="B26" i="5"/>
  <c r="B14" i="1"/>
  <c r="B14" i="5" s="1"/>
  <c r="B15" i="1"/>
  <c r="B15" i="5" s="1"/>
  <c r="B16" i="1"/>
  <c r="B16" i="5" s="1"/>
  <c r="B17" i="1"/>
  <c r="B17" i="5" s="1"/>
  <c r="B18" i="1"/>
  <c r="B18" i="5" s="1"/>
  <c r="B19" i="1"/>
  <c r="B19" i="5" s="1"/>
  <c r="B20" i="1"/>
  <c r="B20" i="5" s="1"/>
  <c r="D15" i="4" l="1"/>
  <c r="D84" i="5" s="1"/>
  <c r="C16" i="4"/>
  <c r="C85" i="5" s="1"/>
  <c r="D23" i="4"/>
  <c r="D92" i="5" s="1"/>
  <c r="C15" i="4"/>
  <c r="C84" i="5" s="1"/>
  <c r="D20" i="4"/>
  <c r="D89" i="5" s="1"/>
  <c r="C23" i="4"/>
  <c r="C92" i="5" s="1"/>
  <c r="D19" i="4"/>
  <c r="D88" i="5" s="1"/>
  <c r="C20" i="4"/>
  <c r="C89" i="5" s="1"/>
  <c r="D16" i="4"/>
  <c r="D85" i="5" s="1"/>
  <c r="C19" i="4"/>
  <c r="C88" i="5" s="1"/>
  <c r="C48" i="5"/>
  <c r="D12" i="2"/>
  <c r="C13" i="2"/>
  <c r="C36" i="5" s="1"/>
  <c r="D23" i="2"/>
  <c r="C24" i="2"/>
  <c r="C47" i="5" s="1"/>
  <c r="D11" i="2"/>
  <c r="D34" i="5" s="1"/>
  <c r="C12" i="2"/>
  <c r="C35" i="5" s="1"/>
  <c r="D19" i="2"/>
  <c r="D42" i="5" s="1"/>
  <c r="C23" i="2"/>
  <c r="C46" i="5" s="1"/>
  <c r="D5" i="2"/>
  <c r="D28" i="5" s="1"/>
  <c r="C11" i="2"/>
  <c r="C34" i="5" s="1"/>
  <c r="D14" i="2"/>
  <c r="D37" i="5" s="1"/>
  <c r="C19" i="2"/>
  <c r="C42" i="5" s="1"/>
  <c r="C5" i="2"/>
  <c r="C28" i="5" s="1"/>
  <c r="D13" i="2"/>
  <c r="C14" i="2"/>
  <c r="C37" i="5" s="1"/>
  <c r="D24" i="2"/>
  <c r="D47" i="5" s="1"/>
  <c r="D23" i="3"/>
  <c r="D69" i="5" s="1"/>
  <c r="D19" i="3"/>
  <c r="D65" i="5" s="1"/>
  <c r="D4" i="3"/>
  <c r="D50" i="5" s="1"/>
  <c r="D12" i="3"/>
  <c r="D58" i="5" s="1"/>
  <c r="C23" i="3"/>
  <c r="C69" i="5" s="1"/>
  <c r="C15" i="3"/>
  <c r="C61" i="5" s="1"/>
  <c r="D14" i="3"/>
  <c r="D60" i="5" s="1"/>
  <c r="C4" i="3"/>
  <c r="D11" i="3"/>
  <c r="D57" i="5" s="1"/>
  <c r="C12" i="3"/>
  <c r="C58" i="5" s="1"/>
  <c r="D6" i="3"/>
  <c r="D52" i="5" s="1"/>
  <c r="C11" i="3"/>
  <c r="C16" i="3"/>
  <c r="C62" i="5" s="1"/>
  <c r="D15" i="3"/>
  <c r="D61" i="5" s="1"/>
  <c r="C19" i="3"/>
  <c r="C65" i="5" s="1"/>
  <c r="D16" i="3"/>
  <c r="D62" i="5" s="1"/>
  <c r="D5" i="3"/>
  <c r="D51" i="5" s="1"/>
  <c r="C6" i="3"/>
  <c r="C52" i="5" s="1"/>
  <c r="D13" i="3"/>
  <c r="D59" i="5" s="1"/>
  <c r="C14" i="3"/>
  <c r="C60" i="5" s="1"/>
  <c r="C5" i="3"/>
  <c r="C51" i="5" s="1"/>
  <c r="C13" i="3"/>
  <c r="C59" i="5" s="1"/>
  <c r="C26" i="5"/>
  <c r="C81" i="5"/>
  <c r="D14" i="4"/>
  <c r="D83" i="5" s="1"/>
  <c r="D91" i="5"/>
  <c r="D13" i="4"/>
  <c r="D82" i="5" s="1"/>
  <c r="C14" i="4"/>
  <c r="C83" i="5" s="1"/>
  <c r="D90" i="5"/>
  <c r="C91" i="5"/>
  <c r="D81" i="5"/>
  <c r="C13" i="4"/>
  <c r="C82" i="5" s="1"/>
  <c r="C90" i="5"/>
  <c r="D53" i="5"/>
  <c r="C54" i="5"/>
  <c r="C50" i="5"/>
  <c r="D49" i="5"/>
  <c r="C53" i="5"/>
  <c r="D56" i="5"/>
  <c r="C57" i="5"/>
  <c r="D55" i="5"/>
  <c r="C56" i="5"/>
  <c r="C49" i="5"/>
  <c r="D54" i="5"/>
  <c r="C55" i="5"/>
  <c r="C4" i="2"/>
  <c r="C27" i="5" s="1"/>
  <c r="D38" i="5"/>
  <c r="D46" i="5"/>
  <c r="D26" i="5"/>
  <c r="C38" i="5"/>
  <c r="D36" i="5"/>
  <c r="D48" i="5"/>
  <c r="D4" i="2"/>
  <c r="D27" i="5" s="1"/>
  <c r="D35" i="5"/>
  <c r="E14" i="5" l="1"/>
  <c r="E15" i="5"/>
  <c r="E16" i="5"/>
  <c r="E17" i="5"/>
  <c r="E18" i="5"/>
  <c r="E19" i="5"/>
  <c r="E20" i="5"/>
  <c r="E23" i="5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 i="5"/>
  <c r="O3" i="1"/>
  <c r="C23" i="1" l="1"/>
  <c r="C23" i="5" s="1"/>
  <c r="D3" i="1"/>
  <c r="D3" i="5" s="1"/>
  <c r="C4" i="1"/>
  <c r="C4" i="5" s="1"/>
  <c r="D12" i="1"/>
  <c r="D12" i="5" s="1"/>
  <c r="C13" i="1"/>
  <c r="C13" i="5" s="1"/>
  <c r="C12" i="1"/>
  <c r="C12" i="5" s="1"/>
  <c r="D25" i="1"/>
  <c r="D25" i="5" s="1"/>
  <c r="C3" i="1"/>
  <c r="C3" i="5" s="1"/>
  <c r="D11" i="1"/>
  <c r="D11" i="5" s="1"/>
  <c r="D24" i="1"/>
  <c r="D24" i="5" s="1"/>
  <c r="C25" i="1"/>
  <c r="C25" i="5" s="1"/>
  <c r="D5" i="1"/>
  <c r="D5" i="5" s="1"/>
  <c r="C11" i="1"/>
  <c r="C11" i="5" s="1"/>
  <c r="D23" i="1"/>
  <c r="D23" i="5" s="1"/>
  <c r="C24" i="1"/>
  <c r="C24" i="5" s="1"/>
  <c r="D4" i="1"/>
  <c r="D4" i="5" s="1"/>
  <c r="C5" i="1"/>
  <c r="C5" i="5" s="1"/>
  <c r="D13" i="1"/>
  <c r="D1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<sst xmlns="http://schemas.openxmlformats.org/spreadsheetml/2006/main" count="191" uniqueCount="29">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</sst>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5" fillId="16" borderId="17" xfId="0" applyFont="1" applyFill="1" applyBorder="1" applyAlignment="1">
      <alignment horizontal="center" vertical="center" wrapText="1"/>
    </xf>
    <xf numFmtId="0" fontId="4" fillId="17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80062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75828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288686</xdr:colOff>
      <xdr:row>9</xdr:row>
      <xdr:rowOff>126383</xdr:rowOff>
    </xdr:from>
    <xdr:to>
      <xdr:col>20</xdr:col>
      <xdr:colOff>2583935</xdr:colOff>
      <xdr:row>24</xdr:row>
      <xdr:rowOff>67497</xdr:rowOff>
    </xdr:to>
    <xdr:sp macro="" textlink="">
      <xdr:nvSpPr>
        <xdr:cNvPr id="57" name="Freeform 5"/>
        <xdr:cNvSpPr/>
      </xdr:nvSpPr>
      <xdr:spPr>
        <a:xfrm>
          <a:off x="10596853" y="2295966"/>
          <a:ext cx="2909082" cy="279861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29642 w 2908446"/>
            <a:gd name="connsiteY8" fmla="*/ 1036179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51136 w 2908446"/>
            <a:gd name="connsiteY8" fmla="*/ 1421810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1733753 w 2908446"/>
            <a:gd name="connsiteY8" fmla="*/ 2059446 h 2069994"/>
            <a:gd name="connsiteX0" fmla="*/ 1733753 w 2951436"/>
            <a:gd name="connsiteY0" fmla="*/ 2059446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33753 w 2951436"/>
            <a:gd name="connsiteY8" fmla="*/ 2059446 h 2069994"/>
            <a:gd name="connsiteX0" fmla="*/ 1744500 w 2951436"/>
            <a:gd name="connsiteY0" fmla="*/ 1819729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44500 w 2951436"/>
            <a:gd name="connsiteY8" fmla="*/ 1819729 h 2069994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513163 w 2951436"/>
            <a:gd name="connsiteY2" fmla="*/ 2069994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341207 w 2951436"/>
            <a:gd name="connsiteY2" fmla="*/ 1423802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403293 w 2610229"/>
            <a:gd name="connsiteY0" fmla="*/ 1819729 h 2745652"/>
            <a:gd name="connsiteX1" fmla="*/ 840740 w 2610229"/>
            <a:gd name="connsiteY1" fmla="*/ 2745652 h 2745652"/>
            <a:gd name="connsiteX2" fmla="*/ 0 w 2610229"/>
            <a:gd name="connsiteY2" fmla="*/ 1423802 h 2745652"/>
            <a:gd name="connsiteX3" fmla="*/ 840991 w 2610229"/>
            <a:gd name="connsiteY3" fmla="*/ 925042 h 2745652"/>
            <a:gd name="connsiteX4" fmla="*/ 245380 w 2610229"/>
            <a:gd name="connsiteY4" fmla="*/ 0 h 2745652"/>
            <a:gd name="connsiteX5" fmla="*/ 2566521 w 2610229"/>
            <a:gd name="connsiteY5" fmla="*/ 11753 h 2745652"/>
            <a:gd name="connsiteX6" fmla="*/ 2021927 w 2610229"/>
            <a:gd name="connsiteY6" fmla="*/ 900529 h 2745652"/>
            <a:gd name="connsiteX7" fmla="*/ 2610229 w 2610229"/>
            <a:gd name="connsiteY7" fmla="*/ 1828376 h 2745652"/>
            <a:gd name="connsiteX8" fmla="*/ 1403293 w 2610229"/>
            <a:gd name="connsiteY8" fmla="*/ 1819729 h 2745652"/>
            <a:gd name="connsiteX0" fmla="*/ 1403293 w 2610229"/>
            <a:gd name="connsiteY0" fmla="*/ 1830151 h 2756074"/>
            <a:gd name="connsiteX1" fmla="*/ 840740 w 2610229"/>
            <a:gd name="connsiteY1" fmla="*/ 2756074 h 2756074"/>
            <a:gd name="connsiteX2" fmla="*/ 0 w 2610229"/>
            <a:gd name="connsiteY2" fmla="*/ 1434224 h 2756074"/>
            <a:gd name="connsiteX3" fmla="*/ 840991 w 2610229"/>
            <a:gd name="connsiteY3" fmla="*/ 935464 h 2756074"/>
            <a:gd name="connsiteX4" fmla="*/ 1427578 w 2610229"/>
            <a:gd name="connsiteY4" fmla="*/ 0 h 2756074"/>
            <a:gd name="connsiteX5" fmla="*/ 2566521 w 2610229"/>
            <a:gd name="connsiteY5" fmla="*/ 22175 h 2756074"/>
            <a:gd name="connsiteX6" fmla="*/ 2021927 w 2610229"/>
            <a:gd name="connsiteY6" fmla="*/ 910951 h 2756074"/>
            <a:gd name="connsiteX7" fmla="*/ 2610229 w 2610229"/>
            <a:gd name="connsiteY7" fmla="*/ 1838798 h 2756074"/>
            <a:gd name="connsiteX8" fmla="*/ 1403293 w 2610229"/>
            <a:gd name="connsiteY8" fmla="*/ 1830151 h 2756074"/>
            <a:gd name="connsiteX0" fmla="*/ 1747206 w 2954142"/>
            <a:gd name="connsiteY0" fmla="*/ 1830151 h 2756074"/>
            <a:gd name="connsiteX1" fmla="*/ 1184653 w 2954142"/>
            <a:gd name="connsiteY1" fmla="*/ 2756074 h 2756074"/>
            <a:gd name="connsiteX2" fmla="*/ 0 w 2954142"/>
            <a:gd name="connsiteY2" fmla="*/ 913100 h 2756074"/>
            <a:gd name="connsiteX3" fmla="*/ 1184904 w 2954142"/>
            <a:gd name="connsiteY3" fmla="*/ 935464 h 2756074"/>
            <a:gd name="connsiteX4" fmla="*/ 1771491 w 2954142"/>
            <a:gd name="connsiteY4" fmla="*/ 0 h 2756074"/>
            <a:gd name="connsiteX5" fmla="*/ 2910434 w 2954142"/>
            <a:gd name="connsiteY5" fmla="*/ 22175 h 2756074"/>
            <a:gd name="connsiteX6" fmla="*/ 2365840 w 2954142"/>
            <a:gd name="connsiteY6" fmla="*/ 910951 h 2756074"/>
            <a:gd name="connsiteX7" fmla="*/ 2954142 w 2954142"/>
            <a:gd name="connsiteY7" fmla="*/ 1838798 h 2756074"/>
            <a:gd name="connsiteX8" fmla="*/ 1747206 w 2954142"/>
            <a:gd name="connsiteY8" fmla="*/ 1830151 h 27560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4142" h="2756074">
              <a:moveTo>
                <a:pt x="1747206" y="1830151"/>
              </a:moveTo>
              <a:lnTo>
                <a:pt x="1184653" y="2756074"/>
              </a:lnTo>
              <a:lnTo>
                <a:pt x="0" y="913100"/>
              </a:lnTo>
              <a:lnTo>
                <a:pt x="1184904" y="935464"/>
              </a:lnTo>
              <a:lnTo>
                <a:pt x="1771491" y="0"/>
              </a:lnTo>
              <a:lnTo>
                <a:pt x="2910434" y="22175"/>
              </a:lnTo>
              <a:lnTo>
                <a:pt x="2365840" y="910951"/>
              </a:lnTo>
              <a:lnTo>
                <a:pt x="2954142" y="1838798"/>
              </a:lnTo>
              <a:lnTo>
                <a:pt x="1747206" y="183015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38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895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201084</xdr:colOff>
      <xdr:row>9</xdr:row>
      <xdr:rowOff>127000</xdr:rowOff>
    </xdr:from>
    <xdr:to>
      <xdr:col>21</xdr:col>
      <xdr:colOff>370418</xdr:colOff>
      <xdr:row>29</xdr:row>
      <xdr:rowOff>21166</xdr:rowOff>
    </xdr:to>
    <xdr:sp macro="" textlink="">
      <xdr:nvSpPr>
        <xdr:cNvPr id="86" name="Freeform 5"/>
        <xdr:cNvSpPr/>
      </xdr:nvSpPr>
      <xdr:spPr>
        <a:xfrm>
          <a:off x="11303001" y="2296583"/>
          <a:ext cx="2794000" cy="371475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51236 w 2872235"/>
            <a:gd name="connsiteY2" fmla="*/ 2705951 h 2718932"/>
            <a:gd name="connsiteX3" fmla="*/ 0 w 2872235"/>
            <a:gd name="connsiteY3" fmla="*/ 2718932 h 2718932"/>
            <a:gd name="connsiteX4" fmla="*/ 1722697 w 2872235"/>
            <a:gd name="connsiteY4" fmla="*/ 0 h 2718932"/>
            <a:gd name="connsiteX5" fmla="*/ 2872235 w 2872235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28496 w 2872235"/>
            <a:gd name="connsiteY2" fmla="*/ 1813509 h 2718932"/>
            <a:gd name="connsiteX3" fmla="*/ 2351236 w 2872235"/>
            <a:gd name="connsiteY3" fmla="*/ 2705951 h 2718932"/>
            <a:gd name="connsiteX4" fmla="*/ 0 w 2872235"/>
            <a:gd name="connsiteY4" fmla="*/ 2718932 h 2718932"/>
            <a:gd name="connsiteX5" fmla="*/ 1722697 w 2872235"/>
            <a:gd name="connsiteY5" fmla="*/ 0 h 2718932"/>
            <a:gd name="connsiteX6" fmla="*/ 2872235 w 2872235"/>
            <a:gd name="connsiteY6" fmla="*/ 23711 h 2718932"/>
            <a:gd name="connsiteX0" fmla="*/ 2872235 w 2894299"/>
            <a:gd name="connsiteY0" fmla="*/ 23711 h 2718932"/>
            <a:gd name="connsiteX1" fmla="*/ 2309476 w 2894299"/>
            <a:gd name="connsiteY1" fmla="*/ 901351 h 2718932"/>
            <a:gd name="connsiteX2" fmla="*/ 2894299 w 2894299"/>
            <a:gd name="connsiteY2" fmla="*/ 1834355 h 2718932"/>
            <a:gd name="connsiteX3" fmla="*/ 2351236 w 2894299"/>
            <a:gd name="connsiteY3" fmla="*/ 2705951 h 2718932"/>
            <a:gd name="connsiteX4" fmla="*/ 0 w 2894299"/>
            <a:gd name="connsiteY4" fmla="*/ 2718932 h 2718932"/>
            <a:gd name="connsiteX5" fmla="*/ 1722697 w 2894299"/>
            <a:gd name="connsiteY5" fmla="*/ 0 h 2718932"/>
            <a:gd name="connsiteX6" fmla="*/ 2872235 w 2894299"/>
            <a:gd name="connsiteY6" fmla="*/ 23711 h 2718932"/>
            <a:gd name="connsiteX0" fmla="*/ 2872235 w 2894299"/>
            <a:gd name="connsiteY0" fmla="*/ 23711 h 2720263"/>
            <a:gd name="connsiteX1" fmla="*/ 2309476 w 2894299"/>
            <a:gd name="connsiteY1" fmla="*/ 901351 h 2720263"/>
            <a:gd name="connsiteX2" fmla="*/ 2894299 w 2894299"/>
            <a:gd name="connsiteY2" fmla="*/ 1834355 h 2720263"/>
            <a:gd name="connsiteX3" fmla="*/ 2351236 w 2894299"/>
            <a:gd name="connsiteY3" fmla="*/ 2705951 h 2720263"/>
            <a:gd name="connsiteX4" fmla="*/ 1653885 w 2894299"/>
            <a:gd name="connsiteY4" fmla="*/ 2720263 h 2720263"/>
            <a:gd name="connsiteX5" fmla="*/ 0 w 2894299"/>
            <a:gd name="connsiteY5" fmla="*/ 2718932 h 2720263"/>
            <a:gd name="connsiteX6" fmla="*/ 1722697 w 2894299"/>
            <a:gd name="connsiteY6" fmla="*/ 0 h 2720263"/>
            <a:gd name="connsiteX7" fmla="*/ 2872235 w 2894299"/>
            <a:gd name="connsiteY7" fmla="*/ 23711 h 2720263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0 w 3427459"/>
            <a:gd name="connsiteY5" fmla="*/ 2718932 h 2751530"/>
            <a:gd name="connsiteX6" fmla="*/ 1722697 w 3427459"/>
            <a:gd name="connsiteY6" fmla="*/ 0 h 2751530"/>
            <a:gd name="connsiteX7" fmla="*/ 2872235 w 3427459"/>
            <a:gd name="connsiteY7" fmla="*/ 23711 h 2751530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1610360 w 3427459"/>
            <a:gd name="connsiteY5" fmla="*/ 2741108 h 2751530"/>
            <a:gd name="connsiteX6" fmla="*/ 0 w 3427459"/>
            <a:gd name="connsiteY6" fmla="*/ 2718932 h 2751530"/>
            <a:gd name="connsiteX7" fmla="*/ 1722697 w 3427459"/>
            <a:gd name="connsiteY7" fmla="*/ 0 h 2751530"/>
            <a:gd name="connsiteX8" fmla="*/ 2872235 w 3427459"/>
            <a:gd name="connsiteY8" fmla="*/ 23711 h 2751530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0 w 3427459"/>
            <a:gd name="connsiteY6" fmla="*/ 2718932 h 3627017"/>
            <a:gd name="connsiteX7" fmla="*/ 1722697 w 3427459"/>
            <a:gd name="connsiteY7" fmla="*/ 0 h 3627017"/>
            <a:gd name="connsiteX8" fmla="*/ 2872235 w 3427459"/>
            <a:gd name="connsiteY8" fmla="*/ 23711 h 3627017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1305698 w 3427459"/>
            <a:gd name="connsiteY6" fmla="*/ 3137160 h 3627017"/>
            <a:gd name="connsiteX7" fmla="*/ 0 w 3427459"/>
            <a:gd name="connsiteY7" fmla="*/ 2718932 h 3627017"/>
            <a:gd name="connsiteX8" fmla="*/ 1722697 w 3427459"/>
            <a:gd name="connsiteY8" fmla="*/ 0 h 3627017"/>
            <a:gd name="connsiteX9" fmla="*/ 2872235 w 3427459"/>
            <a:gd name="connsiteY9" fmla="*/ 23711 h 3627017"/>
            <a:gd name="connsiteX0" fmla="*/ 2872235 w 3427459"/>
            <a:gd name="connsiteY0" fmla="*/ 23711 h 3658282"/>
            <a:gd name="connsiteX1" fmla="*/ 2309476 w 3427459"/>
            <a:gd name="connsiteY1" fmla="*/ 901351 h 3658282"/>
            <a:gd name="connsiteX2" fmla="*/ 2894299 w 3427459"/>
            <a:gd name="connsiteY2" fmla="*/ 1834355 h 3658282"/>
            <a:gd name="connsiteX3" fmla="*/ 2351236 w 3427459"/>
            <a:gd name="connsiteY3" fmla="*/ 2705951 h 3658282"/>
            <a:gd name="connsiteX4" fmla="*/ 3427459 w 3427459"/>
            <a:gd name="connsiteY4" fmla="*/ 2751530 h 3658282"/>
            <a:gd name="connsiteX5" fmla="*/ 2937820 w 3427459"/>
            <a:gd name="connsiteY5" fmla="*/ 3627017 h 3658282"/>
            <a:gd name="connsiteX6" fmla="*/ 1784453 w 3427459"/>
            <a:gd name="connsiteY6" fmla="*/ 3658282 h 3658282"/>
            <a:gd name="connsiteX7" fmla="*/ 0 w 3427459"/>
            <a:gd name="connsiteY7" fmla="*/ 2718932 h 3658282"/>
            <a:gd name="connsiteX8" fmla="*/ 1722697 w 3427459"/>
            <a:gd name="connsiteY8" fmla="*/ 0 h 3658282"/>
            <a:gd name="connsiteX9" fmla="*/ 2872235 w 3427459"/>
            <a:gd name="connsiteY9" fmla="*/ 23711 h 3658282"/>
            <a:gd name="connsiteX0" fmla="*/ 2317313 w 2872537"/>
            <a:gd name="connsiteY0" fmla="*/ 23711 h 3658282"/>
            <a:gd name="connsiteX1" fmla="*/ 1754554 w 2872537"/>
            <a:gd name="connsiteY1" fmla="*/ 901351 h 3658282"/>
            <a:gd name="connsiteX2" fmla="*/ 2339377 w 2872537"/>
            <a:gd name="connsiteY2" fmla="*/ 1834355 h 3658282"/>
            <a:gd name="connsiteX3" fmla="*/ 1796314 w 2872537"/>
            <a:gd name="connsiteY3" fmla="*/ 2705951 h 3658282"/>
            <a:gd name="connsiteX4" fmla="*/ 2872537 w 2872537"/>
            <a:gd name="connsiteY4" fmla="*/ 2751530 h 3658282"/>
            <a:gd name="connsiteX5" fmla="*/ 2382898 w 2872537"/>
            <a:gd name="connsiteY5" fmla="*/ 3627017 h 3658282"/>
            <a:gd name="connsiteX6" fmla="*/ 1229531 w 2872537"/>
            <a:gd name="connsiteY6" fmla="*/ 3658282 h 3658282"/>
            <a:gd name="connsiteX7" fmla="*/ 0 w 2872537"/>
            <a:gd name="connsiteY7" fmla="*/ 1843446 h 3658282"/>
            <a:gd name="connsiteX8" fmla="*/ 1167775 w 2872537"/>
            <a:gd name="connsiteY8" fmla="*/ 0 h 3658282"/>
            <a:gd name="connsiteX9" fmla="*/ 2317313 w 2872537"/>
            <a:gd name="connsiteY9" fmla="*/ 23711 h 36582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2537" h="3658282">
              <a:moveTo>
                <a:pt x="2317313" y="23711"/>
              </a:moveTo>
              <a:lnTo>
                <a:pt x="1754554" y="901351"/>
              </a:lnTo>
              <a:lnTo>
                <a:pt x="2339377" y="1834355"/>
              </a:lnTo>
              <a:lnTo>
                <a:pt x="1796314" y="2705951"/>
              </a:lnTo>
              <a:lnTo>
                <a:pt x="2872537" y="2751530"/>
              </a:lnTo>
              <a:lnTo>
                <a:pt x="2382898" y="3627017"/>
              </a:lnTo>
              <a:lnTo>
                <a:pt x="1229531" y="3658282"/>
              </a:lnTo>
              <a:lnTo>
                <a:pt x="0" y="1843446"/>
              </a:lnTo>
              <a:lnTo>
                <a:pt x="1167775" y="0"/>
              </a:lnTo>
              <a:lnTo>
                <a:pt x="2317313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305432</xdr:colOff>
      <xdr:row>9</xdr:row>
      <xdr:rowOff>148896</xdr:rowOff>
    </xdr:from>
    <xdr:to>
      <xdr:col>20</xdr:col>
      <xdr:colOff>2455335</xdr:colOff>
      <xdr:row>29</xdr:row>
      <xdr:rowOff>1</xdr:rowOff>
    </xdr:to>
    <xdr:sp macro="" textlink="">
      <xdr:nvSpPr>
        <xdr:cNvPr id="30" name="Freeform 5"/>
        <xdr:cNvSpPr/>
      </xdr:nvSpPr>
      <xdr:spPr>
        <a:xfrm>
          <a:off x="9851599" y="2424313"/>
          <a:ext cx="2774319" cy="405268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34689" h="3991089">
              <a:moveTo>
                <a:pt x="0" y="2985714"/>
              </a:moveTo>
              <a:lnTo>
                <a:pt x="616066" y="1983480"/>
              </a:lnTo>
              <a:lnTo>
                <a:pt x="39681" y="954977"/>
              </a:lnTo>
              <a:lnTo>
                <a:pt x="572201" y="9091"/>
              </a:lnTo>
              <a:lnTo>
                <a:pt x="2828460" y="0"/>
              </a:lnTo>
              <a:lnTo>
                <a:pt x="2294006" y="999838"/>
              </a:lnTo>
              <a:lnTo>
                <a:pt x="2834688" y="2010818"/>
              </a:lnTo>
              <a:lnTo>
                <a:pt x="2304819" y="3032221"/>
              </a:lnTo>
              <a:lnTo>
                <a:pt x="2834689" y="3991089"/>
              </a:lnTo>
              <a:lnTo>
                <a:pt x="585453" y="3970243"/>
              </a:lnTo>
              <a:lnTo>
                <a:pt x="0" y="298571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26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715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359000</xdr:colOff>
      <xdr:row>14</xdr:row>
      <xdr:rowOff>95983</xdr:rowOff>
    </xdr:from>
    <xdr:to>
      <xdr:col>20</xdr:col>
      <xdr:colOff>2487085</xdr:colOff>
      <xdr:row>29</xdr:row>
      <xdr:rowOff>7368</xdr:rowOff>
    </xdr:to>
    <xdr:sp macro="" textlink="">
      <xdr:nvSpPr>
        <xdr:cNvPr id="57" name="Freeform 5"/>
        <xdr:cNvSpPr/>
      </xdr:nvSpPr>
      <xdr:spPr>
        <a:xfrm>
          <a:off x="10582500" y="3218066"/>
          <a:ext cx="2741918" cy="277946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73790 w 2273790"/>
            <a:gd name="connsiteY0" fmla="*/ 888776 h 3611190"/>
            <a:gd name="connsiteX1" fmla="*/ 1700149 w 2273790"/>
            <a:gd name="connsiteY1" fmla="*/ 3611190 h 3611190"/>
            <a:gd name="connsiteX2" fmla="*/ 545019 w 2273790"/>
            <a:gd name="connsiteY2" fmla="*/ 3591861 h 3611190"/>
            <a:gd name="connsiteX3" fmla="*/ 0 w 2273790"/>
            <a:gd name="connsiteY3" fmla="*/ 2718932 h 3611190"/>
            <a:gd name="connsiteX4" fmla="*/ 1722697 w 2273790"/>
            <a:gd name="connsiteY4" fmla="*/ 0 h 3611190"/>
            <a:gd name="connsiteX5" fmla="*/ 2273790 w 2273790"/>
            <a:gd name="connsiteY5" fmla="*/ 888776 h 3611190"/>
            <a:gd name="connsiteX0" fmla="*/ 2273790 w 2273790"/>
            <a:gd name="connsiteY0" fmla="*/ 13289 h 2735703"/>
            <a:gd name="connsiteX1" fmla="*/ 1700149 w 2273790"/>
            <a:gd name="connsiteY1" fmla="*/ 2735703 h 2735703"/>
            <a:gd name="connsiteX2" fmla="*/ 545019 w 2273790"/>
            <a:gd name="connsiteY2" fmla="*/ 2716374 h 2735703"/>
            <a:gd name="connsiteX3" fmla="*/ 0 w 2273790"/>
            <a:gd name="connsiteY3" fmla="*/ 1843445 h 2735703"/>
            <a:gd name="connsiteX4" fmla="*/ 1124252 w 2273790"/>
            <a:gd name="connsiteY4" fmla="*/ 0 h 2735703"/>
            <a:gd name="connsiteX5" fmla="*/ 2273790 w 2273790"/>
            <a:gd name="connsiteY5" fmla="*/ 13289 h 2735703"/>
            <a:gd name="connsiteX0" fmla="*/ 2273790 w 2273790"/>
            <a:gd name="connsiteY0" fmla="*/ 13289 h 2735703"/>
            <a:gd name="connsiteX1" fmla="*/ 2008170 w 2273790"/>
            <a:gd name="connsiteY1" fmla="*/ 1281241 h 2735703"/>
            <a:gd name="connsiteX2" fmla="*/ 1700149 w 2273790"/>
            <a:gd name="connsiteY2" fmla="*/ 2735703 h 2735703"/>
            <a:gd name="connsiteX3" fmla="*/ 545019 w 2273790"/>
            <a:gd name="connsiteY3" fmla="*/ 2716374 h 2735703"/>
            <a:gd name="connsiteX4" fmla="*/ 0 w 2273790"/>
            <a:gd name="connsiteY4" fmla="*/ 1843445 h 2735703"/>
            <a:gd name="connsiteX5" fmla="*/ 1124252 w 2273790"/>
            <a:gd name="connsiteY5" fmla="*/ 0 h 2735703"/>
            <a:gd name="connsiteX6" fmla="*/ 2273790 w 2273790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1700149 w 2845993"/>
            <a:gd name="connsiteY2" fmla="*/ 2735703 h 2735703"/>
            <a:gd name="connsiteX3" fmla="*/ 545019 w 2845993"/>
            <a:gd name="connsiteY3" fmla="*/ 2716374 h 2735703"/>
            <a:gd name="connsiteX4" fmla="*/ 0 w 2845993"/>
            <a:gd name="connsiteY4" fmla="*/ 1843445 h 2735703"/>
            <a:gd name="connsiteX5" fmla="*/ 1124252 w 2845993"/>
            <a:gd name="connsiteY5" fmla="*/ 0 h 2735703"/>
            <a:gd name="connsiteX6" fmla="*/ 2273790 w 2845993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2291070 w 2845993"/>
            <a:gd name="connsiteY2" fmla="*/ 1823209 h 2735703"/>
            <a:gd name="connsiteX3" fmla="*/ 1700149 w 2845993"/>
            <a:gd name="connsiteY3" fmla="*/ 2735703 h 2735703"/>
            <a:gd name="connsiteX4" fmla="*/ 545019 w 2845993"/>
            <a:gd name="connsiteY4" fmla="*/ 2716374 h 2735703"/>
            <a:gd name="connsiteX5" fmla="*/ 0 w 2845993"/>
            <a:gd name="connsiteY5" fmla="*/ 1843445 h 2735703"/>
            <a:gd name="connsiteX6" fmla="*/ 1124252 w 2845993"/>
            <a:gd name="connsiteY6" fmla="*/ 0 h 2735703"/>
            <a:gd name="connsiteX7" fmla="*/ 2273790 w 2845993"/>
            <a:gd name="connsiteY7" fmla="*/ 13289 h 2735703"/>
            <a:gd name="connsiteX0" fmla="*/ 2273790 w 2845993"/>
            <a:gd name="connsiteY0" fmla="*/ 13289 h 2716374"/>
            <a:gd name="connsiteX1" fmla="*/ 2845993 w 2845993"/>
            <a:gd name="connsiteY1" fmla="*/ 916455 h 2716374"/>
            <a:gd name="connsiteX2" fmla="*/ 2291070 w 2845993"/>
            <a:gd name="connsiteY2" fmla="*/ 1823209 h 2716374"/>
            <a:gd name="connsiteX3" fmla="*/ 2820873 w 2845993"/>
            <a:gd name="connsiteY3" fmla="*/ 2704436 h 2716374"/>
            <a:gd name="connsiteX4" fmla="*/ 545019 w 2845993"/>
            <a:gd name="connsiteY4" fmla="*/ 2716374 h 2716374"/>
            <a:gd name="connsiteX5" fmla="*/ 0 w 2845993"/>
            <a:gd name="connsiteY5" fmla="*/ 1843445 h 2716374"/>
            <a:gd name="connsiteX6" fmla="*/ 1124252 w 2845993"/>
            <a:gd name="connsiteY6" fmla="*/ 0 h 2716374"/>
            <a:gd name="connsiteX7" fmla="*/ 2273790 w 2845993"/>
            <a:gd name="connsiteY7" fmla="*/ 13289 h 2716374"/>
            <a:gd name="connsiteX0" fmla="*/ 2273790 w 2845993"/>
            <a:gd name="connsiteY0" fmla="*/ 13289 h 2737219"/>
            <a:gd name="connsiteX1" fmla="*/ 2845993 w 2845993"/>
            <a:gd name="connsiteY1" fmla="*/ 916455 h 2737219"/>
            <a:gd name="connsiteX2" fmla="*/ 2291070 w 2845993"/>
            <a:gd name="connsiteY2" fmla="*/ 1823209 h 2737219"/>
            <a:gd name="connsiteX3" fmla="*/ 2820873 w 2845993"/>
            <a:gd name="connsiteY3" fmla="*/ 2704436 h 2737219"/>
            <a:gd name="connsiteX4" fmla="*/ 1709267 w 2845993"/>
            <a:gd name="connsiteY4" fmla="*/ 2737219 h 2737219"/>
            <a:gd name="connsiteX5" fmla="*/ 0 w 2845993"/>
            <a:gd name="connsiteY5" fmla="*/ 1843445 h 2737219"/>
            <a:gd name="connsiteX6" fmla="*/ 1124252 w 2845993"/>
            <a:gd name="connsiteY6" fmla="*/ 0 h 2737219"/>
            <a:gd name="connsiteX7" fmla="*/ 2273790 w 2845993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4408 w 1736149"/>
            <a:gd name="connsiteY6" fmla="*/ 0 h 2737219"/>
            <a:gd name="connsiteX7" fmla="*/ 1163946 w 1736149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6978 w 1736149"/>
            <a:gd name="connsiteY6" fmla="*/ 906032 h 2737219"/>
            <a:gd name="connsiteX7" fmla="*/ 14408 w 1736149"/>
            <a:gd name="connsiteY7" fmla="*/ 0 h 2737219"/>
            <a:gd name="connsiteX8" fmla="*/ 1163946 w 1736149"/>
            <a:gd name="connsiteY8" fmla="*/ 13289 h 2737219"/>
            <a:gd name="connsiteX0" fmla="*/ 2246787 w 2818990"/>
            <a:gd name="connsiteY0" fmla="*/ 13289 h 2737219"/>
            <a:gd name="connsiteX1" fmla="*/ 2818990 w 2818990"/>
            <a:gd name="connsiteY1" fmla="*/ 916455 h 2737219"/>
            <a:gd name="connsiteX2" fmla="*/ 2264067 w 2818990"/>
            <a:gd name="connsiteY2" fmla="*/ 1823209 h 2737219"/>
            <a:gd name="connsiteX3" fmla="*/ 2793870 w 2818990"/>
            <a:gd name="connsiteY3" fmla="*/ 2704436 h 2737219"/>
            <a:gd name="connsiteX4" fmla="*/ 1682264 w 2818990"/>
            <a:gd name="connsiteY4" fmla="*/ 2737219 h 2737219"/>
            <a:gd name="connsiteX5" fmla="*/ 1082841 w 2818990"/>
            <a:gd name="connsiteY5" fmla="*/ 1833022 h 2737219"/>
            <a:gd name="connsiteX6" fmla="*/ 857 w 2818990"/>
            <a:gd name="connsiteY6" fmla="*/ 1823208 h 2737219"/>
            <a:gd name="connsiteX7" fmla="*/ 1097249 w 2818990"/>
            <a:gd name="connsiteY7" fmla="*/ 0 h 2737219"/>
            <a:gd name="connsiteX8" fmla="*/ 2246787 w 2818990"/>
            <a:gd name="connsiteY8" fmla="*/ 13289 h 27372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18990" h="2737219">
              <a:moveTo>
                <a:pt x="2246787" y="13289"/>
              </a:moveTo>
              <a:lnTo>
                <a:pt x="2818990" y="916455"/>
              </a:lnTo>
              <a:lnTo>
                <a:pt x="2264067" y="1823209"/>
              </a:lnTo>
              <a:lnTo>
                <a:pt x="2793870" y="2704436"/>
              </a:lnTo>
              <a:lnTo>
                <a:pt x="1682264" y="2737219"/>
              </a:lnTo>
              <a:lnTo>
                <a:pt x="1082841" y="1833022"/>
              </a:lnTo>
              <a:lnTo>
                <a:pt x="857" y="1823208"/>
              </a:lnTo>
              <a:cubicBezTo>
                <a:pt x="0" y="1521197"/>
                <a:pt x="1098106" y="302011"/>
                <a:pt x="1097249" y="0"/>
              </a:cubicBezTo>
              <a:lnTo>
                <a:pt x="2246787" y="13289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503036</xdr:colOff>
      <xdr:row>9</xdr:row>
      <xdr:rowOff>161295</xdr:rowOff>
    </xdr:from>
    <xdr:to>
      <xdr:col>22</xdr:col>
      <xdr:colOff>296333</xdr:colOff>
      <xdr:row>29</xdr:row>
      <xdr:rowOff>46190</xdr:rowOff>
    </xdr:to>
    <xdr:grpSp>
      <xdr:nvGrpSpPr>
        <xdr:cNvPr id="2" name="Group 28"/>
        <xdr:cNvGrpSpPr/>
      </xdr:nvGrpSpPr>
      <xdr:grpSpPr>
        <a:xfrm>
          <a:off x="10641869" y="2330878"/>
          <a:ext cx="4322964" cy="3705479"/>
          <a:chOff x="10924183" y="1860638"/>
          <a:chExt cx="5518210" cy="4612739"/>
        </a:xfrm>
      </xdr:grpSpPr>
      <xdr:grpSp>
        <xdr:nvGrpSpPr>
          <xdr:cNvPr id="3" name="Group 27"/>
          <xdr:cNvGrpSpPr/>
        </xdr:nvGrpSpPr>
        <xdr:grpSpPr>
          <a:xfrm>
            <a:off x="10924183" y="1860638"/>
            <a:ext cx="5518210" cy="4612739"/>
            <a:chOff x="10767301" y="1412403"/>
            <a:chExt cx="5518210" cy="4612739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767301" y="1412403"/>
              <a:ext cx="5518210" cy="4563287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345157</xdr:colOff>
      <xdr:row>9</xdr:row>
      <xdr:rowOff>178427</xdr:rowOff>
    </xdr:from>
    <xdr:to>
      <xdr:col>20</xdr:col>
      <xdr:colOff>745341</xdr:colOff>
      <xdr:row>14</xdr:row>
      <xdr:rowOff>117146</xdr:rowOff>
    </xdr:to>
    <xdr:sp macro="" textlink="">
      <xdr:nvSpPr>
        <xdr:cNvPr id="29" name="Freeform 5"/>
        <xdr:cNvSpPr/>
      </xdr:nvSpPr>
      <xdr:spPr>
        <a:xfrm>
          <a:off x="10526324" y="2348010"/>
          <a:ext cx="1014017" cy="89121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0669"/>
            <a:gd name="connsiteY0" fmla="*/ 2985714 h 3970243"/>
            <a:gd name="connsiteX1" fmla="*/ 616066 w 2830669"/>
            <a:gd name="connsiteY1" fmla="*/ 1983480 h 3970243"/>
            <a:gd name="connsiteX2" fmla="*/ 39681 w 2830669"/>
            <a:gd name="connsiteY2" fmla="*/ 954977 h 3970243"/>
            <a:gd name="connsiteX3" fmla="*/ 572201 w 2830669"/>
            <a:gd name="connsiteY3" fmla="*/ 9091 h 3970243"/>
            <a:gd name="connsiteX4" fmla="*/ 2828460 w 2830669"/>
            <a:gd name="connsiteY4" fmla="*/ 0 h 3970243"/>
            <a:gd name="connsiteX5" fmla="*/ 585453 w 2830669"/>
            <a:gd name="connsiteY5" fmla="*/ 3970243 h 3970243"/>
            <a:gd name="connsiteX6" fmla="*/ 0 w 2830669"/>
            <a:gd name="connsiteY6" fmla="*/ 2985714 h 3970243"/>
            <a:gd name="connsiteX0" fmla="*/ 545772 w 2790988"/>
            <a:gd name="connsiteY0" fmla="*/ 3970243 h 3970243"/>
            <a:gd name="connsiteX1" fmla="*/ 576385 w 2790988"/>
            <a:gd name="connsiteY1" fmla="*/ 1983480 h 3970243"/>
            <a:gd name="connsiteX2" fmla="*/ 0 w 2790988"/>
            <a:gd name="connsiteY2" fmla="*/ 954977 h 3970243"/>
            <a:gd name="connsiteX3" fmla="*/ 532520 w 2790988"/>
            <a:gd name="connsiteY3" fmla="*/ 9091 h 3970243"/>
            <a:gd name="connsiteX4" fmla="*/ 2788779 w 2790988"/>
            <a:gd name="connsiteY4" fmla="*/ 0 h 3970243"/>
            <a:gd name="connsiteX5" fmla="*/ 545772 w 2790988"/>
            <a:gd name="connsiteY5" fmla="*/ 3970243 h 3970243"/>
            <a:gd name="connsiteX0" fmla="*/ 13252 w 2258468"/>
            <a:gd name="connsiteY0" fmla="*/ 3970243 h 3970243"/>
            <a:gd name="connsiteX1" fmla="*/ 43865 w 2258468"/>
            <a:gd name="connsiteY1" fmla="*/ 1983480 h 3970243"/>
            <a:gd name="connsiteX2" fmla="*/ 0 w 2258468"/>
            <a:gd name="connsiteY2" fmla="*/ 9091 h 3970243"/>
            <a:gd name="connsiteX3" fmla="*/ 2256259 w 2258468"/>
            <a:gd name="connsiteY3" fmla="*/ 0 h 3970243"/>
            <a:gd name="connsiteX4" fmla="*/ 13252 w 2258468"/>
            <a:gd name="connsiteY4" fmla="*/ 3970243 h 3970243"/>
            <a:gd name="connsiteX0" fmla="*/ 2256259 w 2263570"/>
            <a:gd name="connsiteY0" fmla="*/ 0 h 1983480"/>
            <a:gd name="connsiteX1" fmla="*/ 43865 w 2263570"/>
            <a:gd name="connsiteY1" fmla="*/ 1983480 h 1983480"/>
            <a:gd name="connsiteX2" fmla="*/ 0 w 2263570"/>
            <a:gd name="connsiteY2" fmla="*/ 9091 h 1983480"/>
            <a:gd name="connsiteX3" fmla="*/ 2256259 w 2263570"/>
            <a:gd name="connsiteY3" fmla="*/ 0 h 1983480"/>
            <a:gd name="connsiteX0" fmla="*/ 2256259 w 2256259"/>
            <a:gd name="connsiteY0" fmla="*/ 0 h 1983480"/>
            <a:gd name="connsiteX1" fmla="*/ 43865 w 2256259"/>
            <a:gd name="connsiteY1" fmla="*/ 1983480 h 1983480"/>
            <a:gd name="connsiteX2" fmla="*/ 0 w 2256259"/>
            <a:gd name="connsiteY2" fmla="*/ 9091 h 1983480"/>
            <a:gd name="connsiteX3" fmla="*/ 2256259 w 2256259"/>
            <a:gd name="connsiteY3" fmla="*/ 0 h 1983480"/>
            <a:gd name="connsiteX0" fmla="*/ 964509 w 964509"/>
            <a:gd name="connsiteY0" fmla="*/ 0 h 1994985"/>
            <a:gd name="connsiteX1" fmla="*/ 43865 w 964509"/>
            <a:gd name="connsiteY1" fmla="*/ 1994985 h 1994985"/>
            <a:gd name="connsiteX2" fmla="*/ 0 w 964509"/>
            <a:gd name="connsiteY2" fmla="*/ 20596 h 1994985"/>
            <a:gd name="connsiteX3" fmla="*/ 964509 w 964509"/>
            <a:gd name="connsiteY3" fmla="*/ 0 h 1994985"/>
            <a:gd name="connsiteX0" fmla="*/ 1571946 w 1571946"/>
            <a:gd name="connsiteY0" fmla="*/ 0 h 1017147"/>
            <a:gd name="connsiteX1" fmla="*/ 0 w 1571946"/>
            <a:gd name="connsiteY1" fmla="*/ 1017147 h 1017147"/>
            <a:gd name="connsiteX2" fmla="*/ 607437 w 1571946"/>
            <a:gd name="connsiteY2" fmla="*/ 20596 h 1017147"/>
            <a:gd name="connsiteX3" fmla="*/ 1571946 w 1571946"/>
            <a:gd name="connsiteY3" fmla="*/ 0 h 1017147"/>
            <a:gd name="connsiteX0" fmla="*/ 1040050 w 1040050"/>
            <a:gd name="connsiteY0" fmla="*/ 1003259 h 1003259"/>
            <a:gd name="connsiteX1" fmla="*/ 0 w 1040050"/>
            <a:gd name="connsiteY1" fmla="*/ 996551 h 1003259"/>
            <a:gd name="connsiteX2" fmla="*/ 607437 w 1040050"/>
            <a:gd name="connsiteY2" fmla="*/ 0 h 1003259"/>
            <a:gd name="connsiteX3" fmla="*/ 1040050 w 1040050"/>
            <a:gd name="connsiteY3" fmla="*/ 1003259 h 1003259"/>
            <a:gd name="connsiteX0" fmla="*/ 1040050 w 1040050"/>
            <a:gd name="connsiteY0" fmla="*/ 968747 h 968747"/>
            <a:gd name="connsiteX1" fmla="*/ 0 w 1040050"/>
            <a:gd name="connsiteY1" fmla="*/ 962039 h 968747"/>
            <a:gd name="connsiteX2" fmla="*/ 564016 w 1040050"/>
            <a:gd name="connsiteY2" fmla="*/ 0 h 968747"/>
            <a:gd name="connsiteX3" fmla="*/ 1040050 w 1040050"/>
            <a:gd name="connsiteY3" fmla="*/ 968747 h 9687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0050" h="968747">
              <a:moveTo>
                <a:pt x="1040050" y="968747"/>
              </a:moveTo>
              <a:lnTo>
                <a:pt x="0" y="962039"/>
              </a:lnTo>
              <a:lnTo>
                <a:pt x="564016" y="0"/>
              </a:lnTo>
              <a:lnTo>
                <a:pt x="1040050" y="96874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M1" sqref="M1:M1048576"/>
    </sheetView>
  </sheetViews>
  <sheetFormatPr defaultRowHeight="15" x14ac:dyDescent="0.25"/>
  <cols>
    <col min="3" max="3" width="5" bestFit="1" customWidth="1"/>
    <col min="4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68" t="s">
        <v>28</v>
      </c>
      <c r="N2" s="28" t="s">
        <v>7</v>
      </c>
      <c r="O2" s="28" t="s">
        <v>24</v>
      </c>
      <c r="P2" s="28" t="s">
        <v>8</v>
      </c>
      <c r="Q2" s="29" t="s">
        <v>9</v>
      </c>
    </row>
    <row r="3" spans="1:21" x14ac:dyDescent="0.25">
      <c r="A3" s="24"/>
      <c r="B3" s="31"/>
      <c r="C3" s="23"/>
      <c r="D3" s="23"/>
      <c r="E3" s="23"/>
      <c r="F3" s="11"/>
      <c r="G3" s="25"/>
      <c r="H3" s="1"/>
      <c r="I3" s="1"/>
      <c r="J3" s="38">
        <v>1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24"/>
      <c r="B4" s="31"/>
      <c r="C4" s="23"/>
      <c r="D4" s="23"/>
      <c r="E4" s="23"/>
      <c r="F4" s="11"/>
      <c r="G4" s="25"/>
      <c r="H4" s="1"/>
      <c r="I4" s="1"/>
      <c r="J4" s="40">
        <v>1</v>
      </c>
      <c r="K4" s="10">
        <v>2</v>
      </c>
      <c r="L4" s="5">
        <v>11</v>
      </c>
      <c r="M4" s="69">
        <f t="shared" ref="M4:M25" si="0">(ROUND((L4/10),0)-1)*4+(MOD(L4,10))</f>
        <v>1</v>
      </c>
      <c r="N4" s="6">
        <v>-1.0471975511966001</v>
      </c>
      <c r="O4" s="4" t="s">
        <v>25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/>
      <c r="B5" s="31"/>
      <c r="C5" s="23"/>
      <c r="D5" s="23"/>
      <c r="E5" s="23"/>
      <c r="F5" s="11"/>
      <c r="G5" s="25"/>
      <c r="H5" s="1"/>
      <c r="I5" s="1"/>
      <c r="J5" s="40">
        <v>1</v>
      </c>
      <c r="K5" s="10">
        <v>3</v>
      </c>
      <c r="L5" s="5">
        <v>12</v>
      </c>
      <c r="M5" s="69">
        <f t="shared" si="0"/>
        <v>2</v>
      </c>
      <c r="N5" s="6">
        <v>-2.0943951023932001</v>
      </c>
      <c r="O5" s="3">
        <v>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9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9">
        <f t="shared" si="0"/>
        <v>4</v>
      </c>
      <c r="N7" s="6">
        <v>0</v>
      </c>
      <c r="O7" s="3">
        <v>51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9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9">
        <f t="shared" si="0"/>
        <v>6</v>
      </c>
      <c r="N9" s="6">
        <v>0</v>
      </c>
      <c r="O9" s="3">
        <v>-112</v>
      </c>
      <c r="P9" s="41">
        <v>164</v>
      </c>
      <c r="Q9" s="42">
        <v>155.425625842204</v>
      </c>
      <c r="U9" s="7"/>
    </row>
    <row r="10" spans="1:21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9">
        <f t="shared" si="0"/>
        <v>7</v>
      </c>
      <c r="N10" s="6">
        <v>1.0471975511966001</v>
      </c>
      <c r="O10" s="1" t="s">
        <v>26</v>
      </c>
      <c r="P10" s="41">
        <v>148</v>
      </c>
      <c r="Q10" s="42">
        <v>164.66323014923799</v>
      </c>
    </row>
    <row r="11" spans="1:21" x14ac:dyDescent="0.25">
      <c r="A11" s="24"/>
      <c r="B11" s="31"/>
      <c r="C11" s="23"/>
      <c r="D11" s="23"/>
      <c r="E11" s="23"/>
      <c r="F11" s="11"/>
      <c r="G11" s="25"/>
      <c r="I11" s="1"/>
      <c r="J11" s="40">
        <v>1</v>
      </c>
      <c r="K11" s="10">
        <v>4</v>
      </c>
      <c r="L11" s="5">
        <v>40</v>
      </c>
      <c r="M11" s="69">
        <f t="shared" si="0"/>
        <v>12</v>
      </c>
      <c r="N11" s="6">
        <v>0</v>
      </c>
      <c r="O11" s="55">
        <v>0</v>
      </c>
      <c r="P11" s="41">
        <v>116</v>
      </c>
      <c r="Q11" s="42">
        <v>127.712812921102</v>
      </c>
    </row>
    <row r="12" spans="1:21" x14ac:dyDescent="0.25">
      <c r="A12" s="24"/>
      <c r="B12" s="31"/>
      <c r="C12" s="23"/>
      <c r="D12" s="23"/>
      <c r="E12" s="23"/>
      <c r="F12" s="11"/>
      <c r="G12" s="25"/>
      <c r="I12" s="1"/>
      <c r="J12" s="40">
        <v>1</v>
      </c>
      <c r="K12" s="10">
        <v>5</v>
      </c>
      <c r="L12" s="5">
        <v>41</v>
      </c>
      <c r="M12" s="69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24" t="s">
        <v>27</v>
      </c>
      <c r="B13" s="31">
        <f t="shared" ref="B13:B14" si="1">((ROUND($L13/10,0))-1)*4+MOD($L13,10)+((J13-1)*15)+O$11</f>
        <v>8</v>
      </c>
      <c r="C13" s="23">
        <f t="shared" ref="C13:C14" si="2">((+P13*COS($O$3)-Q13*SIN($O$3))*$S$3)+$O$7</f>
        <v>-17.602540378443777</v>
      </c>
      <c r="D13" s="23">
        <f t="shared" ref="D13:D14" si="3">((P13*SIN($O$3)+Q13*COS($O$3))*$S$4)+$O$9</f>
        <v>80.028166220647904</v>
      </c>
      <c r="E13" s="23">
        <f t="shared" ref="E13:E23" si="4">($N13/3.1416*180)+$O$5</f>
        <v>60</v>
      </c>
      <c r="F13" s="11">
        <v>4</v>
      </c>
      <c r="G13" s="25">
        <f t="shared" ref="G13:G23" si="5">IF($S$3*$S$4=-1,1,0)</f>
        <v>0</v>
      </c>
      <c r="I13" s="1"/>
      <c r="J13" s="40">
        <v>1</v>
      </c>
      <c r="K13" s="10">
        <v>6</v>
      </c>
      <c r="L13" s="5">
        <v>30</v>
      </c>
      <c r="M13" s="70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24" t="s">
        <v>27</v>
      </c>
      <c r="B14" s="31">
        <f t="shared" si="1"/>
        <v>9</v>
      </c>
      <c r="C14" s="23">
        <f t="shared" si="2"/>
        <v>-33.602540378443749</v>
      </c>
      <c r="D14" s="23">
        <f t="shared" si="3"/>
        <v>70.790561913613885</v>
      </c>
      <c r="E14" s="23">
        <f t="shared" si="4"/>
        <v>119.99985969422843</v>
      </c>
      <c r="F14" s="11">
        <v>4</v>
      </c>
      <c r="G14" s="25">
        <f t="shared" si="5"/>
        <v>0</v>
      </c>
      <c r="I14" s="1"/>
      <c r="J14" s="40">
        <v>1</v>
      </c>
      <c r="K14" s="10">
        <v>7</v>
      </c>
      <c r="L14" s="5">
        <v>31</v>
      </c>
      <c r="M14" s="70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24" t="s">
        <v>27</v>
      </c>
      <c r="B15" s="31">
        <f t="shared" ref="B15:B23" si="6">((ROUND($L15/10,0))-1)*4+MOD($L15,10)+((J15-1)*15)+O$11</f>
        <v>6</v>
      </c>
      <c r="C15" s="23">
        <f t="shared" ref="C15:C23" si="7">((+P15*COS($O$3)-Q15*SIN($O$3))*$S$3)+$O$7</f>
        <v>-49.602540378443749</v>
      </c>
      <c r="D15" s="23">
        <f t="shared" ref="D15:D23" si="8">((P15*SIN($O$3)+Q15*COS($O$3))*$S$4)+$O$9</f>
        <v>80.028166220647904</v>
      </c>
      <c r="E15" s="23">
        <f t="shared" si="4"/>
        <v>60</v>
      </c>
      <c r="F15" s="11">
        <v>4</v>
      </c>
      <c r="G15" s="25">
        <f t="shared" si="5"/>
        <v>0</v>
      </c>
      <c r="I15" s="1"/>
      <c r="J15" s="40">
        <v>1</v>
      </c>
      <c r="K15" s="10">
        <v>8</v>
      </c>
      <c r="L15" s="5">
        <v>22</v>
      </c>
      <c r="M15" s="70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 t="s">
        <v>27</v>
      </c>
      <c r="B16" s="31">
        <f t="shared" si="6"/>
        <v>7</v>
      </c>
      <c r="C16" s="23">
        <f t="shared" si="7"/>
        <v>-49.60254037844372</v>
      </c>
      <c r="D16" s="23">
        <f t="shared" si="8"/>
        <v>98.503374834715913</v>
      </c>
      <c r="E16" s="23">
        <f t="shared" si="4"/>
        <v>1.403057715734235E-4</v>
      </c>
      <c r="F16" s="11">
        <v>4</v>
      </c>
      <c r="G16" s="25">
        <f t="shared" si="5"/>
        <v>0</v>
      </c>
      <c r="I16" s="1"/>
      <c r="J16" s="40">
        <v>1</v>
      </c>
      <c r="K16" s="10">
        <v>9</v>
      </c>
      <c r="L16" s="5">
        <v>23</v>
      </c>
      <c r="M16" s="70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9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9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24" t="s">
        <v>27</v>
      </c>
      <c r="B19" s="31">
        <f t="shared" si="6"/>
        <v>10</v>
      </c>
      <c r="C19" s="23">
        <f t="shared" si="7"/>
        <v>-33.602540378443777</v>
      </c>
      <c r="D19" s="23">
        <f t="shared" si="8"/>
        <v>52.315353299545876</v>
      </c>
      <c r="E19" s="23">
        <f t="shared" si="4"/>
        <v>179.99971938845687</v>
      </c>
      <c r="F19" s="11">
        <v>4</v>
      </c>
      <c r="G19" s="25">
        <f t="shared" si="5"/>
        <v>0</v>
      </c>
      <c r="I19" s="1"/>
      <c r="J19" s="40">
        <v>1</v>
      </c>
      <c r="K19" s="10">
        <v>12</v>
      </c>
      <c r="L19" s="5">
        <v>32</v>
      </c>
      <c r="M19" s="70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24" t="s">
        <v>27</v>
      </c>
      <c r="B20" s="31">
        <f t="shared" si="6"/>
        <v>5</v>
      </c>
      <c r="C20" s="23">
        <f t="shared" si="7"/>
        <v>-49.602540378443763</v>
      </c>
      <c r="D20" s="23">
        <f t="shared" si="8"/>
        <v>43.077748992511857</v>
      </c>
      <c r="E20" s="23">
        <f t="shared" si="4"/>
        <v>119.99985969422843</v>
      </c>
      <c r="F20" s="11">
        <v>4</v>
      </c>
      <c r="G20" s="25">
        <f t="shared" si="5"/>
        <v>0</v>
      </c>
      <c r="I20" s="2"/>
      <c r="J20" s="40">
        <v>1</v>
      </c>
      <c r="K20" s="10">
        <v>13</v>
      </c>
      <c r="L20" s="5">
        <v>21</v>
      </c>
      <c r="M20" s="70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9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9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24" t="s">
        <v>27</v>
      </c>
      <c r="B23" s="31">
        <f t="shared" si="6"/>
        <v>11</v>
      </c>
      <c r="C23" s="23">
        <f t="shared" si="7"/>
        <v>-17.602540378443791</v>
      </c>
      <c r="D23" s="23">
        <f t="shared" si="8"/>
        <v>43.077748992511886</v>
      </c>
      <c r="E23" s="23">
        <f t="shared" si="4"/>
        <v>239.99957908268468</v>
      </c>
      <c r="F23" s="11">
        <v>4</v>
      </c>
      <c r="G23" s="25">
        <f t="shared" si="5"/>
        <v>0</v>
      </c>
      <c r="I23" s="2"/>
      <c r="J23" s="40">
        <v>1</v>
      </c>
      <c r="K23" s="10">
        <v>14</v>
      </c>
      <c r="L23" s="5">
        <v>33</v>
      </c>
      <c r="M23" s="70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9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69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F39" sqref="F39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68" t="s">
        <v>28</v>
      </c>
      <c r="N2" s="28" t="s">
        <v>7</v>
      </c>
      <c r="O2" s="28" t="s">
        <v>24</v>
      </c>
      <c r="P2" s="28" t="s">
        <v>8</v>
      </c>
      <c r="Q2" s="29" t="s">
        <v>9</v>
      </c>
    </row>
    <row r="3" spans="1:21" x14ac:dyDescent="0.25">
      <c r="A3" s="30"/>
      <c r="B3" s="31"/>
      <c r="C3" s="31"/>
      <c r="D3" s="31"/>
      <c r="E3" s="31"/>
      <c r="F3" s="32"/>
      <c r="G3" s="33"/>
      <c r="H3" s="1"/>
      <c r="I3" s="1"/>
      <c r="J3" s="38">
        <v>1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-1.0471975511965976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24" t="s">
        <v>27</v>
      </c>
      <c r="B4" s="31">
        <f t="shared" ref="B4:B19" si="0">((ROUND($L4/10,0))-1)*4+MOD($L4,10)+((J4-1)*15)+O$11</f>
        <v>17</v>
      </c>
      <c r="C4" s="23">
        <f t="shared" ref="C4:C19" si="1">((+P4*COS($O$3)-Q4*SIN($O$3))*$S$3)+$O$7</f>
        <v>-66.397459621556152</v>
      </c>
      <c r="D4" s="23">
        <f t="shared" ref="D4:D19" si="2">((P4*SIN($O$3)+Q4*COS($O$3))*$S$4)+$O$9</f>
        <v>-12.84014468547786</v>
      </c>
      <c r="E4" s="23">
        <f t="shared" ref="E4:E13" si="3">($N4/3.1416*180)+$O$5</f>
        <v>-119.99985969422843</v>
      </c>
      <c r="F4" s="11">
        <v>4</v>
      </c>
      <c r="G4" s="25">
        <f t="shared" ref="G4:G23" si="4">IF($S$3*$S$4=-1,1,0)</f>
        <v>0</v>
      </c>
      <c r="H4" s="1"/>
      <c r="I4" s="1"/>
      <c r="J4" s="40">
        <v>1</v>
      </c>
      <c r="K4" s="10">
        <v>2</v>
      </c>
      <c r="L4" s="5">
        <v>11</v>
      </c>
      <c r="M4" s="70">
        <f t="shared" ref="M4:M25" si="5">(ROUND((L4/10),0)-1)*4+(MOD(L4,10))</f>
        <v>1</v>
      </c>
      <c r="N4" s="6">
        <v>-1.0471975511966001</v>
      </c>
      <c r="O4" s="4" t="s">
        <v>25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 t="s">
        <v>27</v>
      </c>
      <c r="B5" s="31">
        <f t="shared" si="0"/>
        <v>18</v>
      </c>
      <c r="C5" s="23">
        <f t="shared" si="1"/>
        <v>-66.397459621556123</v>
      </c>
      <c r="D5" s="23">
        <f t="shared" si="2"/>
        <v>-31.315353299545876</v>
      </c>
      <c r="E5" s="23">
        <f t="shared" si="3"/>
        <v>-179.99971938845687</v>
      </c>
      <c r="F5" s="11">
        <v>4</v>
      </c>
      <c r="G5" s="25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70">
        <f t="shared" si="5"/>
        <v>2</v>
      </c>
      <c r="N5" s="6">
        <v>-2.0943951023932001</v>
      </c>
      <c r="O5" s="3">
        <v>-60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24" t="s">
        <v>27</v>
      </c>
      <c r="B6" s="31">
        <f t="shared" si="0"/>
        <v>19</v>
      </c>
      <c r="C6" s="23">
        <f t="shared" si="1"/>
        <v>-50.397459621556152</v>
      </c>
      <c r="D6" s="23">
        <f t="shared" si="2"/>
        <v>-40.552957606579895</v>
      </c>
      <c r="E6" s="23">
        <f t="shared" si="3"/>
        <v>-119.99985969422843</v>
      </c>
      <c r="F6" s="11">
        <v>4</v>
      </c>
      <c r="G6" s="25">
        <f t="shared" si="4"/>
        <v>0</v>
      </c>
      <c r="H6" s="1"/>
      <c r="I6" s="1"/>
      <c r="J6" s="40">
        <v>1</v>
      </c>
      <c r="K6" s="10">
        <v>17</v>
      </c>
      <c r="L6" s="5">
        <v>13</v>
      </c>
      <c r="M6" s="70">
        <f t="shared" si="5"/>
        <v>3</v>
      </c>
      <c r="N6" s="6">
        <v>-1.0471975511966001</v>
      </c>
      <c r="O6" s="65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9">
        <f t="shared" si="5"/>
        <v>4</v>
      </c>
      <c r="N7" s="6">
        <v>0</v>
      </c>
      <c r="O7" s="3">
        <v>-219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9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9">
        <f t="shared" si="5"/>
        <v>6</v>
      </c>
      <c r="N9" s="6">
        <v>0</v>
      </c>
      <c r="O9" s="3">
        <v>33</v>
      </c>
      <c r="P9" s="41">
        <v>164</v>
      </c>
      <c r="Q9" s="42">
        <v>155.425625842204</v>
      </c>
      <c r="U9" s="7"/>
    </row>
    <row r="10" spans="1:21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9">
        <f t="shared" si="5"/>
        <v>7</v>
      </c>
      <c r="N10" s="6">
        <v>1.0471975511966001</v>
      </c>
      <c r="O10" s="1" t="s">
        <v>26</v>
      </c>
      <c r="P10" s="41">
        <v>148</v>
      </c>
      <c r="Q10" s="42">
        <v>164.66323014923799</v>
      </c>
    </row>
    <row r="11" spans="1:21" x14ac:dyDescent="0.25">
      <c r="A11" s="24" t="s">
        <v>27</v>
      </c>
      <c r="B11" s="31">
        <f t="shared" si="0"/>
        <v>28</v>
      </c>
      <c r="C11" s="23">
        <f t="shared" si="1"/>
        <v>-50.397459621556152</v>
      </c>
      <c r="D11" s="23">
        <f t="shared" si="2"/>
        <v>-3.6025403784438623</v>
      </c>
      <c r="E11" s="23">
        <f t="shared" si="3"/>
        <v>-60</v>
      </c>
      <c r="F11" s="11">
        <v>4</v>
      </c>
      <c r="G11" s="25">
        <f t="shared" si="4"/>
        <v>0</v>
      </c>
      <c r="I11" s="1"/>
      <c r="J11" s="40">
        <v>1</v>
      </c>
      <c r="K11" s="10">
        <v>4</v>
      </c>
      <c r="L11" s="5">
        <v>40</v>
      </c>
      <c r="M11" s="70">
        <f t="shared" si="5"/>
        <v>12</v>
      </c>
      <c r="N11" s="6">
        <v>0</v>
      </c>
      <c r="O11" s="55">
        <v>16</v>
      </c>
      <c r="P11" s="41">
        <v>116</v>
      </c>
      <c r="Q11" s="42">
        <v>127.712812921102</v>
      </c>
    </row>
    <row r="12" spans="1:21" x14ac:dyDescent="0.25">
      <c r="A12" s="24" t="s">
        <v>27</v>
      </c>
      <c r="B12" s="31">
        <f t="shared" si="0"/>
        <v>29</v>
      </c>
      <c r="C12" s="23">
        <f t="shared" si="1"/>
        <v>-34.39745962155618</v>
      </c>
      <c r="D12" s="23">
        <f t="shared" si="2"/>
        <v>-12.840144685477881</v>
      </c>
      <c r="E12" s="23">
        <f t="shared" si="3"/>
        <v>-119.99985969422843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70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24" t="s">
        <v>27</v>
      </c>
      <c r="B13" s="31">
        <f t="shared" si="0"/>
        <v>24</v>
      </c>
      <c r="C13" s="23">
        <f t="shared" si="1"/>
        <v>-18.397459621556209</v>
      </c>
      <c r="D13" s="23">
        <f t="shared" si="2"/>
        <v>-3.6025403784438765</v>
      </c>
      <c r="E13" s="23">
        <f t="shared" si="3"/>
        <v>-60</v>
      </c>
      <c r="F13" s="11">
        <v>4</v>
      </c>
      <c r="G13" s="25">
        <f t="shared" si="4"/>
        <v>0</v>
      </c>
      <c r="I13" s="1"/>
      <c r="J13" s="40">
        <v>1</v>
      </c>
      <c r="K13" s="10">
        <v>6</v>
      </c>
      <c r="L13" s="5">
        <v>30</v>
      </c>
      <c r="M13" s="70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24" t="s">
        <v>27</v>
      </c>
      <c r="B14" s="31">
        <f t="shared" si="0"/>
        <v>25</v>
      </c>
      <c r="C14" s="23">
        <f t="shared" si="1"/>
        <v>-18.397459621556209</v>
      </c>
      <c r="D14" s="23">
        <f t="shared" si="2"/>
        <v>14.872668235624133</v>
      </c>
      <c r="E14" s="23">
        <f>S$3*(($N14/3.1416*180)+$O$5)</f>
        <v>-1.403057715734235E-4</v>
      </c>
      <c r="F14" s="11">
        <v>4</v>
      </c>
      <c r="G14" s="25">
        <f t="shared" si="4"/>
        <v>0</v>
      </c>
      <c r="I14" s="1"/>
      <c r="J14" s="40">
        <v>1</v>
      </c>
      <c r="K14" s="10">
        <v>7</v>
      </c>
      <c r="L14" s="5">
        <v>31</v>
      </c>
      <c r="M14" s="70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24" t="s">
        <v>27</v>
      </c>
      <c r="B15" s="31">
        <f t="shared" si="0"/>
        <v>22</v>
      </c>
      <c r="C15" s="23">
        <f t="shared" si="1"/>
        <v>-2.3974596215562087</v>
      </c>
      <c r="D15" s="23">
        <f t="shared" si="2"/>
        <v>24.110272542658137</v>
      </c>
      <c r="E15" s="23">
        <f t="shared" ref="E15:E19" si="6">S$3*(($N15/3.1416*180)+$O$5)</f>
        <v>-60</v>
      </c>
      <c r="F15" s="11">
        <v>4</v>
      </c>
      <c r="G15" s="25">
        <f t="shared" si="4"/>
        <v>0</v>
      </c>
      <c r="I15" s="1"/>
      <c r="J15" s="40">
        <v>1</v>
      </c>
      <c r="K15" s="10">
        <v>8</v>
      </c>
      <c r="L15" s="5">
        <v>22</v>
      </c>
      <c r="M15" s="70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 t="s">
        <v>27</v>
      </c>
      <c r="B16" s="31">
        <f t="shared" si="0"/>
        <v>23</v>
      </c>
      <c r="C16" s="23">
        <f t="shared" si="1"/>
        <v>13.602540378443734</v>
      </c>
      <c r="D16" s="23">
        <f t="shared" si="2"/>
        <v>14.872668235624133</v>
      </c>
      <c r="E16" s="23">
        <f t="shared" si="6"/>
        <v>-119.99985969422843</v>
      </c>
      <c r="F16" s="11">
        <v>4</v>
      </c>
      <c r="G16" s="25">
        <f t="shared" si="4"/>
        <v>0</v>
      </c>
      <c r="I16" s="1"/>
      <c r="J16" s="40">
        <v>1</v>
      </c>
      <c r="K16" s="10">
        <v>9</v>
      </c>
      <c r="L16" s="5">
        <v>23</v>
      </c>
      <c r="M16" s="70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9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9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24" t="s">
        <v>27</v>
      </c>
      <c r="B19" s="31">
        <f t="shared" si="0"/>
        <v>26</v>
      </c>
      <c r="C19" s="23">
        <f t="shared" si="1"/>
        <v>-34.397459621556209</v>
      </c>
      <c r="D19" s="23">
        <f t="shared" si="2"/>
        <v>24.110272542658151</v>
      </c>
      <c r="E19" s="23">
        <f t="shared" si="6"/>
        <v>59.999719388456853</v>
      </c>
      <c r="F19" s="11">
        <v>4</v>
      </c>
      <c r="G19" s="25">
        <f t="shared" si="4"/>
        <v>0</v>
      </c>
      <c r="I19" s="1"/>
      <c r="J19" s="40">
        <v>1</v>
      </c>
      <c r="K19" s="10">
        <v>12</v>
      </c>
      <c r="L19" s="5">
        <v>32</v>
      </c>
      <c r="M19" s="70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9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9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9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24" t="s">
        <v>27</v>
      </c>
      <c r="B23" s="31">
        <f t="shared" ref="B23" si="7">((ROUND($L23/10,0))-1)*4+MOD($L23,10)+((J23-1)*15)+O$11</f>
        <v>27</v>
      </c>
      <c r="C23" s="23">
        <f t="shared" ref="C23" si="8">((+P23*COS($O$3)-Q23*SIN($O$3))*$S$3)+$O$7</f>
        <v>-50.39745962155618</v>
      </c>
      <c r="D23" s="23">
        <f t="shared" ref="D23" si="9">((P23*SIN($O$3)+Q23*COS($O$3))*$S$4)+$O$9</f>
        <v>14.872668235624147</v>
      </c>
      <c r="E23" s="23">
        <f t="shared" ref="E23" si="10">S$3*(($N23/3.1416*180)+$O$5)</f>
        <v>119.99957908268468</v>
      </c>
      <c r="F23" s="11">
        <v>4</v>
      </c>
      <c r="G23" s="25">
        <f t="shared" si="4"/>
        <v>0</v>
      </c>
      <c r="I23" s="2"/>
      <c r="J23" s="40">
        <v>1</v>
      </c>
      <c r="K23" s="10">
        <v>14</v>
      </c>
      <c r="L23" s="5">
        <v>33</v>
      </c>
      <c r="M23" s="70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9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69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M1" sqref="M1:M1048576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68" t="s">
        <v>28</v>
      </c>
      <c r="N2" s="28" t="s">
        <v>7</v>
      </c>
      <c r="O2" s="28" t="s">
        <v>24</v>
      </c>
      <c r="P2" s="28" t="s">
        <v>8</v>
      </c>
      <c r="Q2" s="29" t="s">
        <v>9</v>
      </c>
    </row>
    <row r="3" spans="1:21" x14ac:dyDescent="0.25">
      <c r="A3" s="24" t="s">
        <v>27</v>
      </c>
      <c r="B3" s="31">
        <f t="shared" ref="B3:B13" si="0">((ROUND($L3/10,0))-1)*4+MOD($L3,10)+((J3-1)*15)+O$11</f>
        <v>32</v>
      </c>
      <c r="C3" s="23">
        <f t="shared" ref="C3:C13" si="1">((+P3*COS($O$3)-Q3*SIN($O$3))*$S$3)+$O$7</f>
        <v>63.397459621556152</v>
      </c>
      <c r="D3" s="23">
        <f t="shared" ref="D3:D13" si="2">((P3*SIN($O$3)+Q3*COS($O$3))*$S$4)+$O$9</f>
        <v>-13.397459621556102</v>
      </c>
      <c r="E3" s="23">
        <f t="shared" ref="E3:E13" si="3">S$3*(($N3/3.1416*180)+$O$5)</f>
        <v>2.80611543146847E-4</v>
      </c>
      <c r="F3" s="11">
        <v>4</v>
      </c>
      <c r="G3" s="25">
        <f t="shared" ref="G3:G13" si="4">IF($S$3*$S$4=-1,1,0)</f>
        <v>0</v>
      </c>
      <c r="H3" s="1"/>
      <c r="I3" s="1"/>
      <c r="J3" s="38">
        <v>1</v>
      </c>
      <c r="K3" s="12">
        <v>1</v>
      </c>
      <c r="L3" s="13">
        <v>10</v>
      </c>
      <c r="M3" s="70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24" t="s">
        <v>27</v>
      </c>
      <c r="B4" s="31">
        <f t="shared" si="0"/>
        <v>33</v>
      </c>
      <c r="C4" s="23">
        <f t="shared" si="1"/>
        <v>47.397459621556152</v>
      </c>
      <c r="D4" s="23">
        <f t="shared" si="2"/>
        <v>-4.1598553145220905</v>
      </c>
      <c r="E4" s="23">
        <f t="shared" si="3"/>
        <v>60.000140305771573</v>
      </c>
      <c r="F4" s="11">
        <v>4</v>
      </c>
      <c r="G4" s="25">
        <f t="shared" si="4"/>
        <v>0</v>
      </c>
      <c r="H4" s="1"/>
      <c r="I4" s="1"/>
      <c r="J4" s="40">
        <v>1</v>
      </c>
      <c r="K4" s="10">
        <v>2</v>
      </c>
      <c r="L4" s="5">
        <v>11</v>
      </c>
      <c r="M4" s="70">
        <f t="shared" ref="M4:M25" si="5">(ROUND((L4/10),0)-1)*4+(MOD(L4,10))</f>
        <v>1</v>
      </c>
      <c r="N4" s="6">
        <v>-1.0471975511966001</v>
      </c>
      <c r="O4" s="4" t="s">
        <v>25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 t="s">
        <v>27</v>
      </c>
      <c r="B5" s="31">
        <f t="shared" si="0"/>
        <v>34</v>
      </c>
      <c r="C5" s="23">
        <f t="shared" si="1"/>
        <v>47.397459621556152</v>
      </c>
      <c r="D5" s="23">
        <f t="shared" si="2"/>
        <v>14.315353299545933</v>
      </c>
      <c r="E5" s="23">
        <f t="shared" si="3"/>
        <v>2.80611543146847E-4</v>
      </c>
      <c r="F5" s="11">
        <v>4</v>
      </c>
      <c r="G5" s="25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70">
        <f t="shared" si="5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9">
        <f t="shared" si="5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9">
        <f t="shared" si="5"/>
        <v>4</v>
      </c>
      <c r="N7" s="6">
        <v>0</v>
      </c>
      <c r="O7" s="3">
        <v>200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9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9">
        <f t="shared" si="5"/>
        <v>6</v>
      </c>
      <c r="N9" s="6">
        <v>0</v>
      </c>
      <c r="O9" s="3">
        <v>-50</v>
      </c>
      <c r="P9" s="41">
        <v>164</v>
      </c>
      <c r="Q9" s="42">
        <v>155.425625842204</v>
      </c>
      <c r="U9" s="7"/>
    </row>
    <row r="10" spans="1:21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9">
        <f t="shared" si="5"/>
        <v>7</v>
      </c>
      <c r="N10" s="6">
        <v>1.0471975511966001</v>
      </c>
      <c r="O10" s="1" t="s">
        <v>26</v>
      </c>
      <c r="P10" s="41">
        <v>148</v>
      </c>
      <c r="Q10" s="42">
        <v>164.66323014923799</v>
      </c>
    </row>
    <row r="11" spans="1:21" x14ac:dyDescent="0.25">
      <c r="A11" s="24" t="s">
        <v>27</v>
      </c>
      <c r="B11" s="31">
        <f t="shared" si="0"/>
        <v>44</v>
      </c>
      <c r="C11" s="23">
        <f t="shared" si="1"/>
        <v>31.397459621556209</v>
      </c>
      <c r="D11" s="23">
        <f t="shared" si="2"/>
        <v>-13.397459621556081</v>
      </c>
      <c r="E11" s="23">
        <f t="shared" si="3"/>
        <v>120</v>
      </c>
      <c r="F11" s="11">
        <v>4</v>
      </c>
      <c r="G11" s="25">
        <f t="shared" si="4"/>
        <v>0</v>
      </c>
      <c r="I11" s="1"/>
      <c r="J11" s="40">
        <v>1</v>
      </c>
      <c r="K11" s="10">
        <v>4</v>
      </c>
      <c r="L11" s="5">
        <v>40</v>
      </c>
      <c r="M11" s="70">
        <f t="shared" si="5"/>
        <v>12</v>
      </c>
      <c r="N11" s="6">
        <v>0</v>
      </c>
      <c r="O11" s="55">
        <v>32</v>
      </c>
      <c r="P11" s="41">
        <v>116</v>
      </c>
      <c r="Q11" s="42">
        <v>127.712812921102</v>
      </c>
    </row>
    <row r="12" spans="1:21" x14ac:dyDescent="0.25">
      <c r="A12" s="24" t="s">
        <v>27</v>
      </c>
      <c r="B12" s="31">
        <f t="shared" si="0"/>
        <v>45</v>
      </c>
      <c r="C12" s="23">
        <f t="shared" si="1"/>
        <v>15.397459621556209</v>
      </c>
      <c r="D12" s="23">
        <f t="shared" si="2"/>
        <v>-4.159855314522062</v>
      </c>
      <c r="E12" s="23">
        <f t="shared" si="3"/>
        <v>60.000140305771573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70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24" t="s">
        <v>27</v>
      </c>
      <c r="B13" s="31">
        <f t="shared" si="0"/>
        <v>40</v>
      </c>
      <c r="C13" s="23">
        <f t="shared" si="1"/>
        <v>-0.60254037844379127</v>
      </c>
      <c r="D13" s="23">
        <f t="shared" si="2"/>
        <v>-13.397459621556067</v>
      </c>
      <c r="E13" s="23">
        <f t="shared" si="3"/>
        <v>120</v>
      </c>
      <c r="F13" s="11">
        <v>4</v>
      </c>
      <c r="G13" s="25">
        <f t="shared" si="4"/>
        <v>0</v>
      </c>
      <c r="I13" s="1"/>
      <c r="J13" s="40">
        <v>1</v>
      </c>
      <c r="K13" s="10">
        <v>6</v>
      </c>
      <c r="L13" s="5">
        <v>30</v>
      </c>
      <c r="M13" s="70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24" t="s">
        <v>27</v>
      </c>
      <c r="B14" s="31">
        <f t="shared" ref="B14:B20" si="6">((ROUND($L14/10,0))-1)*4+MOD($L14,10)+((J14-1)*15)+O$11</f>
        <v>41</v>
      </c>
      <c r="C14" s="23">
        <f t="shared" ref="C14:C20" si="7">((+P14*COS($O$3)-Q14*SIN($O$3))*$S$3)+$O$7</f>
        <v>-0.60254037844376285</v>
      </c>
      <c r="D14" s="23">
        <f t="shared" ref="D14:D20" si="8">((P14*SIN($O$3)+Q14*COS($O$3))*$S$4)+$O$9</f>
        <v>-31.872668235624062</v>
      </c>
      <c r="E14" s="23">
        <f>S$3*(($N14/3.1416*180)+$O$5)</f>
        <v>179.99985969422843</v>
      </c>
      <c r="F14" s="11">
        <v>4</v>
      </c>
      <c r="G14" s="25">
        <f t="shared" ref="G14:G25" si="9">IF($S$3*$S$4=-1,1,0)</f>
        <v>0</v>
      </c>
      <c r="I14" s="1"/>
      <c r="J14" s="40">
        <v>1</v>
      </c>
      <c r="K14" s="10">
        <v>7</v>
      </c>
      <c r="L14" s="5">
        <v>31</v>
      </c>
      <c r="M14" s="70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24" t="s">
        <v>27</v>
      </c>
      <c r="B15" s="31">
        <f t="shared" si="6"/>
        <v>38</v>
      </c>
      <c r="C15" s="23">
        <f t="shared" si="7"/>
        <v>-16.602540378443763</v>
      </c>
      <c r="D15" s="23">
        <f t="shared" si="8"/>
        <v>-41.110272542658066</v>
      </c>
      <c r="E15" s="23">
        <f t="shared" ref="E15:E20" si="10">S$3*(($N15/3.1416*180)+$O$5)</f>
        <v>120</v>
      </c>
      <c r="F15" s="11">
        <v>4</v>
      </c>
      <c r="G15" s="25">
        <f t="shared" si="9"/>
        <v>0</v>
      </c>
      <c r="I15" s="1"/>
      <c r="J15" s="40">
        <v>1</v>
      </c>
      <c r="K15" s="10">
        <v>8</v>
      </c>
      <c r="L15" s="5">
        <v>22</v>
      </c>
      <c r="M15" s="70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 t="s">
        <v>27</v>
      </c>
      <c r="B16" s="31">
        <f t="shared" si="6"/>
        <v>39</v>
      </c>
      <c r="C16" s="23">
        <f t="shared" si="7"/>
        <v>-32.602540378443734</v>
      </c>
      <c r="D16" s="23">
        <f t="shared" si="8"/>
        <v>-31.872668235624047</v>
      </c>
      <c r="E16" s="23">
        <f t="shared" si="10"/>
        <v>60.000140305771573</v>
      </c>
      <c r="F16" s="11">
        <v>4</v>
      </c>
      <c r="G16" s="25">
        <f t="shared" si="9"/>
        <v>0</v>
      </c>
      <c r="I16" s="1"/>
      <c r="J16" s="40">
        <v>1</v>
      </c>
      <c r="K16" s="10">
        <v>9</v>
      </c>
      <c r="L16" s="5">
        <v>23</v>
      </c>
      <c r="M16" s="70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24" t="s">
        <v>27</v>
      </c>
      <c r="B17" s="31">
        <f t="shared" si="6"/>
        <v>35</v>
      </c>
      <c r="C17" s="23">
        <f t="shared" si="7"/>
        <v>-16.602540378443734</v>
      </c>
      <c r="D17" s="23">
        <f t="shared" si="8"/>
        <v>-59.585481156726075</v>
      </c>
      <c r="E17" s="23">
        <f t="shared" si="10"/>
        <v>179.99985969422843</v>
      </c>
      <c r="F17" s="11">
        <v>4</v>
      </c>
      <c r="G17" s="25">
        <f t="shared" si="9"/>
        <v>0</v>
      </c>
      <c r="I17" s="1"/>
      <c r="J17" s="40">
        <v>1</v>
      </c>
      <c r="K17" s="10">
        <v>10</v>
      </c>
      <c r="L17" s="5">
        <v>13</v>
      </c>
      <c r="M17" s="70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24" t="s">
        <v>27</v>
      </c>
      <c r="B18" s="31">
        <f t="shared" si="6"/>
        <v>36</v>
      </c>
      <c r="C18" s="23">
        <f t="shared" si="7"/>
        <v>-0.60254037844376285</v>
      </c>
      <c r="D18" s="23">
        <f t="shared" si="8"/>
        <v>-68.823085463760108</v>
      </c>
      <c r="E18" s="23">
        <f t="shared" si="10"/>
        <v>239.99971938845687</v>
      </c>
      <c r="F18" s="11">
        <v>4</v>
      </c>
      <c r="G18" s="25">
        <f t="shared" si="9"/>
        <v>0</v>
      </c>
      <c r="I18" s="1"/>
      <c r="J18" s="40">
        <v>1</v>
      </c>
      <c r="K18" s="10">
        <v>11</v>
      </c>
      <c r="L18" s="5">
        <v>20</v>
      </c>
      <c r="M18" s="70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24" t="s">
        <v>27</v>
      </c>
      <c r="B19" s="31">
        <f t="shared" si="6"/>
        <v>42</v>
      </c>
      <c r="C19" s="23">
        <f t="shared" si="7"/>
        <v>15.397459621556209</v>
      </c>
      <c r="D19" s="23">
        <f t="shared" si="8"/>
        <v>-41.110272542658095</v>
      </c>
      <c r="E19" s="23">
        <f t="shared" si="10"/>
        <v>239.99971938845687</v>
      </c>
      <c r="F19" s="11">
        <v>4</v>
      </c>
      <c r="G19" s="25">
        <f t="shared" si="9"/>
        <v>0</v>
      </c>
      <c r="I19" s="1"/>
      <c r="J19" s="40">
        <v>1</v>
      </c>
      <c r="K19" s="10">
        <v>12</v>
      </c>
      <c r="L19" s="5">
        <v>32</v>
      </c>
      <c r="M19" s="70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24" t="s">
        <v>27</v>
      </c>
      <c r="B20" s="31">
        <f t="shared" si="6"/>
        <v>37</v>
      </c>
      <c r="C20" s="23">
        <f t="shared" si="7"/>
        <v>15.397459621556237</v>
      </c>
      <c r="D20" s="23">
        <f t="shared" si="8"/>
        <v>-59.585481156726104</v>
      </c>
      <c r="E20" s="23">
        <f t="shared" si="10"/>
        <v>179.99985969422843</v>
      </c>
      <c r="F20" s="11">
        <v>4</v>
      </c>
      <c r="G20" s="25">
        <f t="shared" si="9"/>
        <v>0</v>
      </c>
      <c r="I20" s="2"/>
      <c r="J20" s="40">
        <v>1</v>
      </c>
      <c r="K20" s="10">
        <v>13</v>
      </c>
      <c r="L20" s="5">
        <v>21</v>
      </c>
      <c r="M20" s="69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9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9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24" t="s">
        <v>27</v>
      </c>
      <c r="B23" s="31">
        <f t="shared" ref="B23" si="11">((ROUND($L23/10,0))-1)*4+MOD($L23,10)+((J23-1)*15)+O$11</f>
        <v>43</v>
      </c>
      <c r="C23" s="23">
        <f t="shared" ref="C23" si="12">((+P23*COS($O$3)-Q23*SIN($O$3))*$S$3)+$O$7</f>
        <v>31.397459621556209</v>
      </c>
      <c r="D23" s="23">
        <f t="shared" ref="D23" si="13">((P23*SIN($O$3)+Q23*COS($O$3))*$S$4)+$O$9</f>
        <v>-31.87266823562409</v>
      </c>
      <c r="E23" s="23">
        <f t="shared" ref="E23" si="14">S$3*(($N23/3.1416*180)+$O$5)</f>
        <v>299.9995790826847</v>
      </c>
      <c r="F23" s="11">
        <v>4</v>
      </c>
      <c r="G23" s="25">
        <f t="shared" si="9"/>
        <v>0</v>
      </c>
      <c r="I23" s="2"/>
      <c r="J23" s="40">
        <v>1</v>
      </c>
      <c r="K23" s="10">
        <v>14</v>
      </c>
      <c r="L23" s="5">
        <v>33</v>
      </c>
      <c r="M23" s="70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24" t="s">
        <v>27</v>
      </c>
      <c r="B24" s="31">
        <f t="shared" ref="B24:B25" si="15">((ROUND($L24/10,0))-1)*4+MOD($L24,10)+((J24-1)*15)+O$11</f>
        <v>46</v>
      </c>
      <c r="C24" s="23">
        <f t="shared" ref="C24:C25" si="16">((+P24*COS($O$3)-Q24*SIN($O$3))*$S$3)+$O$7</f>
        <v>47.39745962155618</v>
      </c>
      <c r="D24" s="23">
        <f t="shared" ref="D24:D25" si="17">((P24*SIN($O$3)+Q24*COS($O$3))*$S$4)+$O$9</f>
        <v>-41.110272542658123</v>
      </c>
      <c r="E24" s="23">
        <f t="shared" ref="E24:E25" si="18">S$3*(($N24/3.1416*180)+$O$5)</f>
        <v>239.99971938845687</v>
      </c>
      <c r="F24" s="11">
        <v>4</v>
      </c>
      <c r="G24" s="25">
        <f t="shared" si="9"/>
        <v>0</v>
      </c>
      <c r="I24" s="2"/>
      <c r="J24" s="40">
        <v>1</v>
      </c>
      <c r="K24" s="10">
        <v>15</v>
      </c>
      <c r="L24" s="5">
        <v>42</v>
      </c>
      <c r="M24" s="70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4" t="s">
        <v>27</v>
      </c>
      <c r="B25" s="31">
        <f t="shared" si="15"/>
        <v>47</v>
      </c>
      <c r="C25" s="23">
        <f t="shared" si="16"/>
        <v>63.397459621556152</v>
      </c>
      <c r="D25" s="23">
        <f t="shared" si="17"/>
        <v>-31.872668235624133</v>
      </c>
      <c r="E25" s="23">
        <f t="shared" si="18"/>
        <v>299.9995790826847</v>
      </c>
      <c r="F25" s="11">
        <v>4</v>
      </c>
      <c r="G25" s="25">
        <f t="shared" si="9"/>
        <v>0</v>
      </c>
      <c r="I25" s="2"/>
      <c r="J25" s="40">
        <v>1</v>
      </c>
      <c r="K25" s="44">
        <v>16</v>
      </c>
      <c r="L25" s="45">
        <v>43</v>
      </c>
      <c r="M25" s="70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ht="45" customHeight="1" x14ac:dyDescent="0.25">
      <c r="J26" t="s">
        <v>19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90" zoomScaleNormal="90" workbookViewId="0">
      <selection activeCell="M1" sqref="M1:M1048576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68" t="s">
        <v>28</v>
      </c>
      <c r="N2" s="28" t="s">
        <v>7</v>
      </c>
      <c r="O2" s="28" t="s">
        <v>24</v>
      </c>
      <c r="P2" s="28" t="s">
        <v>8</v>
      </c>
      <c r="Q2" s="29" t="s">
        <v>9</v>
      </c>
    </row>
    <row r="3" spans="1:21" x14ac:dyDescent="0.25">
      <c r="A3" s="30"/>
      <c r="B3" s="31"/>
      <c r="C3" s="31"/>
      <c r="D3" s="31"/>
      <c r="E3" s="31"/>
      <c r="F3" s="32"/>
      <c r="G3" s="33"/>
      <c r="H3" s="1"/>
      <c r="I3" s="1"/>
      <c r="J3" s="38">
        <v>1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24" t="s">
        <v>27</v>
      </c>
      <c r="B4" s="31">
        <f t="shared" ref="B4:B5" si="0">((ROUND($L4/10,0))-1)*4+MOD($L4,10)+((J4-1)*15)+O$11</f>
        <v>49</v>
      </c>
      <c r="C4" s="23">
        <f t="shared" ref="C4:C5" si="1">((+P4*COS($O$3)-Q4*SIN($O$3))*$S$3)+$O$7</f>
        <v>47.397459621556152</v>
      </c>
      <c r="D4" s="23">
        <f t="shared" ref="D4:D5" si="2">((P4*SIN($O$3)+Q4*COS($O$3))*$S$4)+$O$9</f>
        <v>79.84014468547791</v>
      </c>
      <c r="E4" s="23">
        <f t="shared" ref="E4:E24" si="3">($N4/3.1416*180)+$O$5</f>
        <v>60.000140305771573</v>
      </c>
      <c r="F4" s="11">
        <v>4</v>
      </c>
      <c r="G4" s="25">
        <f t="shared" ref="G4:G24" si="4">IF($S$3*$S$4=-1,1,0)</f>
        <v>0</v>
      </c>
      <c r="H4" s="1"/>
      <c r="I4" s="1"/>
      <c r="J4" s="40">
        <v>1</v>
      </c>
      <c r="K4" s="10">
        <v>2</v>
      </c>
      <c r="L4" s="5">
        <v>11</v>
      </c>
      <c r="M4" s="70">
        <f t="shared" ref="M4:M25" si="5">(ROUND((L4/10),0)-1)*4+(MOD(L4,10))</f>
        <v>1</v>
      </c>
      <c r="N4" s="6">
        <v>-1.0471975511966001</v>
      </c>
      <c r="O4" s="4" t="s">
        <v>25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30" t="s">
        <v>27</v>
      </c>
      <c r="B5" s="31">
        <f t="shared" si="0"/>
        <v>50</v>
      </c>
      <c r="C5" s="31">
        <f t="shared" si="1"/>
        <v>47.397459621556152</v>
      </c>
      <c r="D5" s="31">
        <f t="shared" si="2"/>
        <v>98.315353299545933</v>
      </c>
      <c r="E5" s="31">
        <f t="shared" si="3"/>
        <v>2.80611543146847E-4</v>
      </c>
      <c r="F5" s="32">
        <v>4</v>
      </c>
      <c r="G5" s="33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70">
        <f t="shared" si="5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9">
        <f t="shared" si="5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30"/>
      <c r="B7" s="31"/>
      <c r="C7" s="31"/>
      <c r="D7" s="31"/>
      <c r="E7" s="31"/>
      <c r="F7" s="32"/>
      <c r="G7" s="33"/>
      <c r="H7" s="1"/>
      <c r="I7" s="1"/>
      <c r="J7" s="40">
        <v>1</v>
      </c>
      <c r="K7" s="10">
        <v>18</v>
      </c>
      <c r="L7" s="5">
        <v>20</v>
      </c>
      <c r="M7" s="69">
        <f t="shared" si="5"/>
        <v>4</v>
      </c>
      <c r="N7" s="6">
        <v>0</v>
      </c>
      <c r="O7" s="3">
        <v>200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9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30"/>
      <c r="B9" s="31"/>
      <c r="C9" s="31"/>
      <c r="D9" s="31"/>
      <c r="E9" s="31"/>
      <c r="F9" s="32"/>
      <c r="G9" s="33"/>
      <c r="I9" s="1"/>
      <c r="J9" s="40">
        <v>1</v>
      </c>
      <c r="K9" s="10">
        <v>20</v>
      </c>
      <c r="L9" s="5">
        <v>22</v>
      </c>
      <c r="M9" s="69">
        <f t="shared" si="5"/>
        <v>6</v>
      </c>
      <c r="N9" s="6">
        <v>0</v>
      </c>
      <c r="O9" s="3">
        <v>34</v>
      </c>
      <c r="P9" s="41">
        <v>164</v>
      </c>
      <c r="Q9" s="42">
        <v>155.425625842204</v>
      </c>
      <c r="U9" s="7"/>
    </row>
    <row r="10" spans="1:21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9">
        <f t="shared" si="5"/>
        <v>7</v>
      </c>
      <c r="N10" s="6">
        <v>1.0471975511966001</v>
      </c>
      <c r="O10" s="67" t="s">
        <v>26</v>
      </c>
      <c r="P10" s="41">
        <v>148</v>
      </c>
      <c r="Q10" s="42">
        <v>164.66323014923799</v>
      </c>
    </row>
    <row r="11" spans="1:21" x14ac:dyDescent="0.25">
      <c r="A11" s="30" t="s">
        <v>27</v>
      </c>
      <c r="B11" s="31">
        <f t="shared" ref="B11:B24" si="6">((ROUND($L11/10,0))-1)*4+MOD($L11,10)+((J11-1)*15)+O$11</f>
        <v>60</v>
      </c>
      <c r="C11" s="31">
        <f t="shared" ref="C11:C24" si="7">((+P11*COS($O$3)-Q11*SIN($O$3))*$S$3)+$O$7</f>
        <v>31.397459621556209</v>
      </c>
      <c r="D11" s="31">
        <f t="shared" ref="D11:D24" si="8">((P11*SIN($O$3)+Q11*COS($O$3))*$S$4)+$O$9</f>
        <v>70.602540378443919</v>
      </c>
      <c r="E11" s="31">
        <f t="shared" si="3"/>
        <v>120</v>
      </c>
      <c r="F11" s="32">
        <v>4</v>
      </c>
      <c r="G11" s="33">
        <f t="shared" si="4"/>
        <v>0</v>
      </c>
      <c r="I11" s="1"/>
      <c r="J11" s="40">
        <v>1</v>
      </c>
      <c r="K11" s="10">
        <v>4</v>
      </c>
      <c r="L11" s="5">
        <v>40</v>
      </c>
      <c r="M11" s="70">
        <f t="shared" si="5"/>
        <v>12</v>
      </c>
      <c r="N11" s="6">
        <v>0</v>
      </c>
      <c r="O11" s="66">
        <v>48</v>
      </c>
      <c r="P11" s="41">
        <v>116</v>
      </c>
      <c r="Q11" s="42">
        <v>127.712812921102</v>
      </c>
    </row>
    <row r="12" spans="1:21" x14ac:dyDescent="0.25">
      <c r="A12" s="24" t="s">
        <v>27</v>
      </c>
      <c r="B12" s="31">
        <f t="shared" si="6"/>
        <v>61</v>
      </c>
      <c r="C12" s="23">
        <f t="shared" si="7"/>
        <v>15.397459621556209</v>
      </c>
      <c r="D12" s="23">
        <f t="shared" si="8"/>
        <v>79.840144685477938</v>
      </c>
      <c r="E12" s="23">
        <f t="shared" si="3"/>
        <v>60.000140305771573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70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30" t="s">
        <v>27</v>
      </c>
      <c r="B13" s="31">
        <f t="shared" si="6"/>
        <v>56</v>
      </c>
      <c r="C13" s="31">
        <f t="shared" si="7"/>
        <v>-0.60254037844379127</v>
      </c>
      <c r="D13" s="31">
        <f t="shared" si="8"/>
        <v>70.602540378443933</v>
      </c>
      <c r="E13" s="31">
        <f t="shared" si="3"/>
        <v>120</v>
      </c>
      <c r="F13" s="32">
        <v>4</v>
      </c>
      <c r="G13" s="33">
        <f t="shared" si="4"/>
        <v>0</v>
      </c>
      <c r="I13" s="1"/>
      <c r="J13" s="40">
        <v>1</v>
      </c>
      <c r="K13" s="10">
        <v>6</v>
      </c>
      <c r="L13" s="5">
        <v>30</v>
      </c>
      <c r="M13" s="70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24" t="s">
        <v>27</v>
      </c>
      <c r="B14" s="31">
        <f t="shared" si="6"/>
        <v>57</v>
      </c>
      <c r="C14" s="23">
        <f t="shared" si="7"/>
        <v>-0.60254037844376285</v>
      </c>
      <c r="D14" s="23">
        <f t="shared" si="8"/>
        <v>52.127331764375938</v>
      </c>
      <c r="E14" s="23">
        <f t="shared" si="3"/>
        <v>179.99985969422843</v>
      </c>
      <c r="F14" s="11">
        <v>4</v>
      </c>
      <c r="G14" s="25">
        <f t="shared" si="4"/>
        <v>0</v>
      </c>
      <c r="I14" s="1"/>
      <c r="J14" s="40">
        <v>1</v>
      </c>
      <c r="K14" s="10">
        <v>7</v>
      </c>
      <c r="L14" s="5">
        <v>31</v>
      </c>
      <c r="M14" s="70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30"/>
      <c r="B15" s="31"/>
      <c r="C15" s="31"/>
      <c r="D15" s="31"/>
      <c r="E15" s="31"/>
      <c r="F15" s="32"/>
      <c r="G15" s="33"/>
      <c r="I15" s="1"/>
      <c r="J15" s="40">
        <v>1</v>
      </c>
      <c r="K15" s="10">
        <v>8</v>
      </c>
      <c r="L15" s="5">
        <v>22</v>
      </c>
      <c r="M15" s="69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/>
      <c r="B16" s="31"/>
      <c r="C16" s="23"/>
      <c r="D16" s="23"/>
      <c r="E16" s="23"/>
      <c r="F16" s="11"/>
      <c r="G16" s="25"/>
      <c r="I16" s="1"/>
      <c r="J16" s="40">
        <v>1</v>
      </c>
      <c r="K16" s="10">
        <v>9</v>
      </c>
      <c r="L16" s="5">
        <v>23</v>
      </c>
      <c r="M16" s="69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30"/>
      <c r="B17" s="31"/>
      <c r="C17" s="31"/>
      <c r="D17" s="31"/>
      <c r="E17" s="31"/>
      <c r="F17" s="32"/>
      <c r="G17" s="33"/>
      <c r="I17" s="1"/>
      <c r="J17" s="40">
        <v>1</v>
      </c>
      <c r="K17" s="10">
        <v>10</v>
      </c>
      <c r="L17" s="5">
        <v>13</v>
      </c>
      <c r="M17" s="69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9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30" t="s">
        <v>27</v>
      </c>
      <c r="B19" s="31">
        <f t="shared" si="6"/>
        <v>58</v>
      </c>
      <c r="C19" s="31">
        <f t="shared" si="7"/>
        <v>15.397459621556209</v>
      </c>
      <c r="D19" s="31">
        <f t="shared" si="8"/>
        <v>42.889727457341905</v>
      </c>
      <c r="E19" s="31">
        <f t="shared" si="3"/>
        <v>239.99971938845687</v>
      </c>
      <c r="F19" s="32">
        <v>4</v>
      </c>
      <c r="G19" s="33">
        <f t="shared" si="4"/>
        <v>0</v>
      </c>
      <c r="I19" s="1"/>
      <c r="J19" s="40">
        <v>1</v>
      </c>
      <c r="K19" s="10">
        <v>12</v>
      </c>
      <c r="L19" s="5">
        <v>32</v>
      </c>
      <c r="M19" s="70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9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30"/>
      <c r="B21" s="31"/>
      <c r="C21" s="31"/>
      <c r="D21" s="31"/>
      <c r="E21" s="31"/>
      <c r="F21" s="32"/>
      <c r="G21" s="33"/>
      <c r="I21" s="2"/>
      <c r="J21" s="40">
        <v>1</v>
      </c>
      <c r="K21" s="10">
        <v>22</v>
      </c>
      <c r="L21" s="5">
        <v>43</v>
      </c>
      <c r="M21" s="69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9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30" t="s">
        <v>27</v>
      </c>
      <c r="B23" s="31">
        <f t="shared" si="6"/>
        <v>59</v>
      </c>
      <c r="C23" s="31">
        <f t="shared" si="7"/>
        <v>31.397459621556209</v>
      </c>
      <c r="D23" s="31">
        <f t="shared" si="8"/>
        <v>52.12733176437591</v>
      </c>
      <c r="E23" s="31">
        <f t="shared" si="3"/>
        <v>299.9995790826847</v>
      </c>
      <c r="F23" s="32">
        <v>4</v>
      </c>
      <c r="G23" s="33">
        <f t="shared" si="4"/>
        <v>0</v>
      </c>
      <c r="I23" s="2"/>
      <c r="J23" s="40">
        <v>1</v>
      </c>
      <c r="K23" s="10">
        <v>14</v>
      </c>
      <c r="L23" s="5">
        <v>33</v>
      </c>
      <c r="M23" s="70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24" t="s">
        <v>27</v>
      </c>
      <c r="B24" s="31">
        <f t="shared" si="6"/>
        <v>62</v>
      </c>
      <c r="C24" s="23">
        <f t="shared" si="7"/>
        <v>47.39745962155618</v>
      </c>
      <c r="D24" s="23">
        <f t="shared" si="8"/>
        <v>42.889727457341877</v>
      </c>
      <c r="E24" s="23">
        <f t="shared" si="3"/>
        <v>239.99971938845687</v>
      </c>
      <c r="F24" s="11">
        <v>4</v>
      </c>
      <c r="G24" s="25">
        <f t="shared" si="4"/>
        <v>0</v>
      </c>
      <c r="I24" s="2"/>
      <c r="J24" s="40">
        <v>1</v>
      </c>
      <c r="K24" s="10">
        <v>15</v>
      </c>
      <c r="L24" s="5">
        <v>42</v>
      </c>
      <c r="M24" s="70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30"/>
      <c r="B25" s="31"/>
      <c r="C25" s="31"/>
      <c r="D25" s="31"/>
      <c r="E25" s="31"/>
      <c r="F25" s="32"/>
      <c r="G25" s="33"/>
      <c r="I25" s="2"/>
      <c r="J25" s="40">
        <v>1</v>
      </c>
      <c r="K25" s="44">
        <v>16</v>
      </c>
      <c r="L25" s="45">
        <v>43</v>
      </c>
      <c r="M25" s="69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0" spans="1:17" x14ac:dyDescent="0.25">
      <c r="O30" s="56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L35" sqref="L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68" t="s">
        <v>28</v>
      </c>
      <c r="N2" s="28" t="s">
        <v>7</v>
      </c>
      <c r="O2" s="28" t="s">
        <v>24</v>
      </c>
      <c r="P2" s="28" t="s">
        <v>8</v>
      </c>
      <c r="Q2" s="29" t="s">
        <v>9</v>
      </c>
    </row>
    <row r="3" spans="1:21" x14ac:dyDescent="0.25">
      <c r="A3" s="24"/>
      <c r="B3" s="31"/>
      <c r="C3" s="23"/>
      <c r="D3" s="23"/>
      <c r="E3" s="23"/>
      <c r="F3" s="11"/>
      <c r="G3" s="25"/>
      <c r="H3" s="1"/>
      <c r="I3" s="1"/>
      <c r="J3" s="38">
        <v>1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24"/>
      <c r="B4" s="31"/>
      <c r="C4" s="23"/>
      <c r="D4" s="23"/>
      <c r="E4" s="23"/>
      <c r="F4" s="11"/>
      <c r="G4" s="25"/>
      <c r="H4" s="1"/>
      <c r="I4" s="1"/>
      <c r="J4" s="40">
        <v>1</v>
      </c>
      <c r="K4" s="10">
        <v>2</v>
      </c>
      <c r="L4" s="5">
        <v>11</v>
      </c>
      <c r="M4" s="69">
        <f t="shared" ref="M4:M25" si="0">(ROUND((L4/10),0)-1)*4+(MOD(L4,10))</f>
        <v>1</v>
      </c>
      <c r="N4" s="6">
        <v>-1.0471975511966001</v>
      </c>
      <c r="O4" s="4" t="s">
        <v>25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/>
      <c r="B5" s="31"/>
      <c r="C5" s="23"/>
      <c r="D5" s="23"/>
      <c r="E5" s="23"/>
      <c r="F5" s="11"/>
      <c r="G5" s="25"/>
      <c r="H5" s="1"/>
      <c r="I5" s="1"/>
      <c r="J5" s="40">
        <v>1</v>
      </c>
      <c r="K5" s="10">
        <v>3</v>
      </c>
      <c r="L5" s="5">
        <v>12</v>
      </c>
      <c r="M5" s="69">
        <f t="shared" si="0"/>
        <v>2</v>
      </c>
      <c r="N5" s="6">
        <v>-2.0943951023932001</v>
      </c>
      <c r="O5" s="3">
        <v>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9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9">
        <f t="shared" si="0"/>
        <v>4</v>
      </c>
      <c r="N7" s="6">
        <v>0</v>
      </c>
      <c r="O7" s="3">
        <v>148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9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9">
        <f t="shared" si="0"/>
        <v>6</v>
      </c>
      <c r="N9" s="6">
        <v>0</v>
      </c>
      <c r="O9" s="3">
        <v>-140</v>
      </c>
      <c r="P9" s="41">
        <v>164</v>
      </c>
      <c r="Q9" s="42">
        <v>155.425625842204</v>
      </c>
      <c r="U9" s="7"/>
    </row>
    <row r="10" spans="1:21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9">
        <f t="shared" si="0"/>
        <v>7</v>
      </c>
      <c r="N10" s="6">
        <v>1.0471975511966001</v>
      </c>
      <c r="O10" s="1" t="s">
        <v>26</v>
      </c>
      <c r="P10" s="41">
        <v>148</v>
      </c>
      <c r="Q10" s="42">
        <v>164.66323014923799</v>
      </c>
    </row>
    <row r="11" spans="1:21" x14ac:dyDescent="0.25">
      <c r="A11" s="24"/>
      <c r="B11" s="31"/>
      <c r="C11" s="23"/>
      <c r="D11" s="23"/>
      <c r="E11" s="23"/>
      <c r="F11" s="11"/>
      <c r="G11" s="25"/>
      <c r="I11" s="1"/>
      <c r="J11" s="40">
        <v>1</v>
      </c>
      <c r="K11" s="10">
        <v>4</v>
      </c>
      <c r="L11" s="5">
        <v>40</v>
      </c>
      <c r="M11" s="69">
        <f t="shared" si="0"/>
        <v>12</v>
      </c>
      <c r="N11" s="6">
        <v>0</v>
      </c>
      <c r="O11" s="55">
        <v>48</v>
      </c>
      <c r="P11" s="41">
        <v>116</v>
      </c>
      <c r="Q11" s="42">
        <v>127.712812921102</v>
      </c>
    </row>
    <row r="12" spans="1:21" x14ac:dyDescent="0.25">
      <c r="A12" s="24"/>
      <c r="B12" s="31"/>
      <c r="C12" s="23"/>
      <c r="D12" s="23"/>
      <c r="E12" s="23"/>
      <c r="F12" s="11"/>
      <c r="G12" s="25"/>
      <c r="I12" s="1"/>
      <c r="J12" s="40">
        <v>1</v>
      </c>
      <c r="K12" s="10">
        <v>5</v>
      </c>
      <c r="L12" s="5">
        <v>41</v>
      </c>
      <c r="M12" s="69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24"/>
      <c r="B13" s="31"/>
      <c r="C13" s="23"/>
      <c r="D13" s="23"/>
      <c r="E13" s="23"/>
      <c r="F13" s="11"/>
      <c r="G13" s="25"/>
      <c r="I13" s="1"/>
      <c r="J13" s="40">
        <v>1</v>
      </c>
      <c r="K13" s="10">
        <v>6</v>
      </c>
      <c r="L13" s="5">
        <v>30</v>
      </c>
      <c r="M13" s="69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24"/>
      <c r="B14" s="31"/>
      <c r="C14" s="23"/>
      <c r="D14" s="23"/>
      <c r="E14" s="23"/>
      <c r="F14" s="11"/>
      <c r="G14" s="25"/>
      <c r="I14" s="1"/>
      <c r="J14" s="40">
        <v>1</v>
      </c>
      <c r="K14" s="10">
        <v>7</v>
      </c>
      <c r="L14" s="5">
        <v>31</v>
      </c>
      <c r="M14" s="69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24"/>
      <c r="B15" s="31"/>
      <c r="C15" s="23"/>
      <c r="D15" s="23"/>
      <c r="E15" s="23"/>
      <c r="F15" s="11"/>
      <c r="G15" s="25"/>
      <c r="I15" s="1"/>
      <c r="J15" s="40">
        <v>1</v>
      </c>
      <c r="K15" s="10">
        <v>8</v>
      </c>
      <c r="L15" s="5">
        <v>22</v>
      </c>
      <c r="M15" s="69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/>
      <c r="B16" s="31"/>
      <c r="C16" s="23"/>
      <c r="D16" s="23"/>
      <c r="E16" s="23"/>
      <c r="F16" s="11"/>
      <c r="G16" s="25"/>
      <c r="I16" s="1"/>
      <c r="J16" s="40">
        <v>1</v>
      </c>
      <c r="K16" s="10">
        <v>9</v>
      </c>
      <c r="L16" s="5">
        <v>23</v>
      </c>
      <c r="M16" s="69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9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24" t="s">
        <v>27</v>
      </c>
      <c r="B18" s="31">
        <f t="shared" ref="B18" si="1">((ROUND($L18/10,0))-1)*4+MOD($L18,10)+((J18-1)*15)+O$11</f>
        <v>52</v>
      </c>
      <c r="C18" s="23">
        <f t="shared" ref="C18" si="2">((+P18*COS($O$3)-Q18*SIN($O$3))*$S$3)+$O$7</f>
        <v>31.397459621556237</v>
      </c>
      <c r="D18" s="23">
        <f t="shared" ref="D18" si="3">((P18*SIN($O$3)+Q18*COS($O$3))*$S$4)+$O$9</f>
        <v>24.315353299545848</v>
      </c>
      <c r="E18" s="23">
        <f t="shared" ref="E18" si="4">S$3*(($N18/3.1416*180)+$O$5)</f>
        <v>179.99971938845687</v>
      </c>
      <c r="F18" s="11">
        <v>4</v>
      </c>
      <c r="G18" s="25">
        <f t="shared" ref="G18" si="5">IF($S$3*$S$4=-1,1,0)</f>
        <v>0</v>
      </c>
      <c r="I18" s="1"/>
      <c r="J18" s="40">
        <v>1</v>
      </c>
      <c r="K18" s="10">
        <v>11</v>
      </c>
      <c r="L18" s="5">
        <v>20</v>
      </c>
      <c r="M18" s="70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24"/>
      <c r="B19" s="31"/>
      <c r="C19" s="23"/>
      <c r="D19" s="23"/>
      <c r="E19" s="23"/>
      <c r="F19" s="11"/>
      <c r="G19" s="25"/>
      <c r="I19" s="1"/>
      <c r="J19" s="40">
        <v>1</v>
      </c>
      <c r="K19" s="10">
        <v>12</v>
      </c>
      <c r="L19" s="5">
        <v>32</v>
      </c>
      <c r="M19" s="69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9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9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9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24"/>
      <c r="B23" s="31"/>
      <c r="C23" s="23"/>
      <c r="D23" s="23"/>
      <c r="E23" s="23"/>
      <c r="F23" s="11"/>
      <c r="G23" s="25"/>
      <c r="I23" s="2"/>
      <c r="J23" s="40">
        <v>1</v>
      </c>
      <c r="K23" s="10">
        <v>14</v>
      </c>
      <c r="L23" s="5">
        <v>33</v>
      </c>
      <c r="M23" s="69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9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69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61" zoomScale="80" zoomScaleNormal="80" workbookViewId="0">
      <selection activeCell="B95" sqref="B95"/>
    </sheetView>
  </sheetViews>
  <sheetFormatPr defaultRowHeight="15" x14ac:dyDescent="0.25"/>
  <cols>
    <col min="1" max="1" width="17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</row>
    <row r="3" spans="1:7" x14ac:dyDescent="0.25">
      <c r="A3" s="59" t="str">
        <f>IF('left lower'!A3=0, "", 'left lower'!A3)</f>
        <v>triangle_10pad</v>
      </c>
      <c r="B3" s="61">
        <f>IF('left lower'!B3=0, "", 'left lower'!B3)</f>
        <v>32</v>
      </c>
      <c r="C3" s="61">
        <f>IF('left lower'!C3=0, "", 'left lower'!C3)</f>
        <v>63.397459621556152</v>
      </c>
      <c r="D3" s="61">
        <f>IF('left lower'!D3=0, "", 'left lower'!D3)</f>
        <v>-13.397459621556102</v>
      </c>
      <c r="E3" s="61">
        <f>IF('left lower'!E3=0, "", 'left lower'!E3)</f>
        <v>2.80611543146847E-4</v>
      </c>
      <c r="F3" s="59">
        <f>IF('left lower'!F3=0, "", 'left lower'!F3)</f>
        <v>4</v>
      </c>
      <c r="G3" s="59">
        <f>IF('left lower'!$A3=0, "", 'left lower'!G3)</f>
        <v>0</v>
      </c>
    </row>
    <row r="4" spans="1:7" x14ac:dyDescent="0.25">
      <c r="A4" s="59" t="str">
        <f>IF('left lower'!A4=0, "", 'left lower'!A4)</f>
        <v>triangle_10pad</v>
      </c>
      <c r="B4" s="61">
        <f>IF('left lower'!B4=0, "", 'left lower'!B4)</f>
        <v>33</v>
      </c>
      <c r="C4" s="61">
        <f>IF('left lower'!C4=0, "", 'left lower'!C4)</f>
        <v>47.397459621556152</v>
      </c>
      <c r="D4" s="61">
        <f>IF('left lower'!D4=0, "", 'left lower'!D4)</f>
        <v>-4.1598553145220905</v>
      </c>
      <c r="E4" s="61">
        <f>IF('left lower'!E4=0, "", 'left lower'!E4)</f>
        <v>60.000140305771573</v>
      </c>
      <c r="F4" s="59">
        <f>IF('left lower'!F4=0, "", 'left lower'!F4)</f>
        <v>4</v>
      </c>
      <c r="G4" s="59">
        <f>IF('left lower'!$A4=0, "", 'left lower'!G4)</f>
        <v>0</v>
      </c>
    </row>
    <row r="5" spans="1:7" x14ac:dyDescent="0.25">
      <c r="A5" s="59" t="str">
        <f>IF('left lower'!A5=0, "", 'left lower'!A5)</f>
        <v>triangle_10pad</v>
      </c>
      <c r="B5" s="61">
        <f>IF('left lower'!B5=0, "", 'left lower'!B5)</f>
        <v>34</v>
      </c>
      <c r="C5" s="61">
        <f>IF('left lower'!C5=0, "", 'left lower'!C5)</f>
        <v>47.397459621556152</v>
      </c>
      <c r="D5" s="61">
        <f>IF('left lower'!D5=0, "", 'left lower'!D5)</f>
        <v>14.315353299545933</v>
      </c>
      <c r="E5" s="61">
        <f>IF('left lower'!E5=0, "", 'left lower'!E5)</f>
        <v>2.80611543146847E-4</v>
      </c>
      <c r="F5" s="59">
        <f>IF('left lower'!F5=0, "", 'left lower'!F5)</f>
        <v>4</v>
      </c>
      <c r="G5" s="59">
        <f>IF('left lower'!$A5=0, "", 'left lower'!G5)</f>
        <v>0</v>
      </c>
    </row>
    <row r="6" spans="1:7" x14ac:dyDescent="0.25">
      <c r="A6" s="59" t="str">
        <f>IF('left lower'!A6=0, "", 'left lower'!A6)</f>
        <v/>
      </c>
      <c r="B6" s="61" t="str">
        <f>IF('left lower'!B6=0, "", 'left lower'!B6)</f>
        <v/>
      </c>
      <c r="C6" s="61" t="str">
        <f>IF('left lower'!C6=0, "", 'left lower'!C6)</f>
        <v/>
      </c>
      <c r="D6" s="61" t="str">
        <f>IF('left lower'!D6=0, "", 'left lower'!D6)</f>
        <v/>
      </c>
      <c r="E6" s="61" t="str">
        <f>IF('left lower'!E6=0, "", 'left lower'!E6)</f>
        <v/>
      </c>
      <c r="F6" s="59" t="str">
        <f>IF('left lower'!F6=0, "", 'left lower'!F6)</f>
        <v/>
      </c>
      <c r="G6" s="59" t="str">
        <f>IF('left lower'!$A6=0, "", 'left lower'!G6)</f>
        <v/>
      </c>
    </row>
    <row r="7" spans="1:7" x14ac:dyDescent="0.25">
      <c r="A7" s="59" t="str">
        <f>IF('left lower'!A7=0, "", 'left lower'!A7)</f>
        <v/>
      </c>
      <c r="B7" s="61" t="str">
        <f>IF('left lower'!B7=0, "", 'left lower'!B7)</f>
        <v/>
      </c>
      <c r="C7" s="61" t="str">
        <f>IF('left lower'!C7=0, "", 'left lower'!C7)</f>
        <v/>
      </c>
      <c r="D7" s="61" t="str">
        <f>IF('left lower'!D7=0, "", 'left lower'!D7)</f>
        <v/>
      </c>
      <c r="E7" s="61" t="str">
        <f>IF('left lower'!E7=0, "", 'left lower'!E7)</f>
        <v/>
      </c>
      <c r="F7" s="59" t="str">
        <f>IF('left lower'!F7=0, "", 'left lower'!F7)</f>
        <v/>
      </c>
      <c r="G7" s="59" t="str">
        <f>IF('left lower'!$A7=0, "", 'left lower'!G7)</f>
        <v/>
      </c>
    </row>
    <row r="8" spans="1:7" x14ac:dyDescent="0.25">
      <c r="A8" s="59" t="str">
        <f>IF('left lower'!A8=0, "", 'left lower'!A8)</f>
        <v/>
      </c>
      <c r="B8" s="61" t="str">
        <f>IF('left lower'!B8=0, "", 'left lower'!B8)</f>
        <v/>
      </c>
      <c r="C8" s="61" t="str">
        <f>IF('left lower'!C8=0, "", 'left lower'!C8)</f>
        <v/>
      </c>
      <c r="D8" s="61" t="str">
        <f>IF('left lower'!D8=0, "", 'left lower'!D8)</f>
        <v/>
      </c>
      <c r="E8" s="61" t="str">
        <f>IF('left lower'!E8=0, "", 'left lower'!E8)</f>
        <v/>
      </c>
      <c r="F8" s="59" t="str">
        <f>IF('left lower'!F8=0, "", 'left lower'!F8)</f>
        <v/>
      </c>
      <c r="G8" s="59" t="str">
        <f>IF('left lower'!$A8=0, "", 'left lower'!G8)</f>
        <v/>
      </c>
    </row>
    <row r="9" spans="1:7" x14ac:dyDescent="0.25">
      <c r="A9" s="59" t="str">
        <f>IF('left lower'!A9=0, "", 'left lower'!A9)</f>
        <v/>
      </c>
      <c r="B9" s="61" t="str">
        <f>IF('left lower'!B9=0, "", 'left lower'!B9)</f>
        <v/>
      </c>
      <c r="C9" s="61" t="str">
        <f>IF('left lower'!C9=0, "", 'left lower'!C9)</f>
        <v/>
      </c>
      <c r="D9" s="61" t="str">
        <f>IF('left lower'!D9=0, "", 'left lower'!D9)</f>
        <v/>
      </c>
      <c r="E9" s="61" t="str">
        <f>IF('left lower'!E9=0, "", 'left lower'!E9)</f>
        <v/>
      </c>
      <c r="F9" s="59" t="str">
        <f>IF('left lower'!F9=0, "", 'left lower'!F9)</f>
        <v/>
      </c>
      <c r="G9" s="59" t="str">
        <f>IF('left lower'!$A9=0, "", 'left lower'!G9)</f>
        <v/>
      </c>
    </row>
    <row r="10" spans="1:7" x14ac:dyDescent="0.25">
      <c r="A10" s="59" t="str">
        <f>IF('left lower'!A10=0, "", 'left lower'!A10)</f>
        <v/>
      </c>
      <c r="B10" s="61" t="str">
        <f>IF('left lower'!B10=0, "", 'left lower'!B10)</f>
        <v/>
      </c>
      <c r="C10" s="61" t="str">
        <f>IF('left lower'!C10=0, "", 'left lower'!C10)</f>
        <v/>
      </c>
      <c r="D10" s="61" t="str">
        <f>IF('left lower'!D10=0, "", 'left lower'!D10)</f>
        <v/>
      </c>
      <c r="E10" s="61" t="str">
        <f>IF('left lower'!E10=0, "", 'left lower'!E10)</f>
        <v/>
      </c>
      <c r="F10" s="59" t="str">
        <f>IF('left lower'!F10=0, "", 'left lower'!F10)</f>
        <v/>
      </c>
      <c r="G10" s="59" t="str">
        <f>IF('left lower'!$A10=0, "", 'left lower'!G10)</f>
        <v/>
      </c>
    </row>
    <row r="11" spans="1:7" x14ac:dyDescent="0.25">
      <c r="A11" s="59" t="str">
        <f>IF('left lower'!A11=0, "", 'left lower'!A11)</f>
        <v>triangle_10pad</v>
      </c>
      <c r="B11" s="61">
        <f>IF('left lower'!B11=0, "", 'left lower'!B11)</f>
        <v>44</v>
      </c>
      <c r="C11" s="61">
        <f>IF('left lower'!C11=0, "", 'left lower'!C11)</f>
        <v>31.397459621556209</v>
      </c>
      <c r="D11" s="61">
        <f>IF('left lower'!D11=0, "", 'left lower'!D11)</f>
        <v>-13.397459621556081</v>
      </c>
      <c r="E11" s="61">
        <f>IF('left lower'!E11=0, "", 'left lower'!E11)</f>
        <v>120</v>
      </c>
      <c r="F11" s="59">
        <f>IF('left lower'!F11=0, "", 'left lower'!F11)</f>
        <v>4</v>
      </c>
      <c r="G11" s="59">
        <f>IF('left lower'!$A11=0, "", 'left lower'!G11)</f>
        <v>0</v>
      </c>
    </row>
    <row r="12" spans="1:7" x14ac:dyDescent="0.25">
      <c r="A12" s="59" t="str">
        <f>IF('left lower'!A12=0, "", 'left lower'!A12)</f>
        <v>triangle_10pad</v>
      </c>
      <c r="B12" s="61">
        <f>IF('left lower'!B12=0, "", 'left lower'!B12)</f>
        <v>45</v>
      </c>
      <c r="C12" s="61">
        <f>IF('left lower'!C12=0, "", 'left lower'!C12)</f>
        <v>15.397459621556209</v>
      </c>
      <c r="D12" s="61">
        <f>IF('left lower'!D12=0, "", 'left lower'!D12)</f>
        <v>-4.159855314522062</v>
      </c>
      <c r="E12" s="61">
        <f>IF('left lower'!E12=0, "", 'left lower'!E12)</f>
        <v>60.000140305771573</v>
      </c>
      <c r="F12" s="59">
        <f>IF('left lower'!F12=0, "", 'left lower'!F12)</f>
        <v>4</v>
      </c>
      <c r="G12" s="59">
        <f>IF('left lower'!$A12=0, "", 'left lower'!G12)</f>
        <v>0</v>
      </c>
    </row>
    <row r="13" spans="1:7" x14ac:dyDescent="0.25">
      <c r="A13" s="59" t="str">
        <f>IF('left lower'!A13=0, "", 'left lower'!A13)</f>
        <v>triangle_10pad</v>
      </c>
      <c r="B13" s="61">
        <f>IF('left lower'!B13=0, "", 'left lower'!B13)</f>
        <v>40</v>
      </c>
      <c r="C13" s="61">
        <f>IF('left lower'!C13=0, "", 'left lower'!C13)</f>
        <v>-0.60254037844379127</v>
      </c>
      <c r="D13" s="61">
        <f>IF('left lower'!D13=0, "", 'left lower'!D13)</f>
        <v>-13.397459621556067</v>
      </c>
      <c r="E13" s="61">
        <f>IF('left lower'!E13=0, "", 'left lower'!E13)</f>
        <v>120</v>
      </c>
      <c r="F13" s="59">
        <f>IF('left lower'!F13=0, "", 'left lower'!F13)</f>
        <v>4</v>
      </c>
      <c r="G13" s="59">
        <f>IF('left lower'!$A13=0, "", 'left lower'!G13)</f>
        <v>0</v>
      </c>
    </row>
    <row r="14" spans="1:7" x14ac:dyDescent="0.25">
      <c r="A14" s="59" t="str">
        <f>IF('left lower'!A14=0, "", 'left lower'!A14)</f>
        <v>triangle_10pad</v>
      </c>
      <c r="B14" s="61">
        <f>IF('left lower'!B14=0, "", 'left lower'!B14)</f>
        <v>41</v>
      </c>
      <c r="C14" s="61">
        <f>IF('left lower'!C14=0, "", 'left lower'!C14)</f>
        <v>-0.60254037844376285</v>
      </c>
      <c r="D14" s="61">
        <f>IF('left lower'!D14=0, "", 'left lower'!D14)</f>
        <v>-31.872668235624062</v>
      </c>
      <c r="E14" s="61">
        <f>IF('left lower'!E14=0, "", 'left lower'!E14)</f>
        <v>179.99985969422843</v>
      </c>
      <c r="F14" s="59">
        <f>IF('left lower'!F14=0, "", 'left lower'!F14)</f>
        <v>4</v>
      </c>
      <c r="G14" s="59">
        <f>IF('left lower'!$A14=0, "", 'left lower'!G14)</f>
        <v>0</v>
      </c>
    </row>
    <row r="15" spans="1:7" x14ac:dyDescent="0.25">
      <c r="A15" s="59" t="str">
        <f>IF('left lower'!A15=0, "", 'left lower'!A15)</f>
        <v>triangle_10pad</v>
      </c>
      <c r="B15" s="61">
        <f>IF('left lower'!B15=0, "", 'left lower'!B15)</f>
        <v>38</v>
      </c>
      <c r="C15" s="61">
        <f>IF('left lower'!C15=0, "", 'left lower'!C15)</f>
        <v>-16.602540378443763</v>
      </c>
      <c r="D15" s="61">
        <f>IF('left lower'!D15=0, "", 'left lower'!D15)</f>
        <v>-41.110272542658066</v>
      </c>
      <c r="E15" s="61">
        <f>IF('left lower'!E15=0, "", 'left lower'!E15)</f>
        <v>120</v>
      </c>
      <c r="F15" s="59">
        <f>IF('left lower'!F15=0, "", 'left lower'!F15)</f>
        <v>4</v>
      </c>
      <c r="G15" s="59">
        <f>IF('left lower'!$A15=0, "", 'left lower'!G15)</f>
        <v>0</v>
      </c>
    </row>
    <row r="16" spans="1:7" x14ac:dyDescent="0.25">
      <c r="A16" s="59" t="str">
        <f>IF('left lower'!A16=0, "", 'left lower'!A16)</f>
        <v>triangle_10pad</v>
      </c>
      <c r="B16" s="61">
        <f>IF('left lower'!B16=0, "", 'left lower'!B16)</f>
        <v>39</v>
      </c>
      <c r="C16" s="61">
        <f>IF('left lower'!C16=0, "", 'left lower'!C16)</f>
        <v>-32.602540378443734</v>
      </c>
      <c r="D16" s="61">
        <f>IF('left lower'!D16=0, "", 'left lower'!D16)</f>
        <v>-31.872668235624047</v>
      </c>
      <c r="E16" s="61">
        <f>IF('left lower'!E16=0, "", 'left lower'!E16)</f>
        <v>60.000140305771573</v>
      </c>
      <c r="F16" s="59">
        <f>IF('left lower'!F16=0, "", 'left lower'!F16)</f>
        <v>4</v>
      </c>
      <c r="G16" s="59">
        <f>IF('left lower'!$A16=0, "", 'left lower'!G16)</f>
        <v>0</v>
      </c>
    </row>
    <row r="17" spans="1:7" x14ac:dyDescent="0.25">
      <c r="A17" s="59" t="str">
        <f>IF('left lower'!A17=0, "", 'left lower'!A17)</f>
        <v>triangle_10pad</v>
      </c>
      <c r="B17" s="61">
        <f>IF('left lower'!B17=0, "", 'left lower'!B17)</f>
        <v>35</v>
      </c>
      <c r="C17" s="61">
        <f>IF('left lower'!C17=0, "", 'left lower'!C17)</f>
        <v>-16.602540378443734</v>
      </c>
      <c r="D17" s="61">
        <f>IF('left lower'!D17=0, "", 'left lower'!D17)</f>
        <v>-59.585481156726075</v>
      </c>
      <c r="E17" s="61">
        <f>IF('left lower'!E17=0, "", 'left lower'!E17)</f>
        <v>179.99985969422843</v>
      </c>
      <c r="F17" s="59">
        <f>IF('left lower'!F17=0, "", 'left lower'!F17)</f>
        <v>4</v>
      </c>
      <c r="G17" s="59">
        <f>IF('left lower'!$A17=0, "", 'left lower'!G17)</f>
        <v>0</v>
      </c>
    </row>
    <row r="18" spans="1:7" x14ac:dyDescent="0.25">
      <c r="A18" s="59" t="str">
        <f>IF('left lower'!A18=0, "", 'left lower'!A18)</f>
        <v>triangle_10pad</v>
      </c>
      <c r="B18" s="61">
        <f>IF('left lower'!B18=0, "", 'left lower'!B18)</f>
        <v>36</v>
      </c>
      <c r="C18" s="61">
        <f>IF('left lower'!C18=0, "", 'left lower'!C18)</f>
        <v>-0.60254037844376285</v>
      </c>
      <c r="D18" s="61">
        <f>IF('left lower'!D18=0, "", 'left lower'!D18)</f>
        <v>-68.823085463760108</v>
      </c>
      <c r="E18" s="61">
        <f>IF('left lower'!E18=0, "", 'left lower'!E18)</f>
        <v>239.99971938845687</v>
      </c>
      <c r="F18" s="59">
        <f>IF('left lower'!F18=0, "", 'left lower'!F18)</f>
        <v>4</v>
      </c>
      <c r="G18" s="59">
        <f>IF('left lower'!$A18=0, "", 'left lower'!G18)</f>
        <v>0</v>
      </c>
    </row>
    <row r="19" spans="1:7" x14ac:dyDescent="0.25">
      <c r="A19" s="59" t="str">
        <f>IF('left lower'!A19=0, "", 'left lower'!A19)</f>
        <v>triangle_10pad</v>
      </c>
      <c r="B19" s="61">
        <f>IF('left lower'!B19=0, "", 'left lower'!B19)</f>
        <v>42</v>
      </c>
      <c r="C19" s="61">
        <f>IF('left lower'!C19=0, "", 'left lower'!C19)</f>
        <v>15.397459621556209</v>
      </c>
      <c r="D19" s="61">
        <f>IF('left lower'!D19=0, "", 'left lower'!D19)</f>
        <v>-41.110272542658095</v>
      </c>
      <c r="E19" s="61">
        <f>IF('left lower'!E19=0, "", 'left lower'!E19)</f>
        <v>239.99971938845687</v>
      </c>
      <c r="F19" s="59">
        <f>IF('left lower'!F19=0, "", 'left lower'!F19)</f>
        <v>4</v>
      </c>
      <c r="G19" s="59">
        <f>IF('left lower'!$A19=0, "", 'left lower'!G19)</f>
        <v>0</v>
      </c>
    </row>
    <row r="20" spans="1:7" x14ac:dyDescent="0.25">
      <c r="A20" s="59" t="str">
        <f>IF('left lower'!A20=0, "", 'left lower'!A20)</f>
        <v>triangle_10pad</v>
      </c>
      <c r="B20" s="61">
        <f>IF('left lower'!B20=0, "", 'left lower'!B20)</f>
        <v>37</v>
      </c>
      <c r="C20" s="61">
        <f>IF('left lower'!C20=0, "", 'left lower'!C20)</f>
        <v>15.397459621556237</v>
      </c>
      <c r="D20" s="61">
        <f>IF('left lower'!D20=0, "", 'left lower'!D20)</f>
        <v>-59.585481156726104</v>
      </c>
      <c r="E20" s="61">
        <f>IF('left lower'!E20=0, "", 'left lower'!E20)</f>
        <v>179.99985969422843</v>
      </c>
      <c r="F20" s="59">
        <f>IF('left lower'!F20=0, "", 'left lower'!F20)</f>
        <v>4</v>
      </c>
      <c r="G20" s="59">
        <f>IF('left lower'!$A20=0, "", 'left lower'!G20)</f>
        <v>0</v>
      </c>
    </row>
    <row r="21" spans="1:7" x14ac:dyDescent="0.25">
      <c r="A21" s="59" t="str">
        <f>IF('left lower'!A21=0, "", 'left lower'!A21)</f>
        <v/>
      </c>
      <c r="B21" s="61" t="str">
        <f>IF('left lower'!B21=0, "", 'left lower'!B21)</f>
        <v/>
      </c>
      <c r="C21" s="61" t="str">
        <f>IF('left lower'!C21=0, "", 'left lower'!C21)</f>
        <v/>
      </c>
      <c r="D21" s="61" t="str">
        <f>IF('left lower'!D21=0, "", 'left lower'!D21)</f>
        <v/>
      </c>
      <c r="E21" s="61" t="str">
        <f>IF('left lower'!E21=0, "", 'left lower'!E21)</f>
        <v/>
      </c>
      <c r="F21" s="59" t="str">
        <f>IF('left lower'!F21=0, "", 'left lower'!F21)</f>
        <v/>
      </c>
      <c r="G21" s="59" t="str">
        <f>IF('left lower'!$A21=0, "", 'left lower'!G21)</f>
        <v/>
      </c>
    </row>
    <row r="22" spans="1:7" x14ac:dyDescent="0.25">
      <c r="A22" s="59" t="str">
        <f>IF('left lower'!A22=0, "", 'left lower'!A22)</f>
        <v/>
      </c>
      <c r="B22" s="61" t="str">
        <f>IF('left lower'!B22=0, "", 'left lower'!B22)</f>
        <v/>
      </c>
      <c r="C22" s="61" t="str">
        <f>IF('left lower'!C22=0, "", 'left lower'!C22)</f>
        <v/>
      </c>
      <c r="D22" s="61" t="str">
        <f>IF('left lower'!D22=0, "", 'left lower'!D22)</f>
        <v/>
      </c>
      <c r="E22" s="61" t="str">
        <f>IF('left lower'!E22=0, "", 'left lower'!E22)</f>
        <v/>
      </c>
      <c r="F22" s="59" t="str">
        <f>IF('left lower'!F22=0, "", 'left lower'!F22)</f>
        <v/>
      </c>
      <c r="G22" s="59" t="str">
        <f>IF('left lower'!$A22=0, "", 'left lower'!G22)</f>
        <v/>
      </c>
    </row>
    <row r="23" spans="1:7" x14ac:dyDescent="0.25">
      <c r="A23" s="59" t="str">
        <f>IF('left lower'!A23=0, "", 'left lower'!A23)</f>
        <v>triangle_10pad</v>
      </c>
      <c r="B23" s="61">
        <f>IF('left lower'!B23=0, "", 'left lower'!B23)</f>
        <v>43</v>
      </c>
      <c r="C23" s="61">
        <f>IF('left lower'!C23=0, "", 'left lower'!C23)</f>
        <v>31.397459621556209</v>
      </c>
      <c r="D23" s="61">
        <f>IF('left lower'!D23=0, "", 'left lower'!D23)</f>
        <v>-31.87266823562409</v>
      </c>
      <c r="E23" s="61">
        <f>IF('left lower'!E23=0, "", 'left lower'!E23)</f>
        <v>299.9995790826847</v>
      </c>
      <c r="F23" s="59">
        <f>IF('left lower'!F23=0, "", 'left lower'!F23)</f>
        <v>4</v>
      </c>
      <c r="G23" s="59">
        <f>IF('left lower'!$A23=0, "", 'left lower'!G23)</f>
        <v>0</v>
      </c>
    </row>
    <row r="24" spans="1:7" x14ac:dyDescent="0.25">
      <c r="A24" s="59" t="str">
        <f>IF('left lower'!A24=0, "", 'left lower'!A24)</f>
        <v>triangle_10pad</v>
      </c>
      <c r="B24" s="61">
        <f>IF('left lower'!B24=0, "", 'left lower'!B24)</f>
        <v>46</v>
      </c>
      <c r="C24" s="61">
        <f>IF('left lower'!C24=0, "", 'left lower'!C24)</f>
        <v>47.39745962155618</v>
      </c>
      <c r="D24" s="61">
        <f>IF('left lower'!D24=0, "", 'left lower'!D24)</f>
        <v>-41.110272542658123</v>
      </c>
      <c r="E24" s="61">
        <f>IF('left lower'!E24=0, "", 'left lower'!E24)</f>
        <v>239.99971938845687</v>
      </c>
      <c r="F24" s="59">
        <f>IF('left lower'!F24=0, "", 'left lower'!F24)</f>
        <v>4</v>
      </c>
      <c r="G24" s="59">
        <f>IF('left lower'!$A24=0, "", 'left lower'!G24)</f>
        <v>0</v>
      </c>
    </row>
    <row r="25" spans="1:7" x14ac:dyDescent="0.25">
      <c r="A25" s="59" t="str">
        <f>IF('left lower'!A25=0, "", 'left lower'!A25)</f>
        <v>triangle_10pad</v>
      </c>
      <c r="B25" s="61">
        <f>IF('left lower'!B25=0, "", 'left lower'!B25)</f>
        <v>47</v>
      </c>
      <c r="C25" s="61">
        <f>IF('left lower'!C25=0, "", 'left lower'!C25)</f>
        <v>63.397459621556152</v>
      </c>
      <c r="D25" s="61">
        <f>IF('left lower'!D25=0, "", 'left lower'!D25)</f>
        <v>-31.872668235624133</v>
      </c>
      <c r="E25" s="61">
        <f>IF('left lower'!E25=0, "", 'left lower'!E25)</f>
        <v>299.9995790826847</v>
      </c>
      <c r="F25" s="59">
        <f>IF('left lower'!F25=0, "", 'left lower'!F25)</f>
        <v>4</v>
      </c>
      <c r="G25" s="59">
        <f>IF('left lower'!$A25=0, "", 'left lower'!G25)</f>
        <v>0</v>
      </c>
    </row>
    <row r="26" spans="1:7" x14ac:dyDescent="0.25">
      <c r="A26" s="58" t="str">
        <f>IF('left upper'!A3=0, "", 'left upper'!A3)</f>
        <v/>
      </c>
      <c r="B26" s="62" t="str">
        <f>IF('left upper'!B3=0, "", 'left upper'!B3)</f>
        <v/>
      </c>
      <c r="C26" s="62" t="str">
        <f>IF('left upper'!C3=0, "", 'left upper'!C3)</f>
        <v/>
      </c>
      <c r="D26" s="62" t="str">
        <f>IF('left upper'!D3=0, "", 'left upper'!D3)</f>
        <v/>
      </c>
      <c r="E26" s="62" t="str">
        <f>IF('left upper'!E3=0, "", 'left upper'!E3)</f>
        <v/>
      </c>
      <c r="F26" s="58" t="str">
        <f>IF('left upper'!F3=0, "", 'left upper'!F3)</f>
        <v/>
      </c>
      <c r="G26" s="58" t="str">
        <f>IF('left upper'!A3=0, "", 'left upper'!G3)</f>
        <v/>
      </c>
    </row>
    <row r="27" spans="1:7" x14ac:dyDescent="0.25">
      <c r="A27" s="58" t="str">
        <f>IF('left upper'!A4=0, "", 'left upper'!A4)</f>
        <v>triangle_10pad</v>
      </c>
      <c r="B27" s="62">
        <f>IF('left upper'!B4=0, "", 'left upper'!B4)</f>
        <v>49</v>
      </c>
      <c r="C27" s="62">
        <f>IF('left upper'!C4=0, "", 'left upper'!C4)</f>
        <v>47.397459621556152</v>
      </c>
      <c r="D27" s="62">
        <f>IF('left upper'!D4=0, "", 'left upper'!D4)</f>
        <v>79.84014468547791</v>
      </c>
      <c r="E27" s="62">
        <f>IF('left upper'!E4=0, "", 'left upper'!E4)</f>
        <v>60.000140305771573</v>
      </c>
      <c r="F27" s="58">
        <f>IF('left upper'!F4=0, "", 'left upper'!F4)</f>
        <v>4</v>
      </c>
      <c r="G27" s="58">
        <f>IF('left upper'!A4=0, "", 'left upper'!G4)</f>
        <v>0</v>
      </c>
    </row>
    <row r="28" spans="1:7" x14ac:dyDescent="0.25">
      <c r="A28" s="58" t="str">
        <f>IF('left upper'!A5=0, "", 'left upper'!A5)</f>
        <v>triangle_10pad</v>
      </c>
      <c r="B28" s="62">
        <f>IF('left upper'!B5=0, "", 'left upper'!B5)</f>
        <v>50</v>
      </c>
      <c r="C28" s="62">
        <f>IF('left upper'!C5=0, "", 'left upper'!C5)</f>
        <v>47.397459621556152</v>
      </c>
      <c r="D28" s="62">
        <f>IF('left upper'!D5=0, "", 'left upper'!D5)</f>
        <v>98.315353299545933</v>
      </c>
      <c r="E28" s="62">
        <f>IF('left upper'!E5=0, "", 'left upper'!E5)</f>
        <v>2.80611543146847E-4</v>
      </c>
      <c r="F28" s="58">
        <f>IF('left upper'!F5=0, "", 'left upper'!F5)</f>
        <v>4</v>
      </c>
      <c r="G28" s="58">
        <f>IF('left upper'!A5=0, "", 'left upper'!G5)</f>
        <v>0</v>
      </c>
    </row>
    <row r="29" spans="1:7" x14ac:dyDescent="0.25">
      <c r="A29" s="58" t="str">
        <f>IF('left upper'!A6=0, "", 'left upper'!A6)</f>
        <v/>
      </c>
      <c r="B29" s="62" t="str">
        <f>IF('left upper'!B6=0, "", 'left upper'!B6)</f>
        <v/>
      </c>
      <c r="C29" s="62" t="str">
        <f>IF('left upper'!C6=0, "", 'left upper'!C6)</f>
        <v/>
      </c>
      <c r="D29" s="62" t="str">
        <f>IF('left upper'!D6=0, "", 'left upper'!D6)</f>
        <v/>
      </c>
      <c r="E29" s="62" t="str">
        <f>IF('left upper'!E6=0, "", 'left upper'!E6)</f>
        <v/>
      </c>
      <c r="F29" s="58" t="str">
        <f>IF('left upper'!F6=0, "", 'left upper'!F6)</f>
        <v/>
      </c>
      <c r="G29" s="58" t="str">
        <f>IF('left upper'!A6=0, "", 'left upper'!G6)</f>
        <v/>
      </c>
    </row>
    <row r="30" spans="1:7" x14ac:dyDescent="0.25">
      <c r="A30" s="58" t="str">
        <f>IF('left upper'!A7=0, "", 'left upper'!A7)</f>
        <v/>
      </c>
      <c r="B30" s="62" t="str">
        <f>IF('left upper'!B7=0, "", 'left upper'!B7)</f>
        <v/>
      </c>
      <c r="C30" s="62" t="str">
        <f>IF('left upper'!C7=0, "", 'left upper'!C7)</f>
        <v/>
      </c>
      <c r="D30" s="62" t="str">
        <f>IF('left upper'!D7=0, "", 'left upper'!D7)</f>
        <v/>
      </c>
      <c r="E30" s="62" t="str">
        <f>IF('left upper'!E7=0, "", 'left upper'!E7)</f>
        <v/>
      </c>
      <c r="F30" s="58" t="str">
        <f>IF('left upper'!F7=0, "", 'left upper'!F7)</f>
        <v/>
      </c>
      <c r="G30" s="58" t="str">
        <f>IF('left upper'!A7=0, "", 'left upper'!G7)</f>
        <v/>
      </c>
    </row>
    <row r="31" spans="1:7" x14ac:dyDescent="0.25">
      <c r="A31" s="58" t="str">
        <f>IF('left upper'!A8=0, "", 'left upper'!A8)</f>
        <v/>
      </c>
      <c r="B31" s="62" t="str">
        <f>IF('left upper'!B8=0, "", 'left upper'!B8)</f>
        <v/>
      </c>
      <c r="C31" s="62" t="str">
        <f>IF('left upper'!C8=0, "", 'left upper'!C8)</f>
        <v/>
      </c>
      <c r="D31" s="62" t="str">
        <f>IF('left upper'!D8=0, "", 'left upper'!D8)</f>
        <v/>
      </c>
      <c r="E31" s="62" t="str">
        <f>IF('left upper'!E8=0, "", 'left upper'!E8)</f>
        <v/>
      </c>
      <c r="F31" s="58" t="str">
        <f>IF('left upper'!F8=0, "", 'left upper'!F8)</f>
        <v/>
      </c>
      <c r="G31" s="58" t="str">
        <f>IF('left upper'!A8=0, "", 'left upper'!G8)</f>
        <v/>
      </c>
    </row>
    <row r="32" spans="1:7" x14ac:dyDescent="0.25">
      <c r="A32" s="58" t="str">
        <f>IF('left upper'!A9=0, "", 'left upper'!A9)</f>
        <v/>
      </c>
      <c r="B32" s="62" t="str">
        <f>IF('left upper'!B9=0, "", 'left upper'!B9)</f>
        <v/>
      </c>
      <c r="C32" s="62" t="str">
        <f>IF('left upper'!C9=0, "", 'left upper'!C9)</f>
        <v/>
      </c>
      <c r="D32" s="62" t="str">
        <f>IF('left upper'!D9=0, "", 'left upper'!D9)</f>
        <v/>
      </c>
      <c r="E32" s="62" t="str">
        <f>IF('left upper'!E9=0, "", 'left upper'!E9)</f>
        <v/>
      </c>
      <c r="F32" s="58" t="str">
        <f>IF('left upper'!F9=0, "", 'left upper'!F9)</f>
        <v/>
      </c>
      <c r="G32" s="58" t="str">
        <f>IF('left upper'!A9=0, "", 'left upper'!G9)</f>
        <v/>
      </c>
    </row>
    <row r="33" spans="1:7" x14ac:dyDescent="0.25">
      <c r="A33" s="58" t="str">
        <f>IF('left upper'!A10=0, "", 'left upper'!A10)</f>
        <v/>
      </c>
      <c r="B33" s="62" t="str">
        <f>IF('left upper'!B10=0, "", 'left upper'!B10)</f>
        <v/>
      </c>
      <c r="C33" s="62" t="str">
        <f>IF('left upper'!C10=0, "", 'left upper'!C10)</f>
        <v/>
      </c>
      <c r="D33" s="62" t="str">
        <f>IF('left upper'!D10=0, "", 'left upper'!D10)</f>
        <v/>
      </c>
      <c r="E33" s="62" t="str">
        <f>IF('left upper'!E10=0, "", 'left upper'!E10)</f>
        <v/>
      </c>
      <c r="F33" s="58" t="str">
        <f>IF('left upper'!F10=0, "", 'left upper'!F10)</f>
        <v/>
      </c>
      <c r="G33" s="58" t="str">
        <f>IF('left upper'!A10=0, "", 'left upper'!G10)</f>
        <v/>
      </c>
    </row>
    <row r="34" spans="1:7" x14ac:dyDescent="0.25">
      <c r="A34" s="58" t="str">
        <f>IF('left upper'!A11=0, "", 'left upper'!A11)</f>
        <v>triangle_10pad</v>
      </c>
      <c r="B34" s="62">
        <f>IF('left upper'!B11=0, "", 'left upper'!B11)</f>
        <v>60</v>
      </c>
      <c r="C34" s="62">
        <f>IF('left upper'!C11=0, "", 'left upper'!C11)</f>
        <v>31.397459621556209</v>
      </c>
      <c r="D34" s="62">
        <f>IF('left upper'!D11=0, "", 'left upper'!D11)</f>
        <v>70.602540378443919</v>
      </c>
      <c r="E34" s="62">
        <f>IF('left upper'!E11=0, "", 'left upper'!E11)</f>
        <v>120</v>
      </c>
      <c r="F34" s="58">
        <f>IF('left upper'!F11=0, "", 'left upper'!F11)</f>
        <v>4</v>
      </c>
      <c r="G34" s="58">
        <f>IF('left upper'!A11=0, "", 'left upper'!G11)</f>
        <v>0</v>
      </c>
    </row>
    <row r="35" spans="1:7" x14ac:dyDescent="0.25">
      <c r="A35" s="58" t="str">
        <f>IF('left upper'!A12=0, "", 'left upper'!A12)</f>
        <v>triangle_10pad</v>
      </c>
      <c r="B35" s="62">
        <f>IF('left upper'!B12=0, "", 'left upper'!B12)</f>
        <v>61</v>
      </c>
      <c r="C35" s="62">
        <f>IF('left upper'!C12=0, "", 'left upper'!C12)</f>
        <v>15.397459621556209</v>
      </c>
      <c r="D35" s="62">
        <f>IF('left upper'!D12=0, "", 'left upper'!D12)</f>
        <v>79.840144685477938</v>
      </c>
      <c r="E35" s="62">
        <f>IF('left upper'!E12=0, "", 'left upper'!E12)</f>
        <v>60.000140305771573</v>
      </c>
      <c r="F35" s="58">
        <f>IF('left upper'!F12=0, "", 'left upper'!F12)</f>
        <v>4</v>
      </c>
      <c r="G35" s="58">
        <f>IF('left upper'!A12=0, "", 'left upper'!G12)</f>
        <v>0</v>
      </c>
    </row>
    <row r="36" spans="1:7" x14ac:dyDescent="0.25">
      <c r="A36" s="58" t="str">
        <f>IF('left upper'!A13=0, "", 'left upper'!A13)</f>
        <v>triangle_10pad</v>
      </c>
      <c r="B36" s="62">
        <f>IF('left upper'!B13=0, "", 'left upper'!B13)</f>
        <v>56</v>
      </c>
      <c r="C36" s="62">
        <f>IF('left upper'!C13=0, "", 'left upper'!C13)</f>
        <v>-0.60254037844379127</v>
      </c>
      <c r="D36" s="62">
        <f>IF('left upper'!D13=0, "", 'left upper'!D13)</f>
        <v>70.602540378443933</v>
      </c>
      <c r="E36" s="62">
        <f>IF('left upper'!E13=0, "", 'left upper'!E13)</f>
        <v>120</v>
      </c>
      <c r="F36" s="58">
        <f>IF('left upper'!F13=0, "", 'left upper'!F13)</f>
        <v>4</v>
      </c>
      <c r="G36" s="58">
        <f>IF('left upper'!A13=0, "", 'left upper'!G13)</f>
        <v>0</v>
      </c>
    </row>
    <row r="37" spans="1:7" x14ac:dyDescent="0.25">
      <c r="A37" s="58" t="str">
        <f>IF('left upper'!A14=0, "", 'left upper'!A14)</f>
        <v>triangle_10pad</v>
      </c>
      <c r="B37" s="62">
        <f>IF('left upper'!B14=0, "", 'left upper'!B14)</f>
        <v>57</v>
      </c>
      <c r="C37" s="62">
        <f>IF('left upper'!C14=0, "", 'left upper'!C14)</f>
        <v>-0.60254037844376285</v>
      </c>
      <c r="D37" s="62">
        <f>IF('left upper'!D14=0, "", 'left upper'!D14)</f>
        <v>52.127331764375938</v>
      </c>
      <c r="E37" s="62">
        <f>IF('left upper'!E14=0, "", 'left upper'!E14)</f>
        <v>179.99985969422843</v>
      </c>
      <c r="F37" s="58">
        <f>IF('left upper'!F14=0, "", 'left upper'!F14)</f>
        <v>4</v>
      </c>
      <c r="G37" s="58">
        <f>IF('left upper'!A14=0, "", 'left upper'!G14)</f>
        <v>0</v>
      </c>
    </row>
    <row r="38" spans="1:7" x14ac:dyDescent="0.25">
      <c r="A38" s="58" t="str">
        <f>IF('left upper'!A15=0, "", 'left upper'!A15)</f>
        <v/>
      </c>
      <c r="B38" s="62" t="str">
        <f>IF('left upper'!B15=0, "", 'left upper'!B15)</f>
        <v/>
      </c>
      <c r="C38" s="62" t="str">
        <f>IF('left upper'!C15=0, "", 'left upper'!C15)</f>
        <v/>
      </c>
      <c r="D38" s="62" t="str">
        <f>IF('left upper'!D15=0, "", 'left upper'!D15)</f>
        <v/>
      </c>
      <c r="E38" s="62" t="str">
        <f>IF('left upper'!E15=0, "", 'left upper'!E15)</f>
        <v/>
      </c>
      <c r="F38" s="58" t="str">
        <f>IF('left upper'!F15=0, "", 'left upper'!F15)</f>
        <v/>
      </c>
      <c r="G38" s="58" t="str">
        <f>IF('left upper'!A15=0, "", 'left upper'!G15)</f>
        <v/>
      </c>
    </row>
    <row r="39" spans="1:7" x14ac:dyDescent="0.25">
      <c r="A39" s="58" t="str">
        <f>IF('left upper'!A16=0, "", 'left upper'!A16)</f>
        <v/>
      </c>
      <c r="B39" s="62" t="str">
        <f>IF('left upper'!B16=0, "", 'left upper'!B16)</f>
        <v/>
      </c>
      <c r="C39" s="62" t="str">
        <f>IF('left upper'!C16=0, "", 'left upper'!C16)</f>
        <v/>
      </c>
      <c r="D39" s="62" t="str">
        <f>IF('left upper'!D16=0, "", 'left upper'!D16)</f>
        <v/>
      </c>
      <c r="E39" s="62" t="str">
        <f>IF('left upper'!E16=0, "", 'left upper'!E16)</f>
        <v/>
      </c>
      <c r="F39" s="58" t="str">
        <f>IF('left upper'!F16=0, "", 'left upper'!F16)</f>
        <v/>
      </c>
      <c r="G39" s="58" t="str">
        <f>IF('left upper'!A16=0, "", 'left upper'!G16)</f>
        <v/>
      </c>
    </row>
    <row r="40" spans="1:7" x14ac:dyDescent="0.25">
      <c r="A40" s="58" t="str">
        <f>IF('left upper'!A17=0, "", 'left upper'!A17)</f>
        <v/>
      </c>
      <c r="B40" s="62" t="str">
        <f>IF('left upper'!B17=0, "", 'left upper'!B17)</f>
        <v/>
      </c>
      <c r="C40" s="62" t="str">
        <f>IF('left upper'!C17=0, "", 'left upper'!C17)</f>
        <v/>
      </c>
      <c r="D40" s="62" t="str">
        <f>IF('left upper'!D17=0, "", 'left upper'!D17)</f>
        <v/>
      </c>
      <c r="E40" s="62" t="str">
        <f>IF('left upper'!E17=0, "", 'left upper'!E17)</f>
        <v/>
      </c>
      <c r="F40" s="58" t="str">
        <f>IF('left upper'!F17=0, "", 'left upper'!F17)</f>
        <v/>
      </c>
      <c r="G40" s="58" t="str">
        <f>IF('left upper'!A17=0, "", 'left upper'!G17)</f>
        <v/>
      </c>
    </row>
    <row r="41" spans="1:7" x14ac:dyDescent="0.25">
      <c r="A41" s="58" t="str">
        <f>IF('left upper'!A18=0, "", 'left upper'!A18)</f>
        <v/>
      </c>
      <c r="B41" s="62" t="str">
        <f>IF('left upper'!B18=0, "", 'left upper'!B18)</f>
        <v/>
      </c>
      <c r="C41" s="62" t="str">
        <f>IF('left upper'!C18=0, "", 'left upper'!C18)</f>
        <v/>
      </c>
      <c r="D41" s="62" t="str">
        <f>IF('left upper'!D18=0, "", 'left upper'!D18)</f>
        <v/>
      </c>
      <c r="E41" s="62" t="str">
        <f>IF('left upper'!E18=0, "", 'left upper'!E18)</f>
        <v/>
      </c>
      <c r="F41" s="58" t="str">
        <f>IF('left upper'!F18=0, "", 'left upper'!F18)</f>
        <v/>
      </c>
      <c r="G41" s="58" t="str">
        <f>IF('left upper'!A18=0, "", 'left upper'!G18)</f>
        <v/>
      </c>
    </row>
    <row r="42" spans="1:7" x14ac:dyDescent="0.25">
      <c r="A42" s="58" t="str">
        <f>IF('left upper'!A19=0, "", 'left upper'!A19)</f>
        <v>triangle_10pad</v>
      </c>
      <c r="B42" s="62">
        <f>IF('left upper'!B19=0, "", 'left upper'!B19)</f>
        <v>58</v>
      </c>
      <c r="C42" s="62">
        <f>IF('left upper'!C19=0, "", 'left upper'!C19)</f>
        <v>15.397459621556209</v>
      </c>
      <c r="D42" s="62">
        <f>IF('left upper'!D19=0, "", 'left upper'!D19)</f>
        <v>42.889727457341905</v>
      </c>
      <c r="E42" s="62">
        <f>IF('left upper'!E19=0, "", 'left upper'!E19)</f>
        <v>239.99971938845687</v>
      </c>
      <c r="F42" s="58">
        <f>IF('left upper'!F19=0, "", 'left upper'!F19)</f>
        <v>4</v>
      </c>
      <c r="G42" s="58">
        <f>IF('left upper'!A19=0, "", 'left upper'!G19)</f>
        <v>0</v>
      </c>
    </row>
    <row r="43" spans="1:7" x14ac:dyDescent="0.25">
      <c r="A43" s="58" t="str">
        <f>IF('left upper'!A20=0, "", 'left upper'!A20)</f>
        <v/>
      </c>
      <c r="B43" s="62" t="str">
        <f>IF('left upper'!B20=0, "", 'left upper'!B20)</f>
        <v/>
      </c>
      <c r="C43" s="62" t="str">
        <f>IF('left upper'!C20=0, "", 'left upper'!C20)</f>
        <v/>
      </c>
      <c r="D43" s="62" t="str">
        <f>IF('left upper'!D20=0, "", 'left upper'!D20)</f>
        <v/>
      </c>
      <c r="E43" s="62" t="str">
        <f>IF('left upper'!E20=0, "", 'left upper'!E20)</f>
        <v/>
      </c>
      <c r="F43" s="58" t="str">
        <f>IF('left upper'!F20=0, "", 'left upper'!F20)</f>
        <v/>
      </c>
      <c r="G43" s="58" t="str">
        <f>IF('left upper'!A20=0, "", 'left upper'!G20)</f>
        <v/>
      </c>
    </row>
    <row r="44" spans="1:7" x14ac:dyDescent="0.25">
      <c r="A44" s="58" t="str">
        <f>IF('left upper'!A21=0, "", 'left upper'!A21)</f>
        <v/>
      </c>
      <c r="B44" s="62" t="str">
        <f>IF('left upper'!B21=0, "", 'left upper'!B21)</f>
        <v/>
      </c>
      <c r="C44" s="62" t="str">
        <f>IF('left upper'!C21=0, "", 'left upper'!C21)</f>
        <v/>
      </c>
      <c r="D44" s="62" t="str">
        <f>IF('left upper'!D21=0, "", 'left upper'!D21)</f>
        <v/>
      </c>
      <c r="E44" s="62" t="str">
        <f>IF('left upper'!E21=0, "", 'left upper'!E21)</f>
        <v/>
      </c>
      <c r="F44" s="58" t="str">
        <f>IF('left upper'!F21=0, "", 'left upper'!F21)</f>
        <v/>
      </c>
      <c r="G44" s="58" t="str">
        <f>IF('left upper'!A21=0, "", 'left upper'!G21)</f>
        <v/>
      </c>
    </row>
    <row r="45" spans="1:7" x14ac:dyDescent="0.25">
      <c r="A45" s="58" t="str">
        <f>IF('left upper'!A22=0, "", 'left upper'!A22)</f>
        <v/>
      </c>
      <c r="B45" s="62" t="str">
        <f>IF('left upper'!B22=0, "", 'left upper'!B22)</f>
        <v/>
      </c>
      <c r="C45" s="62" t="str">
        <f>IF('left upper'!C22=0, "", 'left upper'!C22)</f>
        <v/>
      </c>
      <c r="D45" s="62" t="str">
        <f>IF('left upper'!D22=0, "", 'left upper'!D22)</f>
        <v/>
      </c>
      <c r="E45" s="62" t="str">
        <f>IF('left upper'!E22=0, "", 'left upper'!E22)</f>
        <v/>
      </c>
      <c r="F45" s="58" t="str">
        <f>IF('left upper'!F22=0, "", 'left upper'!F22)</f>
        <v/>
      </c>
      <c r="G45" s="58" t="str">
        <f>IF('left upper'!A22=0, "", 'left upper'!G22)</f>
        <v/>
      </c>
    </row>
    <row r="46" spans="1:7" x14ac:dyDescent="0.25">
      <c r="A46" s="58" t="str">
        <f>IF('left upper'!A23=0, "", 'left upper'!A23)</f>
        <v>triangle_10pad</v>
      </c>
      <c r="B46" s="62">
        <f>IF('left upper'!B23=0, "", 'left upper'!B23)</f>
        <v>59</v>
      </c>
      <c r="C46" s="62">
        <f>IF('left upper'!C23=0, "", 'left upper'!C23)</f>
        <v>31.397459621556209</v>
      </c>
      <c r="D46" s="62">
        <f>IF('left upper'!D23=0, "", 'left upper'!D23)</f>
        <v>52.12733176437591</v>
      </c>
      <c r="E46" s="62">
        <f>IF('left upper'!E23=0, "", 'left upper'!E23)</f>
        <v>299.9995790826847</v>
      </c>
      <c r="F46" s="58">
        <f>IF('left upper'!F23=0, "", 'left upper'!F23)</f>
        <v>4</v>
      </c>
      <c r="G46" s="58">
        <f>IF('left upper'!A23=0, "", 'left upper'!G23)</f>
        <v>0</v>
      </c>
    </row>
    <row r="47" spans="1:7" x14ac:dyDescent="0.25">
      <c r="A47" s="58" t="str">
        <f>IF('left upper'!A24=0, "", 'left upper'!A24)</f>
        <v>triangle_10pad</v>
      </c>
      <c r="B47" s="62">
        <f>IF('left upper'!B24=0, "", 'left upper'!B24)</f>
        <v>62</v>
      </c>
      <c r="C47" s="62">
        <f>IF('left upper'!C24=0, "", 'left upper'!C24)</f>
        <v>47.39745962155618</v>
      </c>
      <c r="D47" s="62">
        <f>IF('left upper'!D24=0, "", 'left upper'!D24)</f>
        <v>42.889727457341877</v>
      </c>
      <c r="E47" s="62">
        <f>IF('left upper'!E24=0, "", 'left upper'!E24)</f>
        <v>239.99971938845687</v>
      </c>
      <c r="F47" s="58">
        <f>IF('left upper'!F24=0, "", 'left upper'!F24)</f>
        <v>4</v>
      </c>
      <c r="G47" s="58">
        <f>IF('left upper'!A24=0, "", 'left upper'!G24)</f>
        <v>0</v>
      </c>
    </row>
    <row r="48" spans="1:7" x14ac:dyDescent="0.25">
      <c r="A48" s="58" t="str">
        <f>IF('left upper'!A25=0, "", 'left upper'!A25)</f>
        <v/>
      </c>
      <c r="B48" s="62" t="str">
        <f>IF('left upper'!B25=0, "", 'left upper'!B25)</f>
        <v/>
      </c>
      <c r="C48" s="62" t="str">
        <f>IF('left upper'!C25=0, "", 'left upper'!C25)</f>
        <v/>
      </c>
      <c r="D48" s="62" t="str">
        <f>IF('left upper'!D25=0, "", 'left upper'!D25)</f>
        <v/>
      </c>
      <c r="E48" s="62" t="str">
        <f>IF('left upper'!E25=0, "", 'left upper'!E25)</f>
        <v/>
      </c>
      <c r="F48" s="58" t="str">
        <f>IF('left upper'!F25=0, "", 'left upper'!F25)</f>
        <v/>
      </c>
      <c r="G48" s="58" t="str">
        <f>IF('left upper'!A25=0, "", 'left upper'!G25)</f>
        <v/>
      </c>
    </row>
    <row r="49" spans="1:7" x14ac:dyDescent="0.25">
      <c r="A49" s="57" t="str">
        <f>IF('right lower'!A3=0, "", 'right lower'!A3)</f>
        <v/>
      </c>
      <c r="B49" s="63" t="str">
        <f>IF('right lower'!B3=0, "", 'right lower'!B3)</f>
        <v/>
      </c>
      <c r="C49" s="63" t="str">
        <f>IF('right lower'!C3=0, "", 'right lower'!C3)</f>
        <v/>
      </c>
      <c r="D49" s="63" t="str">
        <f>IF('right lower'!D3=0, "", 'right lower'!D3)</f>
        <v/>
      </c>
      <c r="E49" s="63" t="str">
        <f>IF('right lower'!E3=0, "", 'right lower'!E3)</f>
        <v/>
      </c>
      <c r="F49" s="57" t="str">
        <f>IF('right lower'!F3=0, "", 'right lower'!F3)</f>
        <v/>
      </c>
      <c r="G49" s="57" t="str">
        <f>IF('right lower'!A3=0, "", 'right lower'!G3)</f>
        <v/>
      </c>
    </row>
    <row r="50" spans="1:7" x14ac:dyDescent="0.25">
      <c r="A50" s="57" t="str">
        <f>IF('right lower'!A4=0, "", 'right lower'!A4)</f>
        <v>triangle_10pad</v>
      </c>
      <c r="B50" s="63">
        <f>IF('right lower'!B4=0, "", 'right lower'!B4)</f>
        <v>17</v>
      </c>
      <c r="C50" s="63">
        <f>IF('right lower'!C4=0, "", 'right lower'!C4)</f>
        <v>-66.397459621556152</v>
      </c>
      <c r="D50" s="63">
        <f>IF('right lower'!D4=0, "", 'right lower'!D4)</f>
        <v>-12.84014468547786</v>
      </c>
      <c r="E50" s="63">
        <f>IF('right lower'!E4=0, "", 'right lower'!E4)</f>
        <v>-119.99985969422843</v>
      </c>
      <c r="F50" s="57">
        <f>IF('right lower'!F4=0, "", 'right lower'!F4)</f>
        <v>4</v>
      </c>
      <c r="G50" s="57">
        <f>IF('right lower'!A4=0, "", 'right lower'!G4)</f>
        <v>0</v>
      </c>
    </row>
    <row r="51" spans="1:7" x14ac:dyDescent="0.25">
      <c r="A51" s="57" t="str">
        <f>IF('right lower'!A5=0, "", 'right lower'!A5)</f>
        <v>triangle_10pad</v>
      </c>
      <c r="B51" s="63">
        <f>IF('right lower'!B5=0, "", 'right lower'!B5)</f>
        <v>18</v>
      </c>
      <c r="C51" s="63">
        <f>IF('right lower'!C5=0, "", 'right lower'!C5)</f>
        <v>-66.397459621556123</v>
      </c>
      <c r="D51" s="63">
        <f>IF('right lower'!D5=0, "", 'right lower'!D5)</f>
        <v>-31.315353299545876</v>
      </c>
      <c r="E51" s="63">
        <f>IF('right lower'!E5=0, "", 'right lower'!E5)</f>
        <v>-179.99971938845687</v>
      </c>
      <c r="F51" s="57">
        <f>IF('right lower'!F5=0, "", 'right lower'!F5)</f>
        <v>4</v>
      </c>
      <c r="G51" s="57">
        <f>IF('right lower'!A5=0, "", 'right lower'!G5)</f>
        <v>0</v>
      </c>
    </row>
    <row r="52" spans="1:7" x14ac:dyDescent="0.25">
      <c r="A52" s="57" t="str">
        <f>IF('right lower'!A6=0, "", 'right lower'!A6)</f>
        <v>triangle_10pad</v>
      </c>
      <c r="B52" s="63">
        <f>IF('right lower'!B6=0, "", 'right lower'!B6)</f>
        <v>19</v>
      </c>
      <c r="C52" s="63">
        <f>IF('right lower'!C6=0, "", 'right lower'!C6)</f>
        <v>-50.397459621556152</v>
      </c>
      <c r="D52" s="63">
        <f>IF('right lower'!D6=0, "", 'right lower'!D6)</f>
        <v>-40.552957606579895</v>
      </c>
      <c r="E52" s="63">
        <f>IF('right lower'!E6=0, "", 'right lower'!E6)</f>
        <v>-119.99985969422843</v>
      </c>
      <c r="F52" s="57">
        <f>IF('right lower'!F6=0, "", 'right lower'!F6)</f>
        <v>4</v>
      </c>
      <c r="G52" s="57">
        <f>IF('right lower'!A6=0, "", 'right lower'!G6)</f>
        <v>0</v>
      </c>
    </row>
    <row r="53" spans="1:7" x14ac:dyDescent="0.25">
      <c r="A53" s="57" t="str">
        <f>IF('right lower'!A7=0, "", 'right lower'!A7)</f>
        <v/>
      </c>
      <c r="B53" s="63" t="str">
        <f>IF('right lower'!B7=0, "", 'right lower'!B7)</f>
        <v/>
      </c>
      <c r="C53" s="63" t="str">
        <f>IF('right lower'!C7=0, "", 'right lower'!C7)</f>
        <v/>
      </c>
      <c r="D53" s="63" t="str">
        <f>IF('right lower'!D7=0, "", 'right lower'!D7)</f>
        <v/>
      </c>
      <c r="E53" s="63" t="str">
        <f>IF('right lower'!E7=0, "", 'right lower'!E7)</f>
        <v/>
      </c>
      <c r="F53" s="57" t="str">
        <f>IF('right lower'!F7=0, "", 'right lower'!F7)</f>
        <v/>
      </c>
      <c r="G53" s="57" t="str">
        <f>IF('right lower'!A7=0, "", 'right lower'!G7)</f>
        <v/>
      </c>
    </row>
    <row r="54" spans="1:7" x14ac:dyDescent="0.25">
      <c r="A54" s="57" t="str">
        <f>IF('right lower'!A8=0, "", 'right lower'!A8)</f>
        <v/>
      </c>
      <c r="B54" s="63" t="str">
        <f>IF('right lower'!B8=0, "", 'right lower'!B8)</f>
        <v/>
      </c>
      <c r="C54" s="63" t="str">
        <f>IF('right lower'!C8=0, "", 'right lower'!C8)</f>
        <v/>
      </c>
      <c r="D54" s="63" t="str">
        <f>IF('right lower'!D8=0, "", 'right lower'!D8)</f>
        <v/>
      </c>
      <c r="E54" s="63" t="str">
        <f>IF('right lower'!E8=0, "", 'right lower'!E8)</f>
        <v/>
      </c>
      <c r="F54" s="57" t="str">
        <f>IF('right lower'!F8=0, "", 'right lower'!F8)</f>
        <v/>
      </c>
      <c r="G54" s="57" t="str">
        <f>IF('right lower'!A8=0, "", 'right lower'!G8)</f>
        <v/>
      </c>
    </row>
    <row r="55" spans="1:7" x14ac:dyDescent="0.25">
      <c r="A55" s="57" t="str">
        <f>IF('right lower'!A9=0, "", 'right lower'!A9)</f>
        <v/>
      </c>
      <c r="B55" s="63" t="str">
        <f>IF('right lower'!B9=0, "", 'right lower'!B9)</f>
        <v/>
      </c>
      <c r="C55" s="63" t="str">
        <f>IF('right lower'!C9=0, "", 'right lower'!C9)</f>
        <v/>
      </c>
      <c r="D55" s="63" t="str">
        <f>IF('right lower'!D9=0, "", 'right lower'!D9)</f>
        <v/>
      </c>
      <c r="E55" s="63" t="str">
        <f>IF('right lower'!E9=0, "", 'right lower'!E9)</f>
        <v/>
      </c>
      <c r="F55" s="57" t="str">
        <f>IF('right lower'!F9=0, "", 'right lower'!F9)</f>
        <v/>
      </c>
      <c r="G55" s="57" t="str">
        <f>IF('right lower'!A9=0, "", 'right lower'!G9)</f>
        <v/>
      </c>
    </row>
    <row r="56" spans="1:7" x14ac:dyDescent="0.25">
      <c r="A56" s="57" t="str">
        <f>IF('right lower'!A10=0, "", 'right lower'!A10)</f>
        <v/>
      </c>
      <c r="B56" s="63" t="str">
        <f>IF('right lower'!B10=0, "", 'right lower'!B10)</f>
        <v/>
      </c>
      <c r="C56" s="63" t="str">
        <f>IF('right lower'!C10=0, "", 'right lower'!C10)</f>
        <v/>
      </c>
      <c r="D56" s="63" t="str">
        <f>IF('right lower'!D10=0, "", 'right lower'!D10)</f>
        <v/>
      </c>
      <c r="E56" s="63" t="str">
        <f>IF('right lower'!E10=0, "", 'right lower'!E10)</f>
        <v/>
      </c>
      <c r="F56" s="57" t="str">
        <f>IF('right lower'!F10=0, "", 'right lower'!F10)</f>
        <v/>
      </c>
      <c r="G56" s="57" t="str">
        <f>IF('right lower'!A10=0, "", 'right lower'!G10)</f>
        <v/>
      </c>
    </row>
    <row r="57" spans="1:7" x14ac:dyDescent="0.25">
      <c r="A57" s="57" t="str">
        <f>IF('right lower'!A11=0, "", 'right lower'!A11)</f>
        <v>triangle_10pad</v>
      </c>
      <c r="B57" s="63">
        <f>IF('right lower'!B11=0, "", 'right lower'!B11)</f>
        <v>28</v>
      </c>
      <c r="C57" s="63">
        <f>IF('right lower'!C11=0, "", 'right lower'!C11)</f>
        <v>-50.397459621556152</v>
      </c>
      <c r="D57" s="63">
        <f>IF('right lower'!D11=0, "", 'right lower'!D11)</f>
        <v>-3.6025403784438623</v>
      </c>
      <c r="E57" s="63">
        <f>IF('right lower'!E11=0, "", 'right lower'!E11)</f>
        <v>-60</v>
      </c>
      <c r="F57" s="57">
        <f>IF('right lower'!F11=0, "", 'right lower'!F11)</f>
        <v>4</v>
      </c>
      <c r="G57" s="57">
        <f>IF('right lower'!A11=0, "", 'right lower'!G11)</f>
        <v>0</v>
      </c>
    </row>
    <row r="58" spans="1:7" x14ac:dyDescent="0.25">
      <c r="A58" s="57" t="str">
        <f>IF('right lower'!A12=0, "", 'right lower'!A12)</f>
        <v>triangle_10pad</v>
      </c>
      <c r="B58" s="63">
        <f>IF('right lower'!B12=0, "", 'right lower'!B12)</f>
        <v>29</v>
      </c>
      <c r="C58" s="63">
        <f>IF('right lower'!C12=0, "", 'right lower'!C12)</f>
        <v>-34.39745962155618</v>
      </c>
      <c r="D58" s="63">
        <f>IF('right lower'!D12=0, "", 'right lower'!D12)</f>
        <v>-12.840144685477881</v>
      </c>
      <c r="E58" s="63">
        <f>IF('right lower'!E12=0, "", 'right lower'!E12)</f>
        <v>-119.99985969422843</v>
      </c>
      <c r="F58" s="57">
        <f>IF('right lower'!F12=0, "", 'right lower'!F12)</f>
        <v>4</v>
      </c>
      <c r="G58" s="57">
        <f>IF('right lower'!A12=0, "", 'right lower'!G12)</f>
        <v>0</v>
      </c>
    </row>
    <row r="59" spans="1:7" x14ac:dyDescent="0.25">
      <c r="A59" s="57" t="str">
        <f>IF('right lower'!A13=0, "", 'right lower'!A13)</f>
        <v>triangle_10pad</v>
      </c>
      <c r="B59" s="63">
        <f>IF('right lower'!B13=0, "", 'right lower'!B13)</f>
        <v>24</v>
      </c>
      <c r="C59" s="63">
        <f>IF('right lower'!C13=0, "", 'right lower'!C13)</f>
        <v>-18.397459621556209</v>
      </c>
      <c r="D59" s="63">
        <f>IF('right lower'!D13=0, "", 'right lower'!D13)</f>
        <v>-3.6025403784438765</v>
      </c>
      <c r="E59" s="63">
        <f>IF('right lower'!E13=0, "", 'right lower'!E13)</f>
        <v>-60</v>
      </c>
      <c r="F59" s="57">
        <f>IF('right lower'!F13=0, "", 'right lower'!F13)</f>
        <v>4</v>
      </c>
      <c r="G59" s="57">
        <f>IF('right lower'!A13=0, "", 'right lower'!G13)</f>
        <v>0</v>
      </c>
    </row>
    <row r="60" spans="1:7" x14ac:dyDescent="0.25">
      <c r="A60" s="57" t="str">
        <f>IF('right lower'!A14=0, "", 'right lower'!A14)</f>
        <v>triangle_10pad</v>
      </c>
      <c r="B60" s="63">
        <f>IF('right lower'!B14=0, "", 'right lower'!B14)</f>
        <v>25</v>
      </c>
      <c r="C60" s="63">
        <f>IF('right lower'!C14=0, "", 'right lower'!C14)</f>
        <v>-18.397459621556209</v>
      </c>
      <c r="D60" s="63">
        <f>IF('right lower'!D14=0, "", 'right lower'!D14)</f>
        <v>14.872668235624133</v>
      </c>
      <c r="E60" s="63">
        <f>IF('right lower'!E14=0, "", 'right lower'!E14)</f>
        <v>-1.403057715734235E-4</v>
      </c>
      <c r="F60" s="57">
        <f>IF('right lower'!F14=0, "", 'right lower'!F14)</f>
        <v>4</v>
      </c>
      <c r="G60" s="57">
        <f>IF('right lower'!A14=0, "", 'right lower'!G14)</f>
        <v>0</v>
      </c>
    </row>
    <row r="61" spans="1:7" x14ac:dyDescent="0.25">
      <c r="A61" s="57" t="str">
        <f>IF('right lower'!A15=0, "", 'right lower'!A15)</f>
        <v>triangle_10pad</v>
      </c>
      <c r="B61" s="63">
        <f>IF('right lower'!B15=0, "", 'right lower'!B15)</f>
        <v>22</v>
      </c>
      <c r="C61" s="63">
        <f>IF('right lower'!C15=0, "", 'right lower'!C15)</f>
        <v>-2.3974596215562087</v>
      </c>
      <c r="D61" s="63">
        <f>IF('right lower'!D15=0, "", 'right lower'!D15)</f>
        <v>24.110272542658137</v>
      </c>
      <c r="E61" s="63">
        <f>IF('right lower'!E15=0, "", 'right lower'!E15)</f>
        <v>-60</v>
      </c>
      <c r="F61" s="57">
        <f>IF('right lower'!F15=0, "", 'right lower'!F15)</f>
        <v>4</v>
      </c>
      <c r="G61" s="57">
        <f>IF('right lower'!A15=0, "", 'right lower'!G15)</f>
        <v>0</v>
      </c>
    </row>
    <row r="62" spans="1:7" x14ac:dyDescent="0.25">
      <c r="A62" s="57" t="str">
        <f>IF('right lower'!A16=0, "", 'right lower'!A16)</f>
        <v>triangle_10pad</v>
      </c>
      <c r="B62" s="63">
        <f>IF('right lower'!B16=0, "", 'right lower'!B16)</f>
        <v>23</v>
      </c>
      <c r="C62" s="63">
        <f>IF('right lower'!C16=0, "", 'right lower'!C16)</f>
        <v>13.602540378443734</v>
      </c>
      <c r="D62" s="63">
        <f>IF('right lower'!D16=0, "", 'right lower'!D16)</f>
        <v>14.872668235624133</v>
      </c>
      <c r="E62" s="63">
        <f>IF('right lower'!E16=0, "", 'right lower'!E16)</f>
        <v>-119.99985969422843</v>
      </c>
      <c r="F62" s="57">
        <f>IF('right lower'!F16=0, "", 'right lower'!F16)</f>
        <v>4</v>
      </c>
      <c r="G62" s="57">
        <f>IF('right lower'!A16=0, "", 'right lower'!G16)</f>
        <v>0</v>
      </c>
    </row>
    <row r="63" spans="1:7" x14ac:dyDescent="0.25">
      <c r="A63" s="57" t="str">
        <f>IF('right lower'!A17=0, "", 'right lower'!A17)</f>
        <v/>
      </c>
      <c r="B63" s="63" t="str">
        <f>IF('right lower'!B17=0, "", 'right lower'!B17)</f>
        <v/>
      </c>
      <c r="C63" s="63" t="str">
        <f>IF('right lower'!C17=0, "", 'right lower'!C17)</f>
        <v/>
      </c>
      <c r="D63" s="63" t="str">
        <f>IF('right lower'!D17=0, "", 'right lower'!D17)</f>
        <v/>
      </c>
      <c r="E63" s="63" t="str">
        <f>IF('right lower'!E17=0, "", 'right lower'!E17)</f>
        <v/>
      </c>
      <c r="F63" s="57" t="str">
        <f>IF('right lower'!F17=0, "", 'right lower'!F17)</f>
        <v/>
      </c>
      <c r="G63" s="57" t="str">
        <f>IF('right lower'!A17=0, "", 'right lower'!G17)</f>
        <v/>
      </c>
    </row>
    <row r="64" spans="1:7" x14ac:dyDescent="0.25">
      <c r="A64" s="57" t="str">
        <f>IF('right lower'!A18=0, "", 'right lower'!A18)</f>
        <v/>
      </c>
      <c r="B64" s="63" t="str">
        <f>IF('right lower'!B18=0, "", 'right lower'!B18)</f>
        <v/>
      </c>
      <c r="C64" s="63" t="str">
        <f>IF('right lower'!C18=0, "", 'right lower'!C18)</f>
        <v/>
      </c>
      <c r="D64" s="63" t="str">
        <f>IF('right lower'!D18=0, "", 'right lower'!D18)</f>
        <v/>
      </c>
      <c r="E64" s="63" t="str">
        <f>IF('right lower'!E18=0, "", 'right lower'!E18)</f>
        <v/>
      </c>
      <c r="F64" s="57" t="str">
        <f>IF('right lower'!F18=0, "", 'right lower'!F18)</f>
        <v/>
      </c>
      <c r="G64" s="57" t="str">
        <f>IF('right lower'!A18=0, "", 'right lower'!G18)</f>
        <v/>
      </c>
    </row>
    <row r="65" spans="1:7" x14ac:dyDescent="0.25">
      <c r="A65" s="57" t="str">
        <f>IF('right lower'!A19=0, "", 'right lower'!A19)</f>
        <v>triangle_10pad</v>
      </c>
      <c r="B65" s="63">
        <f>IF('right lower'!B19=0, "", 'right lower'!B19)</f>
        <v>26</v>
      </c>
      <c r="C65" s="63">
        <f>IF('right lower'!C19=0, "", 'right lower'!C19)</f>
        <v>-34.397459621556209</v>
      </c>
      <c r="D65" s="63">
        <f>IF('right lower'!D19=0, "", 'right lower'!D19)</f>
        <v>24.110272542658151</v>
      </c>
      <c r="E65" s="63">
        <f>IF('right lower'!E19=0, "", 'right lower'!E19)</f>
        <v>59.999719388456853</v>
      </c>
      <c r="F65" s="57">
        <f>IF('right lower'!F19=0, "", 'right lower'!F19)</f>
        <v>4</v>
      </c>
      <c r="G65" s="57">
        <f>IF('right lower'!A19=0, "", 'right lower'!G19)</f>
        <v>0</v>
      </c>
    </row>
    <row r="66" spans="1:7" x14ac:dyDescent="0.25">
      <c r="A66" s="57" t="str">
        <f>IF('right lower'!A20=0, "", 'right lower'!A20)</f>
        <v/>
      </c>
      <c r="B66" s="63" t="str">
        <f>IF('right lower'!B20=0, "", 'right lower'!B20)</f>
        <v/>
      </c>
      <c r="C66" s="63" t="str">
        <f>IF('right lower'!C20=0, "", 'right lower'!C20)</f>
        <v/>
      </c>
      <c r="D66" s="63" t="str">
        <f>IF('right lower'!D20=0, "", 'right lower'!D20)</f>
        <v/>
      </c>
      <c r="E66" s="63" t="str">
        <f>IF('right lower'!E20=0, "", 'right lower'!E20)</f>
        <v/>
      </c>
      <c r="F66" s="57" t="str">
        <f>IF('right lower'!F20=0, "", 'right lower'!F20)</f>
        <v/>
      </c>
      <c r="G66" s="57" t="str">
        <f>IF('right lower'!A20=0, "", 'right lower'!G20)</f>
        <v/>
      </c>
    </row>
    <row r="67" spans="1:7" x14ac:dyDescent="0.25">
      <c r="A67" s="57" t="str">
        <f>IF('right lower'!A21=0, "", 'right lower'!A21)</f>
        <v/>
      </c>
      <c r="B67" s="63" t="str">
        <f>IF('right lower'!B21=0, "", 'right lower'!B21)</f>
        <v/>
      </c>
      <c r="C67" s="63" t="str">
        <f>IF('right lower'!C21=0, "", 'right lower'!C21)</f>
        <v/>
      </c>
      <c r="D67" s="63" t="str">
        <f>IF('right lower'!D21=0, "", 'right lower'!D21)</f>
        <v/>
      </c>
      <c r="E67" s="63" t="str">
        <f>IF('right lower'!E21=0, "", 'right lower'!E21)</f>
        <v/>
      </c>
      <c r="F67" s="57" t="str">
        <f>IF('right lower'!F21=0, "", 'right lower'!F21)</f>
        <v/>
      </c>
      <c r="G67" s="57" t="str">
        <f>IF('right lower'!A21=0, "", 'right lower'!G21)</f>
        <v/>
      </c>
    </row>
    <row r="68" spans="1:7" x14ac:dyDescent="0.25">
      <c r="A68" s="57" t="str">
        <f>IF('right lower'!A22=0, "", 'right lower'!A22)</f>
        <v/>
      </c>
      <c r="B68" s="63" t="str">
        <f>IF('right lower'!B22=0, "", 'right lower'!B22)</f>
        <v/>
      </c>
      <c r="C68" s="63" t="str">
        <f>IF('right lower'!C22=0, "", 'right lower'!C22)</f>
        <v/>
      </c>
      <c r="D68" s="63" t="str">
        <f>IF('right lower'!D22=0, "", 'right lower'!D22)</f>
        <v/>
      </c>
      <c r="E68" s="63" t="str">
        <f>IF('right lower'!E22=0, "", 'right lower'!E22)</f>
        <v/>
      </c>
      <c r="F68" s="57" t="str">
        <f>IF('right lower'!F22=0, "", 'right lower'!F22)</f>
        <v/>
      </c>
      <c r="G68" s="57" t="str">
        <f>IF('right lower'!A22=0, "", 'right lower'!G22)</f>
        <v/>
      </c>
    </row>
    <row r="69" spans="1:7" x14ac:dyDescent="0.25">
      <c r="A69" s="57" t="str">
        <f>IF('right lower'!A23=0, "", 'right lower'!A23)</f>
        <v>triangle_10pad</v>
      </c>
      <c r="B69" s="63">
        <f>IF('right lower'!B23=0, "", 'right lower'!B23)</f>
        <v>27</v>
      </c>
      <c r="C69" s="63">
        <f>IF('right lower'!C23=0, "", 'right lower'!C23)</f>
        <v>-50.39745962155618</v>
      </c>
      <c r="D69" s="63">
        <f>IF('right lower'!D23=0, "", 'right lower'!D23)</f>
        <v>14.872668235624147</v>
      </c>
      <c r="E69" s="63">
        <f>IF('right lower'!E23=0, "", 'right lower'!E23)</f>
        <v>119.99957908268468</v>
      </c>
      <c r="F69" s="57">
        <f>IF('right lower'!F23=0, "", 'right lower'!F23)</f>
        <v>4</v>
      </c>
      <c r="G69" s="57">
        <f>IF('right lower'!A23=0, "", 'right lower'!G23)</f>
        <v>0</v>
      </c>
    </row>
    <row r="70" spans="1:7" x14ac:dyDescent="0.25">
      <c r="A70" s="57" t="str">
        <f>IF('right lower'!A24=0, "", 'right lower'!A24)</f>
        <v/>
      </c>
      <c r="B70" s="63" t="str">
        <f>IF('right lower'!B24=0, "", 'right lower'!B24)</f>
        <v/>
      </c>
      <c r="C70" s="63" t="str">
        <f>IF('right lower'!C24=0, "", 'right lower'!C24)</f>
        <v/>
      </c>
      <c r="D70" s="63" t="str">
        <f>IF('right lower'!D24=0, "", 'right lower'!D24)</f>
        <v/>
      </c>
      <c r="E70" s="63" t="str">
        <f>IF('right lower'!E24=0, "", 'right lower'!E24)</f>
        <v/>
      </c>
      <c r="F70" s="57" t="str">
        <f>IF('right lower'!F24=0, "", 'right lower'!F24)</f>
        <v/>
      </c>
      <c r="G70" s="57" t="str">
        <f>IF('right lower'!A24=0, "", 'right lower'!G24)</f>
        <v/>
      </c>
    </row>
    <row r="71" spans="1:7" x14ac:dyDescent="0.25">
      <c r="A71" s="57" t="str">
        <f>IF('right lower'!A25=0, "", 'right lower'!A25)</f>
        <v/>
      </c>
      <c r="B71" s="63" t="str">
        <f>IF('right lower'!B25=0, "", 'right lower'!B25)</f>
        <v/>
      </c>
      <c r="C71" s="63" t="str">
        <f>IF('right lower'!C25=0, "", 'right lower'!C25)</f>
        <v/>
      </c>
      <c r="D71" s="63" t="str">
        <f>IF('right lower'!D25=0, "", 'right lower'!D25)</f>
        <v/>
      </c>
      <c r="E71" s="63" t="str">
        <f>IF('right lower'!E25=0, "", 'right lower'!E25)</f>
        <v/>
      </c>
      <c r="F71" s="57" t="str">
        <f>IF('right lower'!F25=0, "", 'right lower'!F25)</f>
        <v/>
      </c>
      <c r="G71" s="57" t="str">
        <f>IF('right lower'!A25=0, "", 'right lower'!G25)</f>
        <v/>
      </c>
    </row>
    <row r="72" spans="1:7" x14ac:dyDescent="0.25">
      <c r="A72" s="60" t="str">
        <f>IF('right upper'!A3=0, "", 'right upper'!A3)</f>
        <v/>
      </c>
      <c r="B72" s="64" t="str">
        <f>IF('right upper'!B3=0, "", 'right upper'!B3)</f>
        <v/>
      </c>
      <c r="C72" s="64" t="str">
        <f>IF('right upper'!C3=0, "", 'right upper'!C3)</f>
        <v/>
      </c>
      <c r="D72" s="64" t="str">
        <f>IF('right upper'!D3=0, "", 'right upper'!D3)</f>
        <v/>
      </c>
      <c r="E72" s="64" t="str">
        <f>IF('right upper'!E3=0, "", 'right upper'!E3)</f>
        <v/>
      </c>
      <c r="F72" s="60" t="str">
        <f>IF('right upper'!F3=0, "", 'right upper'!F3)</f>
        <v/>
      </c>
      <c r="G72" s="60" t="str">
        <f>IF('right upper'!A3=0, "", 'right upper'!G3)</f>
        <v/>
      </c>
    </row>
    <row r="73" spans="1:7" x14ac:dyDescent="0.25">
      <c r="A73" s="60" t="str">
        <f>IF('right upper'!A4=0, "", 'right upper'!A4)</f>
        <v/>
      </c>
      <c r="B73" s="64" t="str">
        <f>IF('right upper'!B4=0, "", 'right upper'!B4)</f>
        <v/>
      </c>
      <c r="C73" s="64" t="str">
        <f>IF('right upper'!C4=0, "", 'right upper'!C4)</f>
        <v/>
      </c>
      <c r="D73" s="64" t="str">
        <f>IF('right upper'!D4=0, "", 'right upper'!D4)</f>
        <v/>
      </c>
      <c r="E73" s="64" t="str">
        <f>IF('right upper'!E4=0, "", 'right upper'!E4)</f>
        <v/>
      </c>
      <c r="F73" s="60" t="str">
        <f>IF('right upper'!F4=0, "", 'right upper'!F4)</f>
        <v/>
      </c>
      <c r="G73" s="60" t="str">
        <f>IF('right upper'!A4=0, "", 'right upper'!G4)</f>
        <v/>
      </c>
    </row>
    <row r="74" spans="1:7" x14ac:dyDescent="0.25">
      <c r="A74" s="60" t="str">
        <f>IF('right upper'!A5=0, "", 'right upper'!A5)</f>
        <v/>
      </c>
      <c r="B74" s="64" t="str">
        <f>IF('right upper'!B5=0, "", 'right upper'!B5)</f>
        <v/>
      </c>
      <c r="C74" s="64" t="str">
        <f>IF('right upper'!C5=0, "", 'right upper'!C5)</f>
        <v/>
      </c>
      <c r="D74" s="64" t="str">
        <f>IF('right upper'!D5=0, "", 'right upper'!D5)</f>
        <v/>
      </c>
      <c r="E74" s="64" t="str">
        <f>IF('right upper'!E5=0, "", 'right upper'!E5)</f>
        <v/>
      </c>
      <c r="F74" s="60" t="str">
        <f>IF('right upper'!F5=0, "", 'right upper'!F5)</f>
        <v/>
      </c>
      <c r="G74" s="60" t="str">
        <f>IF('right upper'!A5=0, "", 'right upper'!G5)</f>
        <v/>
      </c>
    </row>
    <row r="75" spans="1:7" x14ac:dyDescent="0.25">
      <c r="A75" s="60" t="str">
        <f>IF('right upper'!A6=0, "", 'right upper'!A6)</f>
        <v/>
      </c>
      <c r="B75" s="64" t="str">
        <f>IF('right upper'!B6=0, "", 'right upper'!B6)</f>
        <v/>
      </c>
      <c r="C75" s="64" t="str">
        <f>IF('right upper'!C6=0, "", 'right upper'!C6)</f>
        <v/>
      </c>
      <c r="D75" s="64" t="str">
        <f>IF('right upper'!D6=0, "", 'right upper'!D6)</f>
        <v/>
      </c>
      <c r="E75" s="64" t="str">
        <f>IF('right upper'!E6=0, "", 'right upper'!E6)</f>
        <v/>
      </c>
      <c r="F75" s="60" t="str">
        <f>IF('right upper'!F6=0, "", 'right upper'!F6)</f>
        <v/>
      </c>
      <c r="G75" s="60" t="str">
        <f>IF('right upper'!A6=0, "", 'right upper'!G6)</f>
        <v/>
      </c>
    </row>
    <row r="76" spans="1:7" x14ac:dyDescent="0.25">
      <c r="A76" s="60" t="str">
        <f>IF('right upper'!A7=0, "", 'right upper'!A7)</f>
        <v/>
      </c>
      <c r="B76" s="64" t="str">
        <f>IF('right upper'!B7=0, "", 'right upper'!B7)</f>
        <v/>
      </c>
      <c r="C76" s="64" t="str">
        <f>IF('right upper'!C7=0, "", 'right upper'!C7)</f>
        <v/>
      </c>
      <c r="D76" s="64" t="str">
        <f>IF('right upper'!D7=0, "", 'right upper'!D7)</f>
        <v/>
      </c>
      <c r="E76" s="64" t="str">
        <f>IF('right upper'!E7=0, "", 'right upper'!E7)</f>
        <v/>
      </c>
      <c r="F76" s="60" t="str">
        <f>IF('right upper'!F7=0, "", 'right upper'!F7)</f>
        <v/>
      </c>
      <c r="G76" s="60" t="str">
        <f>IF('right upper'!A7=0, "", 'right upper'!G7)</f>
        <v/>
      </c>
    </row>
    <row r="77" spans="1:7" x14ac:dyDescent="0.25">
      <c r="A77" s="60" t="str">
        <f>IF('right upper'!A8=0, "", 'right upper'!A8)</f>
        <v/>
      </c>
      <c r="B77" s="64" t="str">
        <f>IF('right upper'!B8=0, "", 'right upper'!B8)</f>
        <v/>
      </c>
      <c r="C77" s="64" t="str">
        <f>IF('right upper'!C8=0, "", 'right upper'!C8)</f>
        <v/>
      </c>
      <c r="D77" s="64" t="str">
        <f>IF('right upper'!D8=0, "", 'right upper'!D8)</f>
        <v/>
      </c>
      <c r="E77" s="64" t="str">
        <f>IF('right upper'!E8=0, "", 'right upper'!E8)</f>
        <v/>
      </c>
      <c r="F77" s="60" t="str">
        <f>IF('right upper'!F8=0, "", 'right upper'!F8)</f>
        <v/>
      </c>
      <c r="G77" s="60" t="str">
        <f>IF('right upper'!A8=0, "", 'right upper'!G8)</f>
        <v/>
      </c>
    </row>
    <row r="78" spans="1:7" x14ac:dyDescent="0.25">
      <c r="A78" s="60" t="str">
        <f>IF('right upper'!A9=0, "", 'right upper'!A9)</f>
        <v/>
      </c>
      <c r="B78" s="64" t="str">
        <f>IF('right upper'!B9=0, "", 'right upper'!B9)</f>
        <v/>
      </c>
      <c r="C78" s="64" t="str">
        <f>IF('right upper'!C9=0, "", 'right upper'!C9)</f>
        <v/>
      </c>
      <c r="D78" s="64" t="str">
        <f>IF('right upper'!D9=0, "", 'right upper'!D9)</f>
        <v/>
      </c>
      <c r="E78" s="64" t="str">
        <f>IF('right upper'!E9=0, "", 'right upper'!E9)</f>
        <v/>
      </c>
      <c r="F78" s="60" t="str">
        <f>IF('right upper'!F9=0, "", 'right upper'!F9)</f>
        <v/>
      </c>
      <c r="G78" s="60" t="str">
        <f>IF('right upper'!A9=0, "", 'right upper'!G9)</f>
        <v/>
      </c>
    </row>
    <row r="79" spans="1:7" x14ac:dyDescent="0.25">
      <c r="A79" s="60" t="str">
        <f>IF('right upper'!A10=0, "", 'right upper'!A10)</f>
        <v/>
      </c>
      <c r="B79" s="64" t="str">
        <f>IF('right upper'!B10=0, "", 'right upper'!B10)</f>
        <v/>
      </c>
      <c r="C79" s="64" t="str">
        <f>IF('right upper'!C10=0, "", 'right upper'!C10)</f>
        <v/>
      </c>
      <c r="D79" s="64" t="str">
        <f>IF('right upper'!D10=0, "", 'right upper'!D10)</f>
        <v/>
      </c>
      <c r="E79" s="64" t="str">
        <f>IF('right upper'!E10=0, "", 'right upper'!E10)</f>
        <v/>
      </c>
      <c r="F79" s="60" t="str">
        <f>IF('right upper'!F10=0, "", 'right upper'!F10)</f>
        <v/>
      </c>
      <c r="G79" s="60" t="str">
        <f>IF('right upper'!A10=0, "", 'right upper'!G10)</f>
        <v/>
      </c>
    </row>
    <row r="80" spans="1:7" x14ac:dyDescent="0.25">
      <c r="A80" s="60" t="str">
        <f>IF('right upper'!A11=0, "", 'right upper'!A11)</f>
        <v/>
      </c>
      <c r="B80" s="64" t="str">
        <f>IF('right upper'!B11=0, "", 'right upper'!B11)</f>
        <v/>
      </c>
      <c r="C80" s="64" t="str">
        <f>IF('right upper'!C11=0, "", 'right upper'!C11)</f>
        <v/>
      </c>
      <c r="D80" s="64" t="str">
        <f>IF('right upper'!D11=0, "", 'right upper'!D11)</f>
        <v/>
      </c>
      <c r="E80" s="64" t="str">
        <f>IF('right upper'!E11=0, "", 'right upper'!E11)</f>
        <v/>
      </c>
      <c r="F80" s="60" t="str">
        <f>IF('right upper'!F11=0, "", 'right upper'!F11)</f>
        <v/>
      </c>
      <c r="G80" s="60" t="str">
        <f>IF('right upper'!A11=0, "", 'right upper'!G11)</f>
        <v/>
      </c>
    </row>
    <row r="81" spans="1:7" x14ac:dyDescent="0.25">
      <c r="A81" s="60" t="str">
        <f>IF('right upper'!A12=0, "", 'right upper'!A12)</f>
        <v/>
      </c>
      <c r="B81" s="64" t="str">
        <f>IF('right upper'!B12=0, "", 'right upper'!B12)</f>
        <v/>
      </c>
      <c r="C81" s="64" t="str">
        <f>IF('right upper'!C12=0, "", 'right upper'!C12)</f>
        <v/>
      </c>
      <c r="D81" s="64" t="str">
        <f>IF('right upper'!D12=0, "", 'right upper'!D12)</f>
        <v/>
      </c>
      <c r="E81" s="64" t="str">
        <f>IF('right upper'!E12=0, "", 'right upper'!E12)</f>
        <v/>
      </c>
      <c r="F81" s="60" t="str">
        <f>IF('right upper'!F12=0, "", 'right upper'!F12)</f>
        <v/>
      </c>
      <c r="G81" s="60" t="str">
        <f>IF('right upper'!A12=0, "", 'right upper'!G12)</f>
        <v/>
      </c>
    </row>
    <row r="82" spans="1:7" x14ac:dyDescent="0.25">
      <c r="A82" s="60" t="str">
        <f>IF('right upper'!A13=0, "", 'right upper'!A13)</f>
        <v>triangle_10pad</v>
      </c>
      <c r="B82" s="64">
        <f>IF('right upper'!B13=0, "", 'right upper'!B13)</f>
        <v>8</v>
      </c>
      <c r="C82" s="64">
        <f>IF('right upper'!C13=0, "", 'right upper'!C13)</f>
        <v>-17.602540378443777</v>
      </c>
      <c r="D82" s="64">
        <f>IF('right upper'!D13=0, "", 'right upper'!D13)</f>
        <v>80.028166220647904</v>
      </c>
      <c r="E82" s="64">
        <f>IF('right upper'!E13=0, "", 'right upper'!E13)</f>
        <v>60</v>
      </c>
      <c r="F82" s="60">
        <f>IF('right upper'!F13=0, "", 'right upper'!F13)</f>
        <v>4</v>
      </c>
      <c r="G82" s="60">
        <f>IF('right upper'!A13=0, "", 'right upper'!G13)</f>
        <v>0</v>
      </c>
    </row>
    <row r="83" spans="1:7" x14ac:dyDescent="0.25">
      <c r="A83" s="60" t="str">
        <f>IF('right upper'!A14=0, "", 'right upper'!A14)</f>
        <v>triangle_10pad</v>
      </c>
      <c r="B83" s="64">
        <f>IF('right upper'!B14=0, "", 'right upper'!B14)</f>
        <v>9</v>
      </c>
      <c r="C83" s="64">
        <f>IF('right upper'!C14=0, "", 'right upper'!C14)</f>
        <v>-33.602540378443749</v>
      </c>
      <c r="D83" s="64">
        <f>IF('right upper'!D14=0, "", 'right upper'!D14)</f>
        <v>70.790561913613885</v>
      </c>
      <c r="E83" s="64">
        <f>IF('right upper'!E14=0, "", 'right upper'!E14)</f>
        <v>119.99985969422843</v>
      </c>
      <c r="F83" s="60">
        <f>IF('right upper'!F14=0, "", 'right upper'!F14)</f>
        <v>4</v>
      </c>
      <c r="G83" s="60">
        <f>IF('right upper'!A14=0, "", 'right upper'!G14)</f>
        <v>0</v>
      </c>
    </row>
    <row r="84" spans="1:7" x14ac:dyDescent="0.25">
      <c r="A84" s="60" t="str">
        <f>IF('right upper'!A15=0, "", 'right upper'!A15)</f>
        <v>triangle_10pad</v>
      </c>
      <c r="B84" s="64">
        <f>IF('right upper'!B15=0, "", 'right upper'!B15)</f>
        <v>6</v>
      </c>
      <c r="C84" s="64">
        <f>IF('right upper'!C15=0, "", 'right upper'!C15)</f>
        <v>-49.602540378443749</v>
      </c>
      <c r="D84" s="64">
        <f>IF('right upper'!D15=0, "", 'right upper'!D15)</f>
        <v>80.028166220647904</v>
      </c>
      <c r="E84" s="64">
        <f>IF('right upper'!E15=0, "", 'right upper'!E15)</f>
        <v>60</v>
      </c>
      <c r="F84" s="60">
        <f>IF('right upper'!F15=0, "", 'right upper'!F15)</f>
        <v>4</v>
      </c>
      <c r="G84" s="60">
        <f>IF('right upper'!A15=0, "", 'right upper'!G15)</f>
        <v>0</v>
      </c>
    </row>
    <row r="85" spans="1:7" x14ac:dyDescent="0.25">
      <c r="A85" s="60" t="str">
        <f>IF('right upper'!A16=0, "", 'right upper'!A16)</f>
        <v>triangle_10pad</v>
      </c>
      <c r="B85" s="64">
        <f>IF('right upper'!B16=0, "", 'right upper'!B16)</f>
        <v>7</v>
      </c>
      <c r="C85" s="64">
        <f>IF('right upper'!C16=0, "", 'right upper'!C16)</f>
        <v>-49.60254037844372</v>
      </c>
      <c r="D85" s="64">
        <f>IF('right upper'!D16=0, "", 'right upper'!D16)</f>
        <v>98.503374834715913</v>
      </c>
      <c r="E85" s="64">
        <f>IF('right upper'!E16=0, "", 'right upper'!E16)</f>
        <v>1.403057715734235E-4</v>
      </c>
      <c r="F85" s="60">
        <f>IF('right upper'!F16=0, "", 'right upper'!F16)</f>
        <v>4</v>
      </c>
      <c r="G85" s="60">
        <f>IF('right upper'!A16=0, "", 'right upper'!G16)</f>
        <v>0</v>
      </c>
    </row>
    <row r="86" spans="1:7" x14ac:dyDescent="0.25">
      <c r="A86" s="60" t="str">
        <f>IF('right upper'!A17=0, "", 'right upper'!A17)</f>
        <v/>
      </c>
      <c r="B86" s="64" t="str">
        <f>IF('right upper'!B17=0, "", 'right upper'!B17)</f>
        <v/>
      </c>
      <c r="C86" s="64" t="str">
        <f>IF('right upper'!C17=0, "", 'right upper'!C17)</f>
        <v/>
      </c>
      <c r="D86" s="64" t="str">
        <f>IF('right upper'!D17=0, "", 'right upper'!D17)</f>
        <v/>
      </c>
      <c r="E86" s="64" t="str">
        <f>IF('right upper'!E17=0, "", 'right upper'!E17)</f>
        <v/>
      </c>
      <c r="F86" s="60" t="str">
        <f>IF('right upper'!F17=0, "", 'right upper'!F17)</f>
        <v/>
      </c>
      <c r="G86" s="60" t="str">
        <f>IF('right upper'!A17=0, "", 'right upper'!G17)</f>
        <v/>
      </c>
    </row>
    <row r="87" spans="1:7" x14ac:dyDescent="0.25">
      <c r="A87" s="60" t="str">
        <f>IF('right upper'!A18=0, "", 'right upper'!A18)</f>
        <v/>
      </c>
      <c r="B87" s="64" t="str">
        <f>IF('right upper'!B18=0, "", 'right upper'!B18)</f>
        <v/>
      </c>
      <c r="C87" s="64" t="str">
        <f>IF('right upper'!C18=0, "", 'right upper'!C18)</f>
        <v/>
      </c>
      <c r="D87" s="64" t="str">
        <f>IF('right upper'!D18=0, "", 'right upper'!D18)</f>
        <v/>
      </c>
      <c r="E87" s="64" t="str">
        <f>IF('right upper'!E18=0, "", 'right upper'!E18)</f>
        <v/>
      </c>
      <c r="F87" s="60" t="str">
        <f>IF('right upper'!F18=0, "", 'right upper'!F18)</f>
        <v/>
      </c>
      <c r="G87" s="60" t="str">
        <f>IF('right upper'!A18=0, "", 'right upper'!G18)</f>
        <v/>
      </c>
    </row>
    <row r="88" spans="1:7" x14ac:dyDescent="0.25">
      <c r="A88" s="60" t="str">
        <f>IF('right upper'!A19=0, "", 'right upper'!A19)</f>
        <v>triangle_10pad</v>
      </c>
      <c r="B88" s="64">
        <f>IF('right upper'!B19=0, "", 'right upper'!B19)</f>
        <v>10</v>
      </c>
      <c r="C88" s="64">
        <f>IF('right upper'!C19=0, "", 'right upper'!C19)</f>
        <v>-33.602540378443777</v>
      </c>
      <c r="D88" s="64">
        <f>IF('right upper'!D19=0, "", 'right upper'!D19)</f>
        <v>52.315353299545876</v>
      </c>
      <c r="E88" s="64">
        <f>IF('right upper'!E19=0, "", 'right upper'!E19)</f>
        <v>179.99971938845687</v>
      </c>
      <c r="F88" s="60">
        <f>IF('right upper'!F19=0, "", 'right upper'!F19)</f>
        <v>4</v>
      </c>
      <c r="G88" s="60">
        <f>IF('right upper'!A19=0, "", 'right upper'!G19)</f>
        <v>0</v>
      </c>
    </row>
    <row r="89" spans="1:7" x14ac:dyDescent="0.25">
      <c r="A89" s="60" t="str">
        <f>IF('right upper'!A20=0, "", 'right upper'!A20)</f>
        <v>triangle_10pad</v>
      </c>
      <c r="B89" s="64">
        <f>IF('right upper'!B20=0, "", 'right upper'!B20)</f>
        <v>5</v>
      </c>
      <c r="C89" s="64">
        <f>IF('right upper'!C20=0, "", 'right upper'!C20)</f>
        <v>-49.602540378443763</v>
      </c>
      <c r="D89" s="64">
        <f>IF('right upper'!D20=0, "", 'right upper'!D20)</f>
        <v>43.077748992511857</v>
      </c>
      <c r="E89" s="64">
        <f>IF('right upper'!E20=0, "", 'right upper'!E20)</f>
        <v>119.99985969422843</v>
      </c>
      <c r="F89" s="60">
        <f>IF('right upper'!F20=0, "", 'right upper'!F20)</f>
        <v>4</v>
      </c>
      <c r="G89" s="60">
        <f>IF('right upper'!A20=0, "", 'right upper'!G20)</f>
        <v>0</v>
      </c>
    </row>
    <row r="90" spans="1:7" x14ac:dyDescent="0.25">
      <c r="A90" s="60" t="str">
        <f>IF('right upper'!A21=0, "", 'right upper'!A21)</f>
        <v/>
      </c>
      <c r="B90" s="64" t="str">
        <f>IF('right upper'!B21=0, "", 'right upper'!B21)</f>
        <v/>
      </c>
      <c r="C90" s="64" t="str">
        <f>IF('right upper'!C21=0, "", 'right upper'!C21)</f>
        <v/>
      </c>
      <c r="D90" s="64" t="str">
        <f>IF('right upper'!D21=0, "", 'right upper'!D21)</f>
        <v/>
      </c>
      <c r="E90" s="64" t="str">
        <f>IF('right upper'!E21=0, "", 'right upper'!E21)</f>
        <v/>
      </c>
      <c r="F90" s="60" t="str">
        <f>IF('right upper'!F21=0, "", 'right upper'!F21)</f>
        <v/>
      </c>
      <c r="G90" s="60" t="str">
        <f>IF('right upper'!A21=0, "", 'right upper'!G21)</f>
        <v/>
      </c>
    </row>
    <row r="91" spans="1:7" x14ac:dyDescent="0.25">
      <c r="A91" s="60" t="str">
        <f>IF('right upper'!A22=0, "", 'right upper'!A22)</f>
        <v/>
      </c>
      <c r="B91" s="64" t="str">
        <f>IF('right upper'!B22=0, "", 'right upper'!B22)</f>
        <v/>
      </c>
      <c r="C91" s="64" t="str">
        <f>IF('right upper'!C22=0, "", 'right upper'!C22)</f>
        <v/>
      </c>
      <c r="D91" s="64" t="str">
        <f>IF('right upper'!D22=0, "", 'right upper'!D22)</f>
        <v/>
      </c>
      <c r="E91" s="64" t="str">
        <f>IF('right upper'!E22=0, "", 'right upper'!E22)</f>
        <v/>
      </c>
      <c r="F91" s="60" t="str">
        <f>IF('right upper'!F22=0, "", 'right upper'!F22)</f>
        <v/>
      </c>
      <c r="G91" s="60" t="str">
        <f>IF('right upper'!A22=0, "", 'right upper'!G22)</f>
        <v/>
      </c>
    </row>
    <row r="92" spans="1:7" x14ac:dyDescent="0.25">
      <c r="A92" s="60" t="str">
        <f>IF('right upper'!A23=0, "", 'right upper'!A23)</f>
        <v>triangle_10pad</v>
      </c>
      <c r="B92" s="64">
        <f>IF('right upper'!B23=0, "", 'right upper'!B23)</f>
        <v>11</v>
      </c>
      <c r="C92" s="64">
        <f>IF('right upper'!C23=0, "", 'right upper'!C23)</f>
        <v>-17.602540378443791</v>
      </c>
      <c r="D92" s="64">
        <f>IF('right upper'!D23=0, "", 'right upper'!D23)</f>
        <v>43.077748992511886</v>
      </c>
      <c r="E92" s="64">
        <f>IF('right upper'!E23=0, "", 'right upper'!E23)</f>
        <v>239.99957908268468</v>
      </c>
      <c r="F92" s="60">
        <f>IF('right upper'!F23=0, "", 'right upper'!F23)</f>
        <v>4</v>
      </c>
      <c r="G92" s="60">
        <f>IF('right upper'!A23=0, "", 'right upper'!G23)</f>
        <v>0</v>
      </c>
    </row>
    <row r="93" spans="1:7" x14ac:dyDescent="0.25">
      <c r="A93" s="60" t="str">
        <f>IF('right upper'!A24=0, "", 'right upper'!A24)</f>
        <v/>
      </c>
      <c r="B93" s="64" t="str">
        <f>IF('right upper'!B24=0, "", 'right upper'!B24)</f>
        <v/>
      </c>
      <c r="C93" s="64" t="str">
        <f>IF('right upper'!C24=0, "", 'right upper'!C24)</f>
        <v/>
      </c>
      <c r="D93" s="64" t="str">
        <f>IF('right upper'!D24=0, "", 'right upper'!D24)</f>
        <v/>
      </c>
      <c r="E93" s="64" t="str">
        <f>IF('right upper'!E24=0, "", 'right upper'!E24)</f>
        <v/>
      </c>
      <c r="F93" s="60" t="str">
        <f>IF('right upper'!F24=0, "", 'right upper'!F24)</f>
        <v/>
      </c>
      <c r="G93" s="60" t="str">
        <f>IF('right upper'!A24=0, "", 'right upper'!G24)</f>
        <v/>
      </c>
    </row>
    <row r="94" spans="1:7" x14ac:dyDescent="0.25">
      <c r="A94" s="60" t="str">
        <f>IF('right upper'!A25=0, "", 'right upper'!A25)</f>
        <v/>
      </c>
      <c r="B94" s="64" t="str">
        <f>IF('right upper'!B25=0, "", 'right upper'!B25)</f>
        <v/>
      </c>
      <c r="C94" s="64" t="str">
        <f>IF('right upper'!C25=0, "", 'right upper'!C25)</f>
        <v/>
      </c>
      <c r="D94" s="64" t="str">
        <f>IF('right upper'!D25=0, "", 'right upper'!D25)</f>
        <v/>
      </c>
      <c r="E94" s="64" t="str">
        <f>IF('right upper'!E25=0, "", 'right upper'!E25)</f>
        <v/>
      </c>
      <c r="F94" s="60" t="str">
        <f>IF('right upper'!F25=0, "", 'right upper'!F25)</f>
        <v/>
      </c>
      <c r="G94" s="60" t="str">
        <f>IF('right upper'!A25=0, "", 'right upper'!G25)</f>
        <v/>
      </c>
    </row>
    <row r="95" spans="1:7" x14ac:dyDescent="0.25">
      <c r="A95" s="58" t="str">
        <f>IF('left upper2'!A18=0, "", 'left upper2'!A18)</f>
        <v>triangle_10pad</v>
      </c>
      <c r="B95" s="58">
        <f>IF('left upper2'!B18=0, "", 'left upper2'!B18)</f>
        <v>52</v>
      </c>
      <c r="C95" s="62">
        <f>IF('left upper2'!C18=0, "", 'left upper2'!C18)</f>
        <v>31.397459621556237</v>
      </c>
      <c r="D95" s="62">
        <f>IF('left upper2'!D18=0, "", 'left upper2'!D18)</f>
        <v>24.315353299545848</v>
      </c>
      <c r="E95" s="58">
        <f>IF('left upper2'!E18=0, "", 'left upper2'!E18)</f>
        <v>179.99971938845687</v>
      </c>
      <c r="F95" s="58">
        <f>IF('left upper2'!F18=0, "", 'left upper2'!F18)</f>
        <v>4</v>
      </c>
      <c r="G95" s="58" t="str">
        <f>IF('left upper2'!G18=0, "", 'left upper2'!G18)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right upper</vt:lpstr>
      <vt:lpstr>right lower</vt:lpstr>
      <vt:lpstr>left lower</vt:lpstr>
      <vt:lpstr>left upper</vt:lpstr>
      <vt:lpstr>left upper2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2014-12-12T10:39:06Z</dcterms:modified>
</cp:coreProperties>
</file>