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00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F81" i="5"/>
  <c r="G81" i="5"/>
  <c r="A82" i="5"/>
  <c r="B82" i="5"/>
  <c r="F82" i="5"/>
  <c r="G82" i="5"/>
  <c r="A83" i="5"/>
  <c r="B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F88" i="5"/>
  <c r="G88" i="5"/>
  <c r="A89" i="5"/>
  <c r="B89" i="5"/>
  <c r="F89" i="5"/>
  <c r="G89" i="5"/>
  <c r="A90" i="5"/>
  <c r="B90" i="5"/>
  <c r="F90" i="5"/>
  <c r="G90" i="5"/>
  <c r="A91" i="5"/>
  <c r="B91" i="5"/>
  <c r="F91" i="5"/>
  <c r="G91" i="5"/>
  <c r="A92" i="5"/>
  <c r="B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B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B35" i="5"/>
  <c r="F35" i="5"/>
  <c r="A36" i="5"/>
  <c r="B36" i="5"/>
  <c r="F36" i="5"/>
  <c r="A37" i="5"/>
  <c r="B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F46" i="5"/>
  <c r="A47" i="5"/>
  <c r="B47" i="5"/>
  <c r="F47" i="5"/>
  <c r="A48" i="5"/>
  <c r="B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E92" i="5" s="1"/>
  <c r="D23" i="4"/>
  <c r="D92" i="5" s="1"/>
  <c r="C23" i="4"/>
  <c r="C92" i="5" s="1"/>
  <c r="B23" i="4"/>
  <c r="G22" i="4"/>
  <c r="E22" i="4"/>
  <c r="E91" i="5" s="1"/>
  <c r="D22" i="4"/>
  <c r="D91" i="5" s="1"/>
  <c r="C22" i="4"/>
  <c r="C91" i="5" s="1"/>
  <c r="B22" i="4"/>
  <c r="G21" i="4"/>
  <c r="E21" i="4"/>
  <c r="E90" i="5" s="1"/>
  <c r="D21" i="4"/>
  <c r="D90" i="5" s="1"/>
  <c r="C21" i="4"/>
  <c r="C90" i="5" s="1"/>
  <c r="B21" i="4"/>
  <c r="G20" i="4"/>
  <c r="E20" i="4"/>
  <c r="E89" i="5" s="1"/>
  <c r="D20" i="4"/>
  <c r="D89" i="5" s="1"/>
  <c r="C20" i="4"/>
  <c r="C89" i="5" s="1"/>
  <c r="B20" i="4"/>
  <c r="G19" i="4"/>
  <c r="E19" i="4"/>
  <c r="E88" i="5" s="1"/>
  <c r="D19" i="4"/>
  <c r="D88" i="5" s="1"/>
  <c r="C19" i="4"/>
  <c r="C88" i="5" s="1"/>
  <c r="B19" i="4"/>
  <c r="G14" i="4"/>
  <c r="E14" i="4"/>
  <c r="E83" i="5" s="1"/>
  <c r="D14" i="4"/>
  <c r="D83" i="5" s="1"/>
  <c r="C14" i="4"/>
  <c r="C83" i="5" s="1"/>
  <c r="B14" i="4"/>
  <c r="G13" i="4"/>
  <c r="E13" i="4"/>
  <c r="E82" i="5" s="1"/>
  <c r="D13" i="4"/>
  <c r="D82" i="5" s="1"/>
  <c r="C13" i="4"/>
  <c r="C82" i="5" s="1"/>
  <c r="B13" i="4"/>
  <c r="G12" i="4"/>
  <c r="E12" i="4"/>
  <c r="E81" i="5" s="1"/>
  <c r="D12" i="4"/>
  <c r="D81" i="5" s="1"/>
  <c r="C12" i="4"/>
  <c r="C81" i="5" s="1"/>
  <c r="B12" i="4"/>
  <c r="G13" i="3"/>
  <c r="G59" i="5" s="1"/>
  <c r="E13" i="3"/>
  <c r="E59" i="5" s="1"/>
  <c r="B13" i="3"/>
  <c r="G12" i="3"/>
  <c r="G58" i="5" s="1"/>
  <c r="E12" i="3"/>
  <c r="E58" i="5" s="1"/>
  <c r="B12" i="3"/>
  <c r="G11" i="3"/>
  <c r="G57" i="5" s="1"/>
  <c r="E11" i="3"/>
  <c r="E57" i="5" s="1"/>
  <c r="B11" i="3"/>
  <c r="G10" i="3"/>
  <c r="G56" i="5" s="1"/>
  <c r="E10" i="3"/>
  <c r="E56" i="5" s="1"/>
  <c r="B10" i="3"/>
  <c r="G9" i="3"/>
  <c r="G55" i="5" s="1"/>
  <c r="E9" i="3"/>
  <c r="E55" i="5" s="1"/>
  <c r="B9" i="3"/>
  <c r="G8" i="3"/>
  <c r="G54" i="5" s="1"/>
  <c r="E8" i="3"/>
  <c r="E54" i="5" s="1"/>
  <c r="B8" i="3"/>
  <c r="G7" i="3"/>
  <c r="G53" i="5" s="1"/>
  <c r="E7" i="3"/>
  <c r="E53" i="5" s="1"/>
  <c r="B7" i="3"/>
  <c r="G6" i="3"/>
  <c r="G52" i="5" s="1"/>
  <c r="E6" i="3"/>
  <c r="E52" i="5" s="1"/>
  <c r="B6" i="3"/>
  <c r="G5" i="3"/>
  <c r="G51" i="5" s="1"/>
  <c r="E5" i="3"/>
  <c r="E51" i="5" s="1"/>
  <c r="B5" i="3"/>
  <c r="G4" i="3"/>
  <c r="G50" i="5" s="1"/>
  <c r="E4" i="3"/>
  <c r="E50" i="5" s="1"/>
  <c r="B4" i="3"/>
  <c r="G3" i="3"/>
  <c r="G49" i="5" s="1"/>
  <c r="E3" i="3"/>
  <c r="E49" i="5" s="1"/>
  <c r="B3" i="3"/>
  <c r="G25" i="2"/>
  <c r="G48" i="5" s="1"/>
  <c r="E25" i="2"/>
  <c r="E48" i="5" s="1"/>
  <c r="B25" i="2"/>
  <c r="G24" i="2"/>
  <c r="G47" i="5" s="1"/>
  <c r="E24" i="2"/>
  <c r="E47" i="5" s="1"/>
  <c r="B24" i="2"/>
  <c r="G23" i="2"/>
  <c r="G46" i="5" s="1"/>
  <c r="E23" i="2"/>
  <c r="E46" i="5" s="1"/>
  <c r="B23" i="2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G13" i="2"/>
  <c r="G36" i="5" s="1"/>
  <c r="E13" i="2"/>
  <c r="E36" i="5" s="1"/>
  <c r="B13" i="2"/>
  <c r="G12" i="2"/>
  <c r="G35" i="5" s="1"/>
  <c r="E12" i="2"/>
  <c r="E35" i="5" s="1"/>
  <c r="B12" i="2"/>
  <c r="G11" i="2"/>
  <c r="G34" i="5" s="1"/>
  <c r="E11" i="2"/>
  <c r="E34" i="5" s="1"/>
  <c r="B11" i="2"/>
  <c r="G4" i="2"/>
  <c r="G27" i="5" s="1"/>
  <c r="E4" i="2"/>
  <c r="E27" i="5" s="1"/>
  <c r="B4" i="2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<sst xmlns="http://schemas.openxmlformats.org/spreadsheetml/2006/main" count="155" uniqueCount="29">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</sst>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1799" y="0"/>
          <a:ext cx="402377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6679" y="2327855"/>
          <a:ext cx="4365297" cy="371908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40855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698522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42493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zoomScale="70" zoomScaleNormal="70" workbookViewId="0">
      <selection activeCell="M3" sqref="M3:M2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24"/>
      <c r="B3" s="23"/>
      <c r="C3" s="23"/>
      <c r="D3" s="23"/>
      <c r="E3" s="23"/>
      <c r="F3" s="11"/>
      <c r="G3" s="25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ref="B4" si="0">((ROUND($L4/10,0))-1)*4+MOD($L4,10)+((J4-1)*16)</f>
        <v>1</v>
      </c>
      <c r="C4" s="70">
        <f>((+O4*COS($N$3)-P4*SIN($N$3)+$N$7)*$R$3)</f>
        <v>-67.077748992511886</v>
      </c>
      <c r="D4" s="70">
        <f>((O4*SIN($N$3)+P4*COS($N$3)+$N$9)*$R$4)</f>
        <v>115.60254037844388</v>
      </c>
      <c r="E4" s="70">
        <f>IF(($R$3*$R$4)=1,1,-1)*(($M4/3.1416*180)+$N$5)</f>
        <v>89.999859694228434</v>
      </c>
      <c r="F4" s="69">
        <v>5</v>
      </c>
      <c r="G4" s="72">
        <f t="shared" ref="G4:G7" si="1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71" t="s">
        <v>26</v>
      </c>
      <c r="B5" s="70">
        <f t="shared" ref="B5:B7" si="2">((ROUND($L5/10,0))-1)*4+MOD($L5,10)+((J5-1)*16)</f>
        <v>2</v>
      </c>
      <c r="C5" s="70">
        <f>((+O5*COS($N$3)-P5*SIN($N$3)+$N$7)*$R$3)</f>
        <v>-76.315353299545905</v>
      </c>
      <c r="D5" s="70">
        <f>((O5*SIN($N$3)+P5*COS($N$3)+$N$9)*$R$4)</f>
        <v>99.602540378443891</v>
      </c>
      <c r="E5" s="70">
        <f>IF(($R$3*$R$4)=1,1,-1)*(($M5/3.1416*180)+$N$5)</f>
        <v>149.99971938845687</v>
      </c>
      <c r="F5" s="69">
        <v>5</v>
      </c>
      <c r="G5" s="72">
        <f t="shared" si="1"/>
        <v>1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-30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71" t="s">
        <v>26</v>
      </c>
      <c r="B6" s="70">
        <f t="shared" si="2"/>
        <v>3</v>
      </c>
      <c r="C6" s="70">
        <f>((+O6*COS($N$3)-P6*SIN($N$3)+$N$7)*$R$3)</f>
        <v>-94.790561913613942</v>
      </c>
      <c r="D6" s="70">
        <f>((O6*SIN($N$3)+P6*COS($N$3)+$N$9)*$R$4)</f>
        <v>99.602540378443877</v>
      </c>
      <c r="E6" s="70">
        <f>IF(($R$3*$R$4)=1,1,-1)*(($M6/3.1416*180)+$N$5)</f>
        <v>89.999859694228434</v>
      </c>
      <c r="F6" s="69">
        <v>5</v>
      </c>
      <c r="G6" s="72">
        <f t="shared" si="1"/>
        <v>1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71" t="s">
        <v>26</v>
      </c>
      <c r="B7" s="70">
        <f t="shared" si="2"/>
        <v>4</v>
      </c>
      <c r="C7" s="70">
        <f>((+O7*COS($N$3)-P7*SIN($N$3)+$N$7)*$R$3)</f>
        <v>-104.02816622064793</v>
      </c>
      <c r="D7" s="70">
        <f>((O7*SIN($N$3)+P7*COS($N$3)+$N$9)*$R$4)</f>
        <v>115.60254037844385</v>
      </c>
      <c r="E7" s="70">
        <f>IF(($R$3*$R$4)=1,1,-1)*(($M7/3.1416*180)+$N$5)</f>
        <v>30</v>
      </c>
      <c r="F7" s="69">
        <v>5</v>
      </c>
      <c r="G7" s="72">
        <f t="shared" si="1"/>
        <v>1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-88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79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ref="B11:B14" si="3">((ROUND($L11/10,0))-1)*4+MOD($L11,10)+((J11-1)*16)</f>
        <v>12</v>
      </c>
      <c r="C11" s="70">
        <f t="shared" ref="C11:C14" si="4">((+O11*COS($N$3)-P11*SIN($N$3)+$N$7)*$R$3)</f>
        <v>-76.315353299545876</v>
      </c>
      <c r="D11" s="70">
        <f t="shared" ref="D11:D14" si="5">((O11*SIN($N$3)+P11*COS($N$3)+$N$9)*$R$4)</f>
        <v>131.60254037844385</v>
      </c>
      <c r="E11" s="70">
        <f t="shared" ref="E11:E14" si="6">IF(($R$3*$R$4)=1,1,-1)*(($M11/3.1416*180)+$N$5)</f>
        <v>30</v>
      </c>
      <c r="F11" s="69">
        <v>5</v>
      </c>
      <c r="G11" s="72">
        <f t="shared" ref="G11:G14" si="7">IF($R$3*$R$4=-1,1,0)</f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3"/>
        <v>13</v>
      </c>
      <c r="C12" s="70">
        <f t="shared" si="4"/>
        <v>-94.790561913613885</v>
      </c>
      <c r="D12" s="70">
        <f t="shared" si="5"/>
        <v>131.60254037844385</v>
      </c>
      <c r="E12" s="70">
        <f t="shared" si="6"/>
        <v>89.999859694228434</v>
      </c>
      <c r="F12" s="69">
        <v>5</v>
      </c>
      <c r="G12" s="72">
        <f t="shared" si="7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3"/>
        <v>8</v>
      </c>
      <c r="C13" s="70">
        <f t="shared" si="4"/>
        <v>-104.0281662206479</v>
      </c>
      <c r="D13" s="70">
        <f t="shared" si="5"/>
        <v>147.60254037844385</v>
      </c>
      <c r="E13" s="70">
        <f t="shared" si="6"/>
        <v>30</v>
      </c>
      <c r="F13" s="69">
        <v>5</v>
      </c>
      <c r="G13" s="72">
        <f t="shared" si="7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3"/>
        <v>9</v>
      </c>
      <c r="C14" s="70">
        <f t="shared" si="4"/>
        <v>-94.790561913613885</v>
      </c>
      <c r="D14" s="70">
        <f t="shared" si="5"/>
        <v>163.60254037844379</v>
      </c>
      <c r="E14" s="70">
        <f t="shared" si="6"/>
        <v>-29.999859694228427</v>
      </c>
      <c r="F14" s="69">
        <v>5</v>
      </c>
      <c r="G14" s="72">
        <f t="shared" si="7"/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71" t="s">
        <v>26</v>
      </c>
      <c r="B19" s="70">
        <f t="shared" ref="B19" si="8">((ROUND($L19/10,0))-1)*4+MOD($L19,10)+((J19-1)*16)</f>
        <v>10</v>
      </c>
      <c r="C19" s="70">
        <f>((+O19*COS($N$3)-P19*SIN($N$3)+$N$7)*$R$3)</f>
        <v>-76.315353299545848</v>
      </c>
      <c r="D19" s="70">
        <f>((O19*SIN($N$3)+P19*COS($N$3)+$N$9)*$R$4)</f>
        <v>163.60254037844382</v>
      </c>
      <c r="E19" s="70">
        <f>IF(($R$3*$R$4)=1,1,-1)*(($M19/3.1416*180)+$N$5)</f>
        <v>-89.999719388456853</v>
      </c>
      <c r="F19" s="69">
        <v>5</v>
      </c>
      <c r="G19" s="72">
        <f t="shared" ref="G19" si="9">IF($R$3*$R$4=-1,1,0)</f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71" t="s">
        <v>26</v>
      </c>
      <c r="B23" s="70">
        <f t="shared" ref="B23" si="10">((ROUND($L23/10,0))-1)*4+MOD($L23,10)+((J23-1)*16)</f>
        <v>11</v>
      </c>
      <c r="C23" s="70">
        <f t="shared" ref="C23" si="11">((+O23*COS($N$3)-P23*SIN($N$3)+$N$7)*$R$3)</f>
        <v>-67.077748992511857</v>
      </c>
      <c r="D23" s="70">
        <f t="shared" ref="D23" si="12">((O23*SIN($N$3)+P23*COS($N$3)+$N$9)*$R$4)</f>
        <v>147.60254037844382</v>
      </c>
      <c r="E23" s="70">
        <f t="shared" ref="E23" si="13">IF(($R$3*$R$4)=1,1,-1)*(($M23/3.1416*180)+$N$5)</f>
        <v>-149.99957908268468</v>
      </c>
      <c r="F23" s="69">
        <v>5</v>
      </c>
      <c r="G23" s="72">
        <f t="shared" ref="G23" si="14">IF($R$3*$R$4=-1,1,0)</f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71"/>
      <c r="B24" s="70"/>
      <c r="C24" s="70"/>
      <c r="D24" s="70"/>
      <c r="E24" s="70"/>
      <c r="F24" s="69"/>
      <c r="G24" s="72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71"/>
      <c r="B25" s="70"/>
      <c r="C25" s="70"/>
      <c r="D25" s="70"/>
      <c r="E25" s="70"/>
      <c r="F25" s="69"/>
      <c r="G25" s="72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I1" zoomScale="70" zoomScaleNormal="70" workbookViewId="0">
      <selection activeCell="M3" sqref="M3:M25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71" t="s">
        <v>26</v>
      </c>
      <c r="B3" s="70">
        <f t="shared" ref="B3:B4" si="0">((ROUND($L3/10,0))-1)*4+MOD($L3,10)+((J3-1)*16)</f>
        <v>16</v>
      </c>
      <c r="C3" s="70">
        <f>((+O3*COS($N$3)-P3*SIN($N$3)+$N$7)*$R$3)</f>
        <v>-16.397459621556152</v>
      </c>
      <c r="D3" s="70">
        <f>((O3*SIN($N$3)+P3*COS($N$3)+$N$9)*$R$4)</f>
        <v>163.39745962155612</v>
      </c>
      <c r="E3" s="70">
        <f>IF(($R$3*$R$4)=1,1,-1)*(($M3/3.1416*180)+$N$5)</f>
        <v>-90.000280611543147</v>
      </c>
      <c r="F3" s="69">
        <v>5</v>
      </c>
      <c r="G3" s="72">
        <f t="shared" ref="G3:G4" si="1">IF($R$3*$R$4=-1,1,0)</f>
        <v>1</v>
      </c>
      <c r="H3" s="1"/>
      <c r="I3" s="1"/>
      <c r="J3" s="42">
        <v>2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si="0"/>
        <v>17</v>
      </c>
      <c r="C4" s="70">
        <f>((+O4*COS($N$3)-P4*SIN($N$3)+$N$7)*$R$3)</f>
        <v>-7.1598553145221402</v>
      </c>
      <c r="D4" s="70">
        <f>((O4*SIN($N$3)+P4*COS($N$3)+$N$9)*$R$4)</f>
        <v>147.39745962155615</v>
      </c>
      <c r="E4" s="70">
        <f>IF(($R$3*$R$4)=1,1,-1)*(($M4/3.1416*180)+$N$5)</f>
        <v>-150.00014030577157</v>
      </c>
      <c r="F4" s="69">
        <v>5</v>
      </c>
      <c r="G4" s="72">
        <f t="shared" si="1"/>
        <v>1</v>
      </c>
      <c r="H4" s="1"/>
      <c r="I4" s="1"/>
      <c r="J4" s="42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6">
        <v>0</v>
      </c>
      <c r="N7" s="3">
        <v>53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6">
        <v>0</v>
      </c>
      <c r="N9" s="3">
        <v>300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ref="B11:B15" si="2">((ROUND($L11/10,0))-1)*4+MOD($L11,10)+((J11-1)*16)</f>
        <v>28</v>
      </c>
      <c r="C11" s="70">
        <f>((+O11*COS($N$3)-P11*SIN($N$3)+$N$7)*$R$3)</f>
        <v>-16.397459621556138</v>
      </c>
      <c r="D11" s="70">
        <f>((O11*SIN($N$3)+P11*COS($N$3)+$N$9)*$R$4)</f>
        <v>131.39745962155615</v>
      </c>
      <c r="E11" s="70">
        <f>IF(($R$3*$R$4)=1,1,-1)*(($M11/3.1416*180)+$N$5)</f>
        <v>-210</v>
      </c>
      <c r="F11" s="69">
        <v>5</v>
      </c>
      <c r="G11" s="72">
        <f t="shared" ref="G11:G15" si="3">IF($R$3*$R$4=-1,1,0)</f>
        <v>1</v>
      </c>
      <c r="I11" s="1"/>
      <c r="J11" s="42">
        <v>2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2"/>
        <v>29</v>
      </c>
      <c r="C12" s="70">
        <f>((+O12*COS($N$3)-P12*SIN($N$3)+$N$7)*$R$3)</f>
        <v>-7.1598553145221189</v>
      </c>
      <c r="D12" s="70">
        <f>((O12*SIN($N$3)+P12*COS($N$3)+$N$9)*$R$4)</f>
        <v>115.39745962155618</v>
      </c>
      <c r="E12" s="70">
        <f>IF(($R$3*$R$4)=1,1,-1)*(($M12/3.1416*180)+$N$5)</f>
        <v>-150.00014030577157</v>
      </c>
      <c r="F12" s="69">
        <v>5</v>
      </c>
      <c r="G12" s="72">
        <f t="shared" si="3"/>
        <v>1</v>
      </c>
      <c r="I12" s="1"/>
      <c r="J12" s="42">
        <v>2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2"/>
        <v>24</v>
      </c>
      <c r="C13" s="70">
        <f>((+O13*COS($N$3)-P13*SIN($N$3)+$N$7)*$R$3)</f>
        <v>-16.397459621556123</v>
      </c>
      <c r="D13" s="70">
        <f>((O13*SIN($N$3)+P13*COS($N$3)+$N$9)*$R$4)</f>
        <v>99.397459621556209</v>
      </c>
      <c r="E13" s="70">
        <f>IF(($R$3*$R$4)=1,1,-1)*(($M13/3.1416*180)+$N$5)</f>
        <v>-210</v>
      </c>
      <c r="F13" s="69">
        <v>5</v>
      </c>
      <c r="G13" s="72">
        <f t="shared" si="3"/>
        <v>1</v>
      </c>
      <c r="I13" s="1"/>
      <c r="J13" s="42">
        <v>2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2"/>
        <v>25</v>
      </c>
      <c r="C14" s="70">
        <f>((+O14*COS($N$3)-P14*SIN($N$3)+$N$7)*$R$3)</f>
        <v>-34.872668235624133</v>
      </c>
      <c r="D14" s="70">
        <f>((O14*SIN($N$3)+P14*COS($N$3)+$N$9)*$R$4)</f>
        <v>99.397459621556209</v>
      </c>
      <c r="E14" s="70">
        <f>IF(($R$3*$R$4)=1,1,-1)*(($M14/3.1416*180)+$N$5)</f>
        <v>-269.99985969422841</v>
      </c>
      <c r="F14" s="69">
        <v>5</v>
      </c>
      <c r="G14" s="72">
        <f t="shared" si="3"/>
        <v>1</v>
      </c>
      <c r="I14" s="1"/>
      <c r="J14" s="42">
        <v>2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71" t="s">
        <v>26</v>
      </c>
      <c r="B15" s="70">
        <f t="shared" si="2"/>
        <v>22</v>
      </c>
      <c r="C15" s="70">
        <f>((+O15*COS($N$3)-P15*SIN($N$3)+$N$7)*$R$3)</f>
        <v>-44.110272542658137</v>
      </c>
      <c r="D15" s="70">
        <f>((O15*SIN($N$3)+P15*COS($N$3)+$N$9)*$R$4)</f>
        <v>83.397459621556209</v>
      </c>
      <c r="E15" s="70">
        <f>IF(($R$3*$R$4)=1,1,-1)*(($M15/3.1416*180)+$N$5)</f>
        <v>-210</v>
      </c>
      <c r="F15" s="69">
        <v>5</v>
      </c>
      <c r="G15" s="72">
        <f t="shared" si="3"/>
        <v>1</v>
      </c>
      <c r="I15" s="1"/>
      <c r="J15" s="42">
        <v>2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20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20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20" x14ac:dyDescent="0.25">
      <c r="A19" s="71" t="s">
        <v>26</v>
      </c>
      <c r="B19" s="70">
        <f t="shared" ref="B19" si="4">((ROUND($L19/10,0))-1)*4+MOD($L19,10)+((J19-1)*16)</f>
        <v>26</v>
      </c>
      <c r="C19" s="70">
        <f>((+O19*COS($N$3)-P19*SIN($N$3)+$N$7)*$R$3)</f>
        <v>-44.110272542658151</v>
      </c>
      <c r="D19" s="70">
        <f>((O19*SIN($N$3)+P19*COS($N$3)+$N$9)*$R$4)</f>
        <v>115.39745962155621</v>
      </c>
      <c r="E19" s="70">
        <f>IF(($R$3*$R$4)=1,1,-1)*(($M19/3.1416*180)+$N$5)</f>
        <v>-329.99971938845687</v>
      </c>
      <c r="F19" s="69">
        <v>5</v>
      </c>
      <c r="G19" s="72">
        <f t="shared" ref="G19" si="5">IF($R$3*$R$4=-1,1,0)</f>
        <v>1</v>
      </c>
      <c r="I19" s="1"/>
      <c r="J19" s="42">
        <v>2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20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20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20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20" x14ac:dyDescent="0.25">
      <c r="A23" s="71" t="s">
        <v>26</v>
      </c>
      <c r="B23" s="70">
        <f t="shared" ref="B23:B25" si="6">((ROUND($L23/10,0))-1)*4+MOD($L23,10)+((J23-1)*16)</f>
        <v>27</v>
      </c>
      <c r="C23" s="70">
        <f>((+O23*COS($N$3)-P23*SIN($N$3)+$N$7)*$R$3)</f>
        <v>-34.872668235624147</v>
      </c>
      <c r="D23" s="70">
        <f>((O23*SIN($N$3)+P23*COS($N$3)+$N$9)*$R$4)</f>
        <v>131.39745962155618</v>
      </c>
      <c r="E23" s="70">
        <f>IF(($R$3*$R$4)=1,1,-1)*(($M23/3.1416*180)+$N$5)</f>
        <v>-389.9995790826847</v>
      </c>
      <c r="F23" s="69">
        <v>5</v>
      </c>
      <c r="G23" s="72">
        <f t="shared" ref="G23:G25" si="7">IF($R$3*$R$4=-1,1,0)</f>
        <v>1</v>
      </c>
      <c r="I23" s="2"/>
      <c r="J23" s="42">
        <v>2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20" x14ac:dyDescent="0.25">
      <c r="A24" s="71" t="s">
        <v>26</v>
      </c>
      <c r="B24" s="70">
        <f t="shared" si="6"/>
        <v>30</v>
      </c>
      <c r="C24" s="70">
        <f>((+O24*COS($N$3)-P24*SIN($N$3)+$N$7)*$R$3)</f>
        <v>-44.110272542658166</v>
      </c>
      <c r="D24" s="70">
        <f>((O24*SIN($N$3)+P24*COS($N$3)+$N$9)*$R$4)</f>
        <v>147.39745962155618</v>
      </c>
      <c r="E24" s="70">
        <f>IF(($R$3*$R$4)=1,1,-1)*(($M24/3.1416*180)+$N$5)</f>
        <v>-329.99971938845687</v>
      </c>
      <c r="F24" s="69">
        <v>5</v>
      </c>
      <c r="G24" s="72">
        <f t="shared" si="7"/>
        <v>1</v>
      </c>
      <c r="I24" s="2"/>
      <c r="J24" s="42">
        <v>2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20" ht="15.75" thickBot="1" x14ac:dyDescent="0.3">
      <c r="A25" s="71" t="s">
        <v>26</v>
      </c>
      <c r="B25" s="70">
        <f t="shared" si="6"/>
        <v>31</v>
      </c>
      <c r="C25" s="70">
        <f>((+O25*COS($N$3)-P25*SIN($N$3)+$N$7)*$R$3)</f>
        <v>-34.872668235624168</v>
      </c>
      <c r="D25" s="70">
        <f>((O25*SIN($N$3)+P25*COS($N$3)+$N$9)*$R$4)</f>
        <v>163.39745962155615</v>
      </c>
      <c r="E25" s="70">
        <f>IF(($R$3*$R$4)=1,1,-1)*(($M25/3.1416*180)+$N$5)</f>
        <v>-389.9995790826847</v>
      </c>
      <c r="F25" s="69">
        <v>5</v>
      </c>
      <c r="G25" s="72">
        <f t="shared" si="7"/>
        <v>1</v>
      </c>
      <c r="I25" s="2"/>
      <c r="J25" s="42">
        <v>2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20" x14ac:dyDescent="0.25">
      <c r="J26" t="s">
        <v>19</v>
      </c>
    </row>
    <row r="30" spans="1:20" x14ac:dyDescent="0.25">
      <c r="N30" s="60"/>
    </row>
    <row r="32" spans="1:20" x14ac:dyDescent="0.25">
      <c r="T32">
        <v>4616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F1" zoomScale="85" zoomScaleNormal="85" workbookViewId="0">
      <selection activeCell="M3" sqref="M3:M25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71" t="s">
        <v>26</v>
      </c>
      <c r="B3" s="70">
        <f t="shared" ref="B3:B13" si="0">((ROUND($L3/10,0))-1)*4+MOD($L3,10)+((J3-1)*16)</f>
        <v>32</v>
      </c>
      <c r="C3" s="70">
        <f t="shared" ref="C3:C13" si="1">((+O3*COS($N$3)-P3*SIN($N$3)+$N$7)*$R$3)</f>
        <v>-126.60254037844388</v>
      </c>
      <c r="D3" s="70">
        <f t="shared" ref="D3:D13" si="2">((O3*SIN($N$3)+P3*COS($N$3)+$N$9)*$R$4)</f>
        <v>84.602540378443877</v>
      </c>
      <c r="E3" s="70">
        <f t="shared" ref="E3:E13" si="3">IF(($R$3*$R$4)=1,1,-1)*(($M3/3.1416*180)+$N$5)</f>
        <v>89.999719388456853</v>
      </c>
      <c r="F3" s="69">
        <v>5</v>
      </c>
      <c r="G3" s="72">
        <f t="shared" ref="G3:G13" si="4">IF($R$3*$R$4=-1,1,0)</f>
        <v>1</v>
      </c>
      <c r="H3" s="1"/>
      <c r="I3" s="1"/>
      <c r="J3" s="42">
        <v>3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71" t="s">
        <v>26</v>
      </c>
      <c r="B4" s="70">
        <f t="shared" si="0"/>
        <v>33</v>
      </c>
      <c r="C4" s="70">
        <f t="shared" si="1"/>
        <v>-135.8401446854779</v>
      </c>
      <c r="D4" s="70">
        <f t="shared" si="2"/>
        <v>100.60254037844385</v>
      </c>
      <c r="E4" s="70">
        <f t="shared" si="3"/>
        <v>29.999859694228427</v>
      </c>
      <c r="F4" s="69">
        <v>5</v>
      </c>
      <c r="G4" s="72">
        <f t="shared" si="4"/>
        <v>1</v>
      </c>
      <c r="H4" s="1"/>
      <c r="I4" s="1"/>
      <c r="J4" s="42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71" t="s">
        <v>26</v>
      </c>
      <c r="B5" s="70">
        <f t="shared" si="0"/>
        <v>34</v>
      </c>
      <c r="C5" s="70">
        <f t="shared" si="1"/>
        <v>-154.3153532995459</v>
      </c>
      <c r="D5" s="70">
        <f t="shared" si="2"/>
        <v>100.60254037844385</v>
      </c>
      <c r="E5" s="70">
        <f t="shared" si="3"/>
        <v>89.999719388456853</v>
      </c>
      <c r="F5" s="69">
        <v>5</v>
      </c>
      <c r="G5" s="72">
        <f t="shared" si="4"/>
        <v>1</v>
      </c>
      <c r="H5" s="1"/>
      <c r="I5" s="1"/>
      <c r="J5" s="42">
        <v>3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71" t="s">
        <v>26</v>
      </c>
      <c r="B6" s="70">
        <f t="shared" si="0"/>
        <v>35</v>
      </c>
      <c r="C6" s="70">
        <f t="shared" si="1"/>
        <v>-163.55295760657992</v>
      </c>
      <c r="D6" s="70">
        <f t="shared" si="2"/>
        <v>116.60254037844385</v>
      </c>
      <c r="E6" s="70">
        <f t="shared" si="3"/>
        <v>29.999859694228427</v>
      </c>
      <c r="F6" s="69">
        <v>5</v>
      </c>
      <c r="G6" s="72">
        <f t="shared" si="4"/>
        <v>1</v>
      </c>
      <c r="H6" s="1"/>
      <c r="I6" s="1"/>
      <c r="J6" s="42">
        <v>3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71" t="s">
        <v>26</v>
      </c>
      <c r="B7" s="70">
        <f t="shared" si="0"/>
        <v>36</v>
      </c>
      <c r="C7" s="70">
        <f t="shared" si="1"/>
        <v>-154.31535329954593</v>
      </c>
      <c r="D7" s="70">
        <f t="shared" si="2"/>
        <v>132.60254037844382</v>
      </c>
      <c r="E7" s="70">
        <f t="shared" si="3"/>
        <v>-30</v>
      </c>
      <c r="F7" s="69">
        <v>5</v>
      </c>
      <c r="G7" s="72">
        <f t="shared" si="4"/>
        <v>1</v>
      </c>
      <c r="H7" s="1"/>
      <c r="I7" s="1"/>
      <c r="J7" s="42">
        <v>3</v>
      </c>
      <c r="K7" s="10">
        <v>18</v>
      </c>
      <c r="L7" s="5">
        <v>20</v>
      </c>
      <c r="M7" s="6">
        <v>0</v>
      </c>
      <c r="N7" s="3">
        <v>90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71" t="s">
        <v>26</v>
      </c>
      <c r="B8" s="70">
        <f t="shared" si="0"/>
        <v>37</v>
      </c>
      <c r="C8" s="70">
        <f t="shared" si="1"/>
        <v>-163.55295760657998</v>
      </c>
      <c r="D8" s="70">
        <f t="shared" si="2"/>
        <v>148.60254037844379</v>
      </c>
      <c r="E8" s="70">
        <f t="shared" si="3"/>
        <v>29.999859694228427</v>
      </c>
      <c r="F8" s="69">
        <v>5</v>
      </c>
      <c r="G8" s="72">
        <f t="shared" si="4"/>
        <v>1</v>
      </c>
      <c r="H8" s="1"/>
      <c r="I8" s="1"/>
      <c r="J8" s="42">
        <v>3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71" t="s">
        <v>26</v>
      </c>
      <c r="B9" s="70">
        <f t="shared" si="0"/>
        <v>38</v>
      </c>
      <c r="C9" s="70">
        <f t="shared" si="1"/>
        <v>-154.31535329954596</v>
      </c>
      <c r="D9" s="70">
        <f t="shared" si="2"/>
        <v>164.60254037844379</v>
      </c>
      <c r="E9" s="70">
        <f t="shared" si="3"/>
        <v>-30</v>
      </c>
      <c r="F9" s="69">
        <v>5</v>
      </c>
      <c r="G9" s="72">
        <f t="shared" si="4"/>
        <v>1</v>
      </c>
      <c r="I9" s="1"/>
      <c r="J9" s="42">
        <v>3</v>
      </c>
      <c r="K9" s="10">
        <v>20</v>
      </c>
      <c r="L9" s="5">
        <v>22</v>
      </c>
      <c r="M9" s="6">
        <v>0</v>
      </c>
      <c r="N9" s="3">
        <v>-52</v>
      </c>
      <c r="O9" s="45">
        <v>164</v>
      </c>
      <c r="P9" s="46">
        <v>155.425625842204</v>
      </c>
      <c r="T9" s="7"/>
    </row>
    <row r="10" spans="1:20" x14ac:dyDescent="0.25">
      <c r="A10" s="71" t="s">
        <v>26</v>
      </c>
      <c r="B10" s="70">
        <f t="shared" si="0"/>
        <v>39</v>
      </c>
      <c r="C10" s="70">
        <f t="shared" si="1"/>
        <v>-135.84014468547795</v>
      </c>
      <c r="D10" s="70">
        <f t="shared" si="2"/>
        <v>164.60254037844379</v>
      </c>
      <c r="E10" s="70">
        <f t="shared" si="3"/>
        <v>-89.999859694228434</v>
      </c>
      <c r="F10" s="69">
        <v>5</v>
      </c>
      <c r="G10" s="72">
        <f t="shared" si="4"/>
        <v>1</v>
      </c>
      <c r="I10" s="1"/>
      <c r="J10" s="42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71" t="s">
        <v>26</v>
      </c>
      <c r="B11" s="70">
        <f t="shared" si="0"/>
        <v>44</v>
      </c>
      <c r="C11" s="70">
        <f t="shared" si="1"/>
        <v>-126.6025403784439</v>
      </c>
      <c r="D11" s="70">
        <f t="shared" si="2"/>
        <v>116.60254037844382</v>
      </c>
      <c r="E11" s="70">
        <f t="shared" si="3"/>
        <v>-30</v>
      </c>
      <c r="F11" s="69">
        <v>5</v>
      </c>
      <c r="G11" s="72">
        <f t="shared" si="4"/>
        <v>1</v>
      </c>
      <c r="I11" s="1"/>
      <c r="J11" s="42">
        <v>3</v>
      </c>
      <c r="K11" s="10">
        <v>4</v>
      </c>
      <c r="L11" s="5">
        <v>40</v>
      </c>
      <c r="M11" s="6">
        <v>0</v>
      </c>
      <c r="N11" s="59">
        <f>16*2</f>
        <v>32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si="0"/>
        <v>45</v>
      </c>
      <c r="C12" s="70">
        <f t="shared" si="1"/>
        <v>-135.84014468547792</v>
      </c>
      <c r="D12" s="70">
        <f t="shared" si="2"/>
        <v>132.60254037844379</v>
      </c>
      <c r="E12" s="70">
        <f t="shared" si="3"/>
        <v>29.999859694228427</v>
      </c>
      <c r="F12" s="69">
        <v>5</v>
      </c>
      <c r="G12" s="72">
        <f t="shared" si="4"/>
        <v>1</v>
      </c>
      <c r="I12" s="1"/>
      <c r="J12" s="42">
        <v>3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0"/>
        <v>40</v>
      </c>
      <c r="C13" s="70">
        <f t="shared" si="1"/>
        <v>-126.60254037844392</v>
      </c>
      <c r="D13" s="70">
        <f t="shared" si="2"/>
        <v>148.60254037844379</v>
      </c>
      <c r="E13" s="70">
        <f t="shared" si="3"/>
        <v>-30</v>
      </c>
      <c r="F13" s="69">
        <v>5</v>
      </c>
      <c r="G13" s="72">
        <f t="shared" si="4"/>
        <v>1</v>
      </c>
      <c r="I13" s="1"/>
      <c r="J13" s="42">
        <v>3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zoomScale="85" zoomScaleNormal="85" workbookViewId="0">
      <selection activeCell="L29" sqref="L2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6">
        <v>0</v>
      </c>
      <c r="N7" s="3">
        <v>-186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6">
        <v>0</v>
      </c>
      <c r="N9" s="3">
        <v>-110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71" t="s">
        <v>26</v>
      </c>
      <c r="B12" s="70">
        <f t="shared" ref="B12:B14" si="0">((ROUND($L12/10,0))-1)*4+MOD($L12,10)+((J12-1)*16)</f>
        <v>61</v>
      </c>
      <c r="C12" s="70">
        <f>((+O12*COS($N$3)-P12*SIN($N$3)+$N$7)*$R$3)</f>
        <v>-54</v>
      </c>
      <c r="D12" s="70">
        <f>((O12*SIN($N$3)+P12*COS($N$3)+$N$9)*$R$4)</f>
        <v>26.95041722813599</v>
      </c>
      <c r="E12" s="70">
        <f>IF(($R$3*$R$4)=1,1,-1)*(($M12/3.1416*180)+$N$5)</f>
        <v>-59.999859694228427</v>
      </c>
      <c r="F12" s="69">
        <v>5</v>
      </c>
      <c r="G12" s="72">
        <f t="shared" ref="G12:G14" si="1">IF($R$3*$R$4=-1,1,0)</f>
        <v>0</v>
      </c>
      <c r="I12" s="1"/>
      <c r="J12" s="42">
        <v>4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71" t="s">
        <v>26</v>
      </c>
      <c r="B13" s="70">
        <f t="shared" si="0"/>
        <v>56</v>
      </c>
      <c r="C13" s="70">
        <f>((+O13*COS($N$3)-P13*SIN($N$3)+$N$7)*$R$3)</f>
        <v>-54</v>
      </c>
      <c r="D13" s="70">
        <f>((O13*SIN($N$3)+P13*COS($N$3)+$N$9)*$R$4)</f>
        <v>45.425625842203999</v>
      </c>
      <c r="E13" s="70">
        <f>IF(($R$3*$R$4)=1,1,-1)*(($M13/3.1416*180)+$N$5)</f>
        <v>0</v>
      </c>
      <c r="F13" s="69">
        <v>5</v>
      </c>
      <c r="G13" s="72">
        <f t="shared" si="1"/>
        <v>0</v>
      </c>
      <c r="I13" s="1"/>
      <c r="J13" s="42">
        <v>4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71" t="s">
        <v>26</v>
      </c>
      <c r="B14" s="70">
        <f t="shared" si="0"/>
        <v>57</v>
      </c>
      <c r="C14" s="70">
        <f>((+O14*COS($N$3)-P14*SIN($N$3)+$N$7)*$R$3)</f>
        <v>-70</v>
      </c>
      <c r="D14" s="70">
        <f>((O14*SIN($N$3)+P14*COS($N$3)+$N$9)*$R$4)</f>
        <v>54.66323014923799</v>
      </c>
      <c r="E14" s="70">
        <f>IF(($R$3*$R$4)=1,1,-1)*(($M14/3.1416*180)+$N$5)</f>
        <v>59.999859694228427</v>
      </c>
      <c r="F14" s="69">
        <v>5</v>
      </c>
      <c r="G14" s="72">
        <f t="shared" si="1"/>
        <v>0</v>
      </c>
      <c r="I14" s="1"/>
      <c r="J14" s="42">
        <v>4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71" t="s">
        <v>26</v>
      </c>
      <c r="B19" s="70">
        <f t="shared" ref="B19:B23" si="2">((ROUND($L19/10,0))-1)*4+MOD($L19,10)+((J19-1)*16)</f>
        <v>58</v>
      </c>
      <c r="C19" s="70">
        <f>((+O19*COS($N$3)-P19*SIN($N$3)+$N$7)*$R$3)</f>
        <v>-86</v>
      </c>
      <c r="D19" s="70">
        <f>((O19*SIN($N$3)+P19*COS($N$3)+$N$9)*$R$4)</f>
        <v>45.425625842203999</v>
      </c>
      <c r="E19" s="70">
        <f>IF(($R$3*$R$4)=1,1,-1)*(($M19/3.1416*180)+$N$5)</f>
        <v>119.99971938845685</v>
      </c>
      <c r="F19" s="69">
        <v>5</v>
      </c>
      <c r="G19" s="72">
        <f t="shared" ref="G19:G23" si="3">IF($R$3*$R$4=-1,1,0)</f>
        <v>0</v>
      </c>
      <c r="I19" s="1"/>
      <c r="J19" s="42">
        <v>4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71" t="s">
        <v>26</v>
      </c>
      <c r="B20" s="70">
        <f t="shared" si="2"/>
        <v>53</v>
      </c>
      <c r="C20" s="70">
        <f>((+O20*COS($N$3)-P20*SIN($N$3)+$N$7)*$R$3)</f>
        <v>-102</v>
      </c>
      <c r="D20" s="70">
        <f>((O20*SIN($N$3)+P20*COS($N$3)+$N$9)*$R$4)</f>
        <v>54.66323014923799</v>
      </c>
      <c r="E20" s="70">
        <f>IF(($R$3*$R$4)=1,1,-1)*(($M20/3.1416*180)+$N$5)</f>
        <v>59.999859694228427</v>
      </c>
      <c r="F20" s="69">
        <v>5</v>
      </c>
      <c r="G20" s="72">
        <f t="shared" si="3"/>
        <v>0</v>
      </c>
      <c r="I20" s="2"/>
      <c r="J20" s="42">
        <v>4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71" t="s">
        <v>26</v>
      </c>
      <c r="B21" s="70">
        <f t="shared" si="2"/>
        <v>63</v>
      </c>
      <c r="C21" s="70">
        <f>((+O21*COS($N$3)-P21*SIN($N$3)+$N$7)*$R$3)</f>
        <v>-118</v>
      </c>
      <c r="D21" s="70">
        <f>((O21*SIN($N$3)+P21*COS($N$3)+$N$9)*$R$4)</f>
        <v>45.425625842203999</v>
      </c>
      <c r="E21" s="70">
        <f>IF(($R$3*$R$4)=1,1,-1)*(($M21/3.1416*180)+$N$5)</f>
        <v>119.99971938845685</v>
      </c>
      <c r="F21" s="69">
        <v>5</v>
      </c>
      <c r="G21" s="72">
        <f t="shared" si="3"/>
        <v>0</v>
      </c>
      <c r="I21" s="2"/>
      <c r="J21" s="42">
        <v>4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71" t="s">
        <v>26</v>
      </c>
      <c r="B22" s="70">
        <f t="shared" si="2"/>
        <v>48</v>
      </c>
      <c r="C22" s="70">
        <f>((+O22*COS($N$3)-P22*SIN($N$3)+$N$7)*$R$3)</f>
        <v>-118</v>
      </c>
      <c r="D22" s="70">
        <f>((O22*SIN($N$3)+P22*COS($N$3)+$N$9)*$R$4)</f>
        <v>26.95041722813599</v>
      </c>
      <c r="E22" s="70">
        <f>IF(($R$3*$R$4)=1,1,-1)*(($M22/3.1416*180)+$N$5)</f>
        <v>179.99957908268468</v>
      </c>
      <c r="F22" s="69">
        <v>5</v>
      </c>
      <c r="G22" s="72">
        <f t="shared" si="3"/>
        <v>0</v>
      </c>
      <c r="I22" s="2"/>
      <c r="J22" s="42">
        <v>4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71" t="s">
        <v>26</v>
      </c>
      <c r="B23" s="70">
        <f t="shared" si="2"/>
        <v>59</v>
      </c>
      <c r="C23" s="70">
        <f>((+O23*COS($N$3)-P23*SIN($N$3)+$N$7)*$R$3)</f>
        <v>-86</v>
      </c>
      <c r="D23" s="70">
        <f>((O23*SIN($N$3)+P23*COS($N$3)+$N$9)*$R$4)</f>
        <v>26.95041722813599</v>
      </c>
      <c r="E23" s="70">
        <f>IF(($R$3*$R$4)=1,1,-1)*(($M23/3.1416*180)+$N$5)</f>
        <v>179.99957908268468</v>
      </c>
      <c r="F23" s="69">
        <v>5</v>
      </c>
      <c r="G23" s="72">
        <f t="shared" si="3"/>
        <v>0</v>
      </c>
      <c r="I23" s="2"/>
      <c r="J23" s="42">
        <v>4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5" zoomScaleNormal="85" workbookViewId="0">
      <selection activeCell="A3" sqref="A3:G94"/>
    </sheetView>
  </sheetViews>
  <sheetFormatPr defaultRowHeight="15" x14ac:dyDescent="0.25"/>
  <cols>
    <col min="1" max="1" width="15.7109375" customWidth="1"/>
    <col min="3" max="4" width="9.140625" style="76"/>
    <col min="5" max="5" width="11.28515625" style="7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77" t="s">
        <v>3</v>
      </c>
      <c r="D2" s="77" t="s">
        <v>4</v>
      </c>
      <c r="E2" s="81" t="s">
        <v>20</v>
      </c>
      <c r="F2" s="39" t="s">
        <v>5</v>
      </c>
      <c r="G2" s="41" t="s">
        <v>6</v>
      </c>
    </row>
    <row r="3" spans="1:7" x14ac:dyDescent="0.25">
      <c r="A3" s="63" t="str">
        <f>IF(lower!A3=0, "", lower!A3)</f>
        <v/>
      </c>
      <c r="B3" s="66" t="str">
        <f>IF(lower!B3="", "", lower!B3)</f>
        <v/>
      </c>
      <c r="C3" s="78" t="str">
        <f>IF(lower!C3="", "", lower!C3)</f>
        <v/>
      </c>
      <c r="D3" s="78" t="str">
        <f>IF(lower!D3="", "", lower!D3)</f>
        <v/>
      </c>
      <c r="E3" s="78" t="str">
        <f>IF(lower!E3="", "", lower!E3)</f>
        <v/>
      </c>
      <c r="F3" s="63" t="str">
        <f>IF(lower!F3=0, "", lower!F3)</f>
        <v/>
      </c>
      <c r="G3" s="63" t="str">
        <f>IF(lower!$A3="", "", lower!G3)</f>
        <v/>
      </c>
    </row>
    <row r="4" spans="1:7" x14ac:dyDescent="0.25">
      <c r="A4" s="73" t="str">
        <f>IF(lower!A4=0, "", lower!A4)</f>
        <v>triangle_10pad</v>
      </c>
      <c r="B4" s="75">
        <f>IF(lower!B4="", "", lower!B4)</f>
        <v>1</v>
      </c>
      <c r="C4" s="78">
        <f>IF(lower!C4="", "", lower!C4)</f>
        <v>-67.077748992511886</v>
      </c>
      <c r="D4" s="78">
        <f>IF(lower!D4="", "", lower!D4)</f>
        <v>115.60254037844388</v>
      </c>
      <c r="E4" s="78">
        <f>IF(lower!E4="", "", lower!E4)</f>
        <v>89.999859694228434</v>
      </c>
      <c r="F4" s="73">
        <f>IF(lower!F4=0, "", lower!F4)</f>
        <v>5</v>
      </c>
      <c r="G4" s="73">
        <f>IF(lower!$A4="", "", lower!G4)</f>
        <v>1</v>
      </c>
    </row>
    <row r="5" spans="1:7" x14ac:dyDescent="0.25">
      <c r="A5" s="73" t="str">
        <f>IF(lower!A5=0, "", lower!A5)</f>
        <v>triangle_10pad</v>
      </c>
      <c r="B5" s="75">
        <f>IF(lower!B5="", "", lower!B5)</f>
        <v>2</v>
      </c>
      <c r="C5" s="78">
        <f>IF(lower!C5="", "", lower!C5)</f>
        <v>-76.315353299545905</v>
      </c>
      <c r="D5" s="78">
        <f>IF(lower!D5="", "", lower!D5)</f>
        <v>99.602540378443891</v>
      </c>
      <c r="E5" s="78">
        <f>IF(lower!E5="", "", lower!E5)</f>
        <v>149.99971938845687</v>
      </c>
      <c r="F5" s="73">
        <f>IF(lower!F5=0, "", lower!F5)</f>
        <v>5</v>
      </c>
      <c r="G5" s="73">
        <f>IF(lower!$A5="", "", lower!G5)</f>
        <v>1</v>
      </c>
    </row>
    <row r="6" spans="1:7" x14ac:dyDescent="0.25">
      <c r="A6" s="73" t="str">
        <f>IF(lower!A6=0, "", lower!A6)</f>
        <v>triangle_10pad</v>
      </c>
      <c r="B6" s="75">
        <f>IF(lower!B6="", "", lower!B6)</f>
        <v>3</v>
      </c>
      <c r="C6" s="78">
        <f>IF(lower!C6="", "", lower!C6)</f>
        <v>-94.790561913613942</v>
      </c>
      <c r="D6" s="78">
        <f>IF(lower!D6="", "", lower!D6)</f>
        <v>99.602540378443877</v>
      </c>
      <c r="E6" s="78">
        <f>IF(lower!E6="", "", lower!E6)</f>
        <v>89.999859694228434</v>
      </c>
      <c r="F6" s="73">
        <f>IF(lower!F6=0, "", lower!F6)</f>
        <v>5</v>
      </c>
      <c r="G6" s="73">
        <f>IF(lower!$A6="", "", lower!G6)</f>
        <v>1</v>
      </c>
    </row>
    <row r="7" spans="1:7" x14ac:dyDescent="0.25">
      <c r="A7" s="73" t="str">
        <f>IF(lower!A7=0, "", lower!A7)</f>
        <v>triangle_10pad</v>
      </c>
      <c r="B7" s="75">
        <f>IF(lower!B7="", "", lower!B7)</f>
        <v>4</v>
      </c>
      <c r="C7" s="78">
        <f>IF(lower!C7="", "", lower!C7)</f>
        <v>-104.02816622064793</v>
      </c>
      <c r="D7" s="78">
        <f>IF(lower!D7="", "", lower!D7)</f>
        <v>115.60254037844385</v>
      </c>
      <c r="E7" s="78">
        <f>IF(lower!E7="", "", lower!E7)</f>
        <v>30</v>
      </c>
      <c r="F7" s="73">
        <f>IF(lower!F7=0, "", lower!F7)</f>
        <v>5</v>
      </c>
      <c r="G7" s="73">
        <f>IF(lower!$A7="", "", lower!G7)</f>
        <v>1</v>
      </c>
    </row>
    <row r="8" spans="1:7" x14ac:dyDescent="0.25">
      <c r="A8" s="73" t="str">
        <f>IF(lower!A8=0, "", lower!A8)</f>
        <v/>
      </c>
      <c r="B8" s="75" t="str">
        <f>IF(lower!B8="", "", lower!B8)</f>
        <v/>
      </c>
      <c r="C8" s="78" t="str">
        <f>IF(lower!C8="", "", lower!C8)</f>
        <v/>
      </c>
      <c r="D8" s="78" t="str">
        <f>IF(lower!D8="", "", lower!D8)</f>
        <v/>
      </c>
      <c r="E8" s="78" t="str">
        <f>IF(lower!E8="", "", lower!E8)</f>
        <v/>
      </c>
      <c r="F8" s="73" t="str">
        <f>IF(lower!F8=0, "", lower!F8)</f>
        <v/>
      </c>
      <c r="G8" s="73" t="str">
        <f>IF(lower!$A8="", "", lower!G8)</f>
        <v/>
      </c>
    </row>
    <row r="9" spans="1:7" x14ac:dyDescent="0.25">
      <c r="A9" s="73" t="str">
        <f>IF(lower!A9=0, "", lower!A9)</f>
        <v/>
      </c>
      <c r="B9" s="75" t="str">
        <f>IF(lower!B9="", "", lower!B9)</f>
        <v/>
      </c>
      <c r="C9" s="78" t="str">
        <f>IF(lower!C9="", "", lower!C9)</f>
        <v/>
      </c>
      <c r="D9" s="78" t="str">
        <f>IF(lower!D9="", "", lower!D9)</f>
        <v/>
      </c>
      <c r="E9" s="78" t="str">
        <f>IF(lower!E9="", "", lower!E9)</f>
        <v/>
      </c>
      <c r="F9" s="73" t="str">
        <f>IF(lower!F9=0, "", lower!F9)</f>
        <v/>
      </c>
      <c r="G9" s="73" t="str">
        <f>IF(lower!$A9="", "", lower!G9)</f>
        <v/>
      </c>
    </row>
    <row r="10" spans="1:7" x14ac:dyDescent="0.25">
      <c r="A10" s="73" t="str">
        <f>IF(lower!A10=0, "", lower!A10)</f>
        <v/>
      </c>
      <c r="B10" s="75" t="str">
        <f>IF(lower!B10="", "", lower!B10)</f>
        <v/>
      </c>
      <c r="C10" s="78" t="str">
        <f>IF(lower!C10="", "", lower!C10)</f>
        <v/>
      </c>
      <c r="D10" s="78" t="str">
        <f>IF(lower!D10="", "", lower!D10)</f>
        <v/>
      </c>
      <c r="E10" s="78" t="str">
        <f>IF(lower!E10="", "", lower!E10)</f>
        <v/>
      </c>
      <c r="F10" s="73" t="str">
        <f>IF(lower!F10=0, "", lower!F10)</f>
        <v/>
      </c>
      <c r="G10" s="73" t="str">
        <f>IF(lower!$A10="", "", lower!G10)</f>
        <v/>
      </c>
    </row>
    <row r="11" spans="1:7" x14ac:dyDescent="0.25">
      <c r="A11" s="73" t="str">
        <f>IF(lower!A11=0, "", lower!A11)</f>
        <v>triangle_10pad</v>
      </c>
      <c r="B11" s="75">
        <f>IF(lower!B11="", "", lower!B11)</f>
        <v>12</v>
      </c>
      <c r="C11" s="78">
        <f>IF(lower!C11="", "", lower!C11)</f>
        <v>-76.315353299545876</v>
      </c>
      <c r="D11" s="78">
        <f>IF(lower!D11="", "", lower!D11)</f>
        <v>131.60254037844385</v>
      </c>
      <c r="E11" s="78">
        <f>IF(lower!E11="", "", lower!E11)</f>
        <v>30</v>
      </c>
      <c r="F11" s="73">
        <f>IF(lower!F11=0, "", lower!F11)</f>
        <v>5</v>
      </c>
      <c r="G11" s="73">
        <f>IF(lower!$A11="", "", lower!G11)</f>
        <v>1</v>
      </c>
    </row>
    <row r="12" spans="1:7" x14ac:dyDescent="0.25">
      <c r="A12" s="73" t="str">
        <f>IF(lower!A12=0, "", lower!A12)</f>
        <v>triangle_10pad</v>
      </c>
      <c r="B12" s="75">
        <f>IF(lower!B12="", "", lower!B12)</f>
        <v>13</v>
      </c>
      <c r="C12" s="78">
        <f>IF(lower!C12="", "", lower!C12)</f>
        <v>-94.790561913613885</v>
      </c>
      <c r="D12" s="78">
        <f>IF(lower!D12="", "", lower!D12)</f>
        <v>131.60254037844385</v>
      </c>
      <c r="E12" s="78">
        <f>IF(lower!E12="", "", lower!E12)</f>
        <v>89.999859694228434</v>
      </c>
      <c r="F12" s="73">
        <f>IF(lower!F12=0, "", lower!F12)</f>
        <v>5</v>
      </c>
      <c r="G12" s="73">
        <f>IF(lower!$A12="", "", lower!G12)</f>
        <v>1</v>
      </c>
    </row>
    <row r="13" spans="1:7" x14ac:dyDescent="0.25">
      <c r="A13" s="73" t="str">
        <f>IF(lower!A13=0, "", lower!A13)</f>
        <v>triangle_10pad</v>
      </c>
      <c r="B13" s="75">
        <f>IF(lower!B13="", "", lower!B13)</f>
        <v>8</v>
      </c>
      <c r="C13" s="78">
        <f>IF(lower!C13="", "", lower!C13)</f>
        <v>-104.0281662206479</v>
      </c>
      <c r="D13" s="78">
        <f>IF(lower!D13="", "", lower!D13)</f>
        <v>147.60254037844385</v>
      </c>
      <c r="E13" s="78">
        <f>IF(lower!E13="", "", lower!E13)</f>
        <v>30</v>
      </c>
      <c r="F13" s="73">
        <f>IF(lower!F13=0, "", lower!F13)</f>
        <v>5</v>
      </c>
      <c r="G13" s="73">
        <f>IF(lower!$A13="", "", lower!G13)</f>
        <v>1</v>
      </c>
    </row>
    <row r="14" spans="1:7" x14ac:dyDescent="0.25">
      <c r="A14" s="73" t="str">
        <f>IF(lower!A14=0, "", lower!A14)</f>
        <v>triangle_10pad</v>
      </c>
      <c r="B14" s="75">
        <f>IF(lower!B14="", "", lower!B14)</f>
        <v>9</v>
      </c>
      <c r="C14" s="78">
        <f>IF(lower!C14="", "", lower!C14)</f>
        <v>-94.790561913613885</v>
      </c>
      <c r="D14" s="78">
        <f>IF(lower!D14="", "", lower!D14)</f>
        <v>163.60254037844379</v>
      </c>
      <c r="E14" s="78">
        <f>IF(lower!E14="", "", lower!E14)</f>
        <v>-29.999859694228427</v>
      </c>
      <c r="F14" s="73">
        <f>IF(lower!F14=0, "", lower!F14)</f>
        <v>5</v>
      </c>
      <c r="G14" s="73">
        <f>IF(lower!$A14="", "", lower!G14)</f>
        <v>1</v>
      </c>
    </row>
    <row r="15" spans="1:7" x14ac:dyDescent="0.25">
      <c r="A15" s="73" t="str">
        <f>IF(lower!A15=0, "", lower!A15)</f>
        <v/>
      </c>
      <c r="B15" s="75" t="str">
        <f>IF(lower!B15="", "", lower!B15)</f>
        <v/>
      </c>
      <c r="C15" s="78" t="str">
        <f>IF(lower!C15="", "", lower!C15)</f>
        <v/>
      </c>
      <c r="D15" s="78" t="str">
        <f>IF(lower!D15="", "", lower!D15)</f>
        <v/>
      </c>
      <c r="E15" s="78" t="str">
        <f>IF(lower!E15="", "", lower!E15)</f>
        <v/>
      </c>
      <c r="F15" s="73" t="str">
        <f>IF(lower!F15=0, "", lower!F15)</f>
        <v/>
      </c>
      <c r="G15" s="73" t="str">
        <f>IF(lower!$A15="", "", lower!G15)</f>
        <v/>
      </c>
    </row>
    <row r="16" spans="1:7" x14ac:dyDescent="0.25">
      <c r="A16" s="73" t="str">
        <f>IF(lower!A16=0, "", lower!A16)</f>
        <v/>
      </c>
      <c r="B16" s="75" t="str">
        <f>IF(lower!B16="", "", lower!B16)</f>
        <v/>
      </c>
      <c r="C16" s="78" t="str">
        <f>IF(lower!C16="", "", lower!C16)</f>
        <v/>
      </c>
      <c r="D16" s="78" t="str">
        <f>IF(lower!D16="", "", lower!D16)</f>
        <v/>
      </c>
      <c r="E16" s="78" t="str">
        <f>IF(lower!E16="", "", lower!E16)</f>
        <v/>
      </c>
      <c r="F16" s="73" t="str">
        <f>IF(lower!F16=0, "", lower!F16)</f>
        <v/>
      </c>
      <c r="G16" s="73" t="str">
        <f>IF(lower!$A16="", "", lower!G16)</f>
        <v/>
      </c>
    </row>
    <row r="17" spans="1:7" x14ac:dyDescent="0.25">
      <c r="A17" s="73" t="str">
        <f>IF(lower!A17=0, "", lower!A17)</f>
        <v/>
      </c>
      <c r="B17" s="75" t="str">
        <f>IF(lower!B17="", "", lower!B17)</f>
        <v/>
      </c>
      <c r="C17" s="78" t="str">
        <f>IF(lower!C17="", "", lower!C17)</f>
        <v/>
      </c>
      <c r="D17" s="78" t="str">
        <f>IF(lower!D17="", "", lower!D17)</f>
        <v/>
      </c>
      <c r="E17" s="78" t="str">
        <f>IF(lower!E17="", "", lower!E17)</f>
        <v/>
      </c>
      <c r="F17" s="73" t="str">
        <f>IF(lower!F17=0, "", lower!F17)</f>
        <v/>
      </c>
      <c r="G17" s="73" t="str">
        <f>IF(lower!$A17="", "", lower!G17)</f>
        <v/>
      </c>
    </row>
    <row r="18" spans="1:7" x14ac:dyDescent="0.25">
      <c r="A18" s="73" t="str">
        <f>IF(lower!A18=0, "", lower!A18)</f>
        <v/>
      </c>
      <c r="B18" s="75" t="str">
        <f>IF(lower!B18="", "", lower!B18)</f>
        <v/>
      </c>
      <c r="C18" s="78" t="str">
        <f>IF(lower!C18="", "", lower!C18)</f>
        <v/>
      </c>
      <c r="D18" s="78" t="str">
        <f>IF(lower!D18="", "", lower!D18)</f>
        <v/>
      </c>
      <c r="E18" s="78" t="str">
        <f>IF(lower!E18="", "", lower!E18)</f>
        <v/>
      </c>
      <c r="F18" s="73" t="str">
        <f>IF(lower!F18=0, "", lower!F18)</f>
        <v/>
      </c>
      <c r="G18" s="73" t="str">
        <f>IF(lower!$A18="", "", lower!G18)</f>
        <v/>
      </c>
    </row>
    <row r="19" spans="1:7" x14ac:dyDescent="0.25">
      <c r="A19" s="73" t="str">
        <f>IF(lower!A19=0, "", lower!A19)</f>
        <v>triangle_10pad</v>
      </c>
      <c r="B19" s="75">
        <f>IF(lower!B19="", "", lower!B19)</f>
        <v>10</v>
      </c>
      <c r="C19" s="78">
        <f>IF(lower!C19="", "", lower!C19)</f>
        <v>-76.315353299545848</v>
      </c>
      <c r="D19" s="78">
        <f>IF(lower!D19="", "", lower!D19)</f>
        <v>163.60254037844382</v>
      </c>
      <c r="E19" s="78">
        <f>IF(lower!E19="", "", lower!E19)</f>
        <v>-89.999719388456853</v>
      </c>
      <c r="F19" s="73">
        <f>IF(lower!F19=0, "", lower!F19)</f>
        <v>5</v>
      </c>
      <c r="G19" s="73">
        <f>IF(lower!$A19="", "", lower!G19)</f>
        <v>1</v>
      </c>
    </row>
    <row r="20" spans="1:7" x14ac:dyDescent="0.25">
      <c r="A20" s="73" t="str">
        <f>IF(lower!A20=0, "", lower!A20)</f>
        <v/>
      </c>
      <c r="B20" s="75" t="str">
        <f>IF(lower!B20="", "", lower!B20)</f>
        <v/>
      </c>
      <c r="C20" s="78" t="str">
        <f>IF(lower!C20="", "", lower!C20)</f>
        <v/>
      </c>
      <c r="D20" s="78" t="str">
        <f>IF(lower!D20="", "", lower!D20)</f>
        <v/>
      </c>
      <c r="E20" s="78" t="str">
        <f>IF(lower!E20="", "", lower!E20)</f>
        <v/>
      </c>
      <c r="F20" s="73" t="str">
        <f>IF(lower!F20=0, "", lower!F20)</f>
        <v/>
      </c>
      <c r="G20" s="73" t="str">
        <f>IF(lower!$A20="", "", lower!G20)</f>
        <v/>
      </c>
    </row>
    <row r="21" spans="1:7" x14ac:dyDescent="0.25">
      <c r="A21" s="73" t="str">
        <f>IF(lower!A21=0, "", lower!A21)</f>
        <v/>
      </c>
      <c r="B21" s="75" t="str">
        <f>IF(lower!B21="", "", lower!B21)</f>
        <v/>
      </c>
      <c r="C21" s="78" t="str">
        <f>IF(lower!C21="", "", lower!C21)</f>
        <v/>
      </c>
      <c r="D21" s="78" t="str">
        <f>IF(lower!D21="", "", lower!D21)</f>
        <v/>
      </c>
      <c r="E21" s="78" t="str">
        <f>IF(lower!E21="", "", lower!E21)</f>
        <v/>
      </c>
      <c r="F21" s="73" t="str">
        <f>IF(lower!F21=0, "", lower!F21)</f>
        <v/>
      </c>
      <c r="G21" s="73" t="str">
        <f>IF(lower!$A21="", "", lower!G21)</f>
        <v/>
      </c>
    </row>
    <row r="22" spans="1:7" x14ac:dyDescent="0.25">
      <c r="A22" s="73" t="str">
        <f>IF(lower!A22=0, "", lower!A22)</f>
        <v/>
      </c>
      <c r="B22" s="75" t="str">
        <f>IF(lower!B22="", "", lower!B22)</f>
        <v/>
      </c>
      <c r="C22" s="78" t="str">
        <f>IF(lower!C22="", "", lower!C22)</f>
        <v/>
      </c>
      <c r="D22" s="78" t="str">
        <f>IF(lower!D22="", "", lower!D22)</f>
        <v/>
      </c>
      <c r="E22" s="78" t="str">
        <f>IF(lower!E22="", "", lower!E22)</f>
        <v/>
      </c>
      <c r="F22" s="73" t="str">
        <f>IF(lower!F22=0, "", lower!F22)</f>
        <v/>
      </c>
      <c r="G22" s="73" t="str">
        <f>IF(lower!$A22="", "", lower!G22)</f>
        <v/>
      </c>
    </row>
    <row r="23" spans="1:7" x14ac:dyDescent="0.25">
      <c r="A23" s="73" t="str">
        <f>IF(lower!A23=0, "", lower!A23)</f>
        <v>triangle_10pad</v>
      </c>
      <c r="B23" s="75">
        <f>IF(lower!B23="", "", lower!B23)</f>
        <v>11</v>
      </c>
      <c r="C23" s="78">
        <f>IF(lower!C23="", "", lower!C23)</f>
        <v>-67.077748992511857</v>
      </c>
      <c r="D23" s="78">
        <f>IF(lower!D23="", "", lower!D23)</f>
        <v>147.60254037844382</v>
      </c>
      <c r="E23" s="78">
        <f>IF(lower!E23="", "", lower!E23)</f>
        <v>-149.99957908268468</v>
      </c>
      <c r="F23" s="73">
        <f>IF(lower!F23=0, "", lower!F23)</f>
        <v>5</v>
      </c>
      <c r="G23" s="73">
        <f>IF(lower!$A23="", "", lower!G23)</f>
        <v>1</v>
      </c>
    </row>
    <row r="24" spans="1:7" x14ac:dyDescent="0.25">
      <c r="A24" s="73" t="str">
        <f>IF(lower!A24=0, "", lower!A24)</f>
        <v/>
      </c>
      <c r="B24" s="75" t="str">
        <f>IF(lower!B24="", "", lower!B24)</f>
        <v/>
      </c>
      <c r="C24" s="78" t="str">
        <f>IF(lower!C24="", "", lower!C24)</f>
        <v/>
      </c>
      <c r="D24" s="78" t="str">
        <f>IF(lower!D24="", "", lower!D24)</f>
        <v/>
      </c>
      <c r="E24" s="78" t="str">
        <f>IF(lower!E24="", "", lower!E24)</f>
        <v/>
      </c>
      <c r="F24" s="73" t="str">
        <f>IF(lower!F24=0, "", lower!F24)</f>
        <v/>
      </c>
      <c r="G24" s="73" t="str">
        <f>IF(lower!$A24="", "", lower!G24)</f>
        <v/>
      </c>
    </row>
    <row r="25" spans="1:7" x14ac:dyDescent="0.25">
      <c r="A25" s="73" t="str">
        <f>IF(lower!A25=0, "", lower!A25)</f>
        <v/>
      </c>
      <c r="B25" s="75" t="str">
        <f>IF(lower!B25="", "", lower!B25)</f>
        <v/>
      </c>
      <c r="C25" s="78" t="str">
        <f>IF(lower!C25="", "", lower!C25)</f>
        <v/>
      </c>
      <c r="D25" s="78" t="str">
        <f>IF(lower!D25="", "", lower!D25)</f>
        <v/>
      </c>
      <c r="E25" s="78" t="str">
        <f>IF(lower!E25="", "", lower!E25)</f>
        <v/>
      </c>
      <c r="F25" s="73" t="str">
        <f>IF(lower!F25=0, "", lower!F25)</f>
        <v/>
      </c>
      <c r="G25" s="73" t="str">
        <f>IF(lower!$A25="", "", lower!G25)</f>
        <v/>
      </c>
    </row>
    <row r="26" spans="1:7" x14ac:dyDescent="0.25">
      <c r="A26" s="62" t="str">
        <f>IF(external!A3="", "", external!A3)</f>
        <v>triangle_10pad</v>
      </c>
      <c r="B26" s="62">
        <f>IF(external!B3="", "", external!B3)</f>
        <v>16</v>
      </c>
      <c r="C26" s="67">
        <f>IF(external!C3="", "", external!C3)</f>
        <v>-16.397459621556152</v>
      </c>
      <c r="D26" s="67">
        <f>IF(external!D3="", "", external!D3)</f>
        <v>163.39745962155612</v>
      </c>
      <c r="E26" s="67">
        <f>IF(external!E3="", "", external!E3)</f>
        <v>-90.000280611543147</v>
      </c>
      <c r="F26" s="62">
        <f>IF(external!F3="", "", external!F3)</f>
        <v>5</v>
      </c>
      <c r="G26" s="62">
        <f>IF(external!A3="", "", external!G3)</f>
        <v>1</v>
      </c>
    </row>
    <row r="27" spans="1:7" x14ac:dyDescent="0.25">
      <c r="A27" s="62" t="str">
        <f>IF(external!A4="", "", external!A4)</f>
        <v>triangle_10pad</v>
      </c>
      <c r="B27" s="62">
        <f>IF(external!B4="", "", external!B4)</f>
        <v>17</v>
      </c>
      <c r="C27" s="67">
        <f>IF(external!C4="", "", external!C4)</f>
        <v>-7.1598553145221402</v>
      </c>
      <c r="D27" s="67">
        <f>IF(external!D4="", "", external!D4)</f>
        <v>147.39745962155615</v>
      </c>
      <c r="E27" s="67">
        <f>IF(external!E4="", "", external!E4)</f>
        <v>-150.00014030577157</v>
      </c>
      <c r="F27" s="62">
        <f>IF(external!F4="", "", external!F4)</f>
        <v>5</v>
      </c>
      <c r="G27" s="62">
        <f>IF(external!A4="", "", external!G4)</f>
        <v>1</v>
      </c>
    </row>
    <row r="28" spans="1:7" x14ac:dyDescent="0.25">
      <c r="A28" s="62" t="str">
        <f>IF(external!A5="", "", external!A5)</f>
        <v/>
      </c>
      <c r="B28" s="62" t="str">
        <f>IF(external!B5="", "", external!B5)</f>
        <v/>
      </c>
      <c r="C28" s="67" t="str">
        <f>IF(external!C5="", "", external!C5)</f>
        <v/>
      </c>
      <c r="D28" s="67" t="str">
        <f>IF(external!D5="", "", external!D5)</f>
        <v/>
      </c>
      <c r="E28" s="67" t="str">
        <f>IF(external!E5="", "", external!E5)</f>
        <v/>
      </c>
      <c r="F28" s="62" t="str">
        <f>IF(external!F5="", "", external!F5)</f>
        <v/>
      </c>
      <c r="G28" s="62" t="str">
        <f>IF(external!A5="", "", external!G5)</f>
        <v/>
      </c>
    </row>
    <row r="29" spans="1:7" x14ac:dyDescent="0.25">
      <c r="A29" s="62" t="str">
        <f>IF(external!A6="", "", external!A6)</f>
        <v/>
      </c>
      <c r="B29" s="62" t="str">
        <f>IF(external!B6="", "", external!B6)</f>
        <v/>
      </c>
      <c r="C29" s="67" t="str">
        <f>IF(external!C6="", "", external!C6)</f>
        <v/>
      </c>
      <c r="D29" s="67" t="str">
        <f>IF(external!D6="", "", external!D6)</f>
        <v/>
      </c>
      <c r="E29" s="67" t="str">
        <f>IF(external!E6="", "", external!E6)</f>
        <v/>
      </c>
      <c r="F29" s="62" t="str">
        <f>IF(external!F6="", "", external!F6)</f>
        <v/>
      </c>
      <c r="G29" s="62" t="str">
        <f>IF(external!A6="", "", external!G6)</f>
        <v/>
      </c>
    </row>
    <row r="30" spans="1:7" x14ac:dyDescent="0.25">
      <c r="A30" s="62" t="str">
        <f>IF(external!A7="", "", external!A7)</f>
        <v/>
      </c>
      <c r="B30" s="62" t="str">
        <f>IF(external!B7="", "", external!B7)</f>
        <v/>
      </c>
      <c r="C30" s="67" t="str">
        <f>IF(external!C7="", "", external!C7)</f>
        <v/>
      </c>
      <c r="D30" s="67" t="str">
        <f>IF(external!D7="", "", external!D7)</f>
        <v/>
      </c>
      <c r="E30" s="67" t="str">
        <f>IF(external!E7="", "", external!E7)</f>
        <v/>
      </c>
      <c r="F30" s="62" t="str">
        <f>IF(external!F7="", "", external!F7)</f>
        <v/>
      </c>
      <c r="G30" s="62" t="str">
        <f>IF(external!A7="", "", external!G7)</f>
        <v/>
      </c>
    </row>
    <row r="31" spans="1:7" x14ac:dyDescent="0.25">
      <c r="A31" s="62" t="str">
        <f>IF(external!A8="", "", external!A8)</f>
        <v/>
      </c>
      <c r="B31" s="62" t="str">
        <f>IF(external!B8="", "", external!B8)</f>
        <v/>
      </c>
      <c r="C31" s="67" t="str">
        <f>IF(external!C8="", "", external!C8)</f>
        <v/>
      </c>
      <c r="D31" s="67" t="str">
        <f>IF(external!D8="", "", external!D8)</f>
        <v/>
      </c>
      <c r="E31" s="67" t="str">
        <f>IF(external!E8="", "", external!E8)</f>
        <v/>
      </c>
      <c r="F31" s="62" t="str">
        <f>IF(external!F8="", "", external!F8)</f>
        <v/>
      </c>
      <c r="G31" s="62" t="str">
        <f>IF(external!A8="", "", external!G8)</f>
        <v/>
      </c>
    </row>
    <row r="32" spans="1:7" x14ac:dyDescent="0.25">
      <c r="A32" s="62" t="str">
        <f>IF(external!A9="", "", external!A9)</f>
        <v/>
      </c>
      <c r="B32" s="62" t="str">
        <f>IF(external!B9="", "", external!B9)</f>
        <v/>
      </c>
      <c r="C32" s="67" t="str">
        <f>IF(external!C9="", "", external!C9)</f>
        <v/>
      </c>
      <c r="D32" s="67" t="str">
        <f>IF(external!D9="", "", external!D9)</f>
        <v/>
      </c>
      <c r="E32" s="67" t="str">
        <f>IF(external!E9="", "", external!E9)</f>
        <v/>
      </c>
      <c r="F32" s="62" t="str">
        <f>IF(external!F9="", "", external!F9)</f>
        <v/>
      </c>
      <c r="G32" s="62" t="str">
        <f>IF(external!A9="", "", external!G9)</f>
        <v/>
      </c>
    </row>
    <row r="33" spans="1:7" x14ac:dyDescent="0.25">
      <c r="A33" s="62" t="str">
        <f>IF(external!A10="", "", external!A10)</f>
        <v/>
      </c>
      <c r="B33" s="62" t="str">
        <f>IF(external!B10="", "", external!B10)</f>
        <v/>
      </c>
      <c r="C33" s="67" t="str">
        <f>IF(external!C10="", "", external!C10)</f>
        <v/>
      </c>
      <c r="D33" s="67" t="str">
        <f>IF(external!D10="", "", external!D10)</f>
        <v/>
      </c>
      <c r="E33" s="67" t="str">
        <f>IF(external!E10="", "", external!E10)</f>
        <v/>
      </c>
      <c r="F33" s="62" t="str">
        <f>IF(external!F10="", "", external!F10)</f>
        <v/>
      </c>
      <c r="G33" s="62" t="str">
        <f>IF(external!A10="", "", external!G10)</f>
        <v/>
      </c>
    </row>
    <row r="34" spans="1:7" x14ac:dyDescent="0.25">
      <c r="A34" s="62" t="str">
        <f>IF(external!A11="", "", external!A11)</f>
        <v>triangle_10pad</v>
      </c>
      <c r="B34" s="62">
        <f>IF(external!B11="", "", external!B11)</f>
        <v>28</v>
      </c>
      <c r="C34" s="67">
        <f>IF(external!C11="", "", external!C11)</f>
        <v>-16.397459621556138</v>
      </c>
      <c r="D34" s="67">
        <f>IF(external!D11="", "", external!D11)</f>
        <v>131.39745962155615</v>
      </c>
      <c r="E34" s="67">
        <f>IF(external!E11="", "", external!E11)</f>
        <v>-210</v>
      </c>
      <c r="F34" s="62">
        <f>IF(external!F11="", "", external!F11)</f>
        <v>5</v>
      </c>
      <c r="G34" s="62">
        <f>IF(external!A11="", "", external!G11)</f>
        <v>1</v>
      </c>
    </row>
    <row r="35" spans="1:7" x14ac:dyDescent="0.25">
      <c r="A35" s="62" t="str">
        <f>IF(external!A12="", "", external!A12)</f>
        <v>triangle_10pad</v>
      </c>
      <c r="B35" s="62">
        <f>IF(external!B12="", "", external!B12)</f>
        <v>29</v>
      </c>
      <c r="C35" s="67">
        <f>IF(external!C12="", "", external!C12)</f>
        <v>-7.1598553145221189</v>
      </c>
      <c r="D35" s="67">
        <f>IF(external!D12="", "", external!D12)</f>
        <v>115.39745962155618</v>
      </c>
      <c r="E35" s="67">
        <f>IF(external!E12="", "", external!E12)</f>
        <v>-150.00014030577157</v>
      </c>
      <c r="F35" s="62">
        <f>IF(external!F12="", "", external!F12)</f>
        <v>5</v>
      </c>
      <c r="G35" s="62">
        <f>IF(external!A12="", "", external!G12)</f>
        <v>1</v>
      </c>
    </row>
    <row r="36" spans="1:7" x14ac:dyDescent="0.25">
      <c r="A36" s="62" t="str">
        <f>IF(external!A13="", "", external!A13)</f>
        <v>triangle_10pad</v>
      </c>
      <c r="B36" s="62">
        <f>IF(external!B13="", "", external!B13)</f>
        <v>24</v>
      </c>
      <c r="C36" s="67">
        <f>IF(external!C13="", "", external!C13)</f>
        <v>-16.397459621556123</v>
      </c>
      <c r="D36" s="67">
        <f>IF(external!D13="", "", external!D13)</f>
        <v>99.397459621556209</v>
      </c>
      <c r="E36" s="67">
        <f>IF(external!E13="", "", external!E13)</f>
        <v>-210</v>
      </c>
      <c r="F36" s="62">
        <f>IF(external!F13="", "", external!F13)</f>
        <v>5</v>
      </c>
      <c r="G36" s="62">
        <f>IF(external!A13="", "", external!G13)</f>
        <v>1</v>
      </c>
    </row>
    <row r="37" spans="1:7" x14ac:dyDescent="0.25">
      <c r="A37" s="62" t="str">
        <f>IF(external!A14="", "", external!A14)</f>
        <v>triangle_10pad</v>
      </c>
      <c r="B37" s="62">
        <f>IF(external!B14="", "", external!B14)</f>
        <v>25</v>
      </c>
      <c r="C37" s="67">
        <f>IF(external!C14="", "", external!C14)</f>
        <v>-34.872668235624133</v>
      </c>
      <c r="D37" s="67">
        <f>IF(external!D14="", "", external!D14)</f>
        <v>99.397459621556209</v>
      </c>
      <c r="E37" s="67">
        <f>IF(external!E14="", "", external!E14)</f>
        <v>-269.99985969422841</v>
      </c>
      <c r="F37" s="62">
        <f>IF(external!F14="", "", external!F14)</f>
        <v>5</v>
      </c>
      <c r="G37" s="62">
        <f>IF(external!A14="", "", external!G14)</f>
        <v>1</v>
      </c>
    </row>
    <row r="38" spans="1:7" x14ac:dyDescent="0.25">
      <c r="A38" s="62" t="str">
        <f>IF(external!A15="", "", external!A15)</f>
        <v>triangle_10pad</v>
      </c>
      <c r="B38" s="62">
        <f>IF(external!B15="", "", external!B15)</f>
        <v>22</v>
      </c>
      <c r="C38" s="67">
        <f>IF(external!C15="", "", external!C15)</f>
        <v>-44.110272542658137</v>
      </c>
      <c r="D38" s="67">
        <f>IF(external!D15="", "", external!D15)</f>
        <v>83.397459621556209</v>
      </c>
      <c r="E38" s="67">
        <f>IF(external!E15="", "", external!E15)</f>
        <v>-210</v>
      </c>
      <c r="F38" s="62">
        <f>IF(external!F15="", "", external!F15)</f>
        <v>5</v>
      </c>
      <c r="G38" s="62">
        <f>IF(external!A15="", "", external!G15)</f>
        <v>1</v>
      </c>
    </row>
    <row r="39" spans="1:7" x14ac:dyDescent="0.25">
      <c r="A39" s="62" t="str">
        <f>IF(external!A16="", "", external!A16)</f>
        <v/>
      </c>
      <c r="B39" s="62" t="str">
        <f>IF(external!B16="", "", external!B16)</f>
        <v/>
      </c>
      <c r="C39" s="67" t="str">
        <f>IF(external!C16="", "", external!C16)</f>
        <v/>
      </c>
      <c r="D39" s="67" t="str">
        <f>IF(external!D16="", "", external!D16)</f>
        <v/>
      </c>
      <c r="E39" s="67" t="str">
        <f>IF(external!E16="", "", external!E16)</f>
        <v/>
      </c>
      <c r="F39" s="62" t="str">
        <f>IF(external!F16="", "", external!F16)</f>
        <v/>
      </c>
      <c r="G39" s="62" t="str">
        <f>IF(external!A16="", "", external!G16)</f>
        <v/>
      </c>
    </row>
    <row r="40" spans="1:7" x14ac:dyDescent="0.25">
      <c r="A40" s="62" t="str">
        <f>IF(external!A17="", "", external!A17)</f>
        <v/>
      </c>
      <c r="B40" s="62" t="str">
        <f>IF(external!B17="", "", external!B17)</f>
        <v/>
      </c>
      <c r="C40" s="67" t="str">
        <f>IF(external!C17="", "", external!C17)</f>
        <v/>
      </c>
      <c r="D40" s="67" t="str">
        <f>IF(external!D17="", "", external!D17)</f>
        <v/>
      </c>
      <c r="E40" s="67" t="str">
        <f>IF(external!E17="", "", external!E17)</f>
        <v/>
      </c>
      <c r="F40" s="62" t="str">
        <f>IF(external!F17="", "", external!F17)</f>
        <v/>
      </c>
      <c r="G40" s="62" t="str">
        <f>IF(external!A17="", "", external!G17)</f>
        <v/>
      </c>
    </row>
    <row r="41" spans="1:7" x14ac:dyDescent="0.25">
      <c r="A41" s="62" t="str">
        <f>IF(external!A18="", "", external!A18)</f>
        <v/>
      </c>
      <c r="B41" s="62" t="str">
        <f>IF(external!B18="", "", external!B18)</f>
        <v/>
      </c>
      <c r="C41" s="67" t="str">
        <f>IF(external!C18="", "", external!C18)</f>
        <v/>
      </c>
      <c r="D41" s="67" t="str">
        <f>IF(external!D18="", "", external!D18)</f>
        <v/>
      </c>
      <c r="E41" s="67" t="str">
        <f>IF(external!E18="", "", external!E18)</f>
        <v/>
      </c>
      <c r="F41" s="62" t="str">
        <f>IF(external!F18="", "", external!F18)</f>
        <v/>
      </c>
      <c r="G41" s="62" t="str">
        <f>IF(external!A18="", "", external!G18)</f>
        <v/>
      </c>
    </row>
    <row r="42" spans="1:7" x14ac:dyDescent="0.25">
      <c r="A42" s="62" t="str">
        <f>IF(external!A19="", "", external!A19)</f>
        <v>triangle_10pad</v>
      </c>
      <c r="B42" s="62">
        <f>IF(external!B19="", "", external!B19)</f>
        <v>26</v>
      </c>
      <c r="C42" s="67">
        <f>IF(external!C19="", "", external!C19)</f>
        <v>-44.110272542658151</v>
      </c>
      <c r="D42" s="67">
        <f>IF(external!D19="", "", external!D19)</f>
        <v>115.39745962155621</v>
      </c>
      <c r="E42" s="67">
        <f>IF(external!E19="", "", external!E19)</f>
        <v>-329.99971938845687</v>
      </c>
      <c r="F42" s="62">
        <f>IF(external!F19="", "", external!F19)</f>
        <v>5</v>
      </c>
      <c r="G42" s="62">
        <f>IF(external!A19="", "", external!G19)</f>
        <v>1</v>
      </c>
    </row>
    <row r="43" spans="1:7" x14ac:dyDescent="0.25">
      <c r="A43" s="62" t="str">
        <f>IF(external!A20="", "", external!A20)</f>
        <v/>
      </c>
      <c r="B43" s="62" t="str">
        <f>IF(external!B20="", "", external!B20)</f>
        <v/>
      </c>
      <c r="C43" s="67" t="str">
        <f>IF(external!C20="", "", external!C20)</f>
        <v/>
      </c>
      <c r="D43" s="67" t="str">
        <f>IF(external!D20="", "", external!D20)</f>
        <v/>
      </c>
      <c r="E43" s="67" t="str">
        <f>IF(external!E20="", "", external!E20)</f>
        <v/>
      </c>
      <c r="F43" s="62" t="str">
        <f>IF(external!F20="", "", external!F20)</f>
        <v/>
      </c>
      <c r="G43" s="62" t="str">
        <f>IF(external!A20="", "", external!G20)</f>
        <v/>
      </c>
    </row>
    <row r="44" spans="1:7" x14ac:dyDescent="0.25">
      <c r="A44" s="62" t="str">
        <f>IF(external!A21="", "", external!A21)</f>
        <v/>
      </c>
      <c r="B44" s="62" t="str">
        <f>IF(external!B21="", "", external!B21)</f>
        <v/>
      </c>
      <c r="C44" s="67" t="str">
        <f>IF(external!C21="", "", external!C21)</f>
        <v/>
      </c>
      <c r="D44" s="67" t="str">
        <f>IF(external!D21="", "", external!D21)</f>
        <v/>
      </c>
      <c r="E44" s="67" t="str">
        <f>IF(external!E21="", "", external!E21)</f>
        <v/>
      </c>
      <c r="F44" s="62" t="str">
        <f>IF(external!F21="", "", external!F21)</f>
        <v/>
      </c>
      <c r="G44" s="62" t="str">
        <f>IF(external!A21="", "", external!G21)</f>
        <v/>
      </c>
    </row>
    <row r="45" spans="1:7" x14ac:dyDescent="0.25">
      <c r="A45" s="62" t="str">
        <f>IF(external!A22="", "", external!A22)</f>
        <v/>
      </c>
      <c r="B45" s="62" t="str">
        <f>IF(external!B22="", "", external!B22)</f>
        <v/>
      </c>
      <c r="C45" s="67" t="str">
        <f>IF(external!C22="", "", external!C22)</f>
        <v/>
      </c>
      <c r="D45" s="67" t="str">
        <f>IF(external!D22="", "", external!D22)</f>
        <v/>
      </c>
      <c r="E45" s="67" t="str">
        <f>IF(external!E22="", "", external!E22)</f>
        <v/>
      </c>
      <c r="F45" s="62" t="str">
        <f>IF(external!F22="", "", external!F22)</f>
        <v/>
      </c>
      <c r="G45" s="62" t="str">
        <f>IF(external!A22="", "", external!G22)</f>
        <v/>
      </c>
    </row>
    <row r="46" spans="1:7" x14ac:dyDescent="0.25">
      <c r="A46" s="62" t="str">
        <f>IF(external!A23="", "", external!A23)</f>
        <v>triangle_10pad</v>
      </c>
      <c r="B46" s="62">
        <f>IF(external!B23="", "", external!B23)</f>
        <v>27</v>
      </c>
      <c r="C46" s="67">
        <f>IF(external!C23="", "", external!C23)</f>
        <v>-34.872668235624147</v>
      </c>
      <c r="D46" s="67">
        <f>IF(external!D23="", "", external!D23)</f>
        <v>131.39745962155618</v>
      </c>
      <c r="E46" s="67">
        <f>IF(external!E23="", "", external!E23)</f>
        <v>-389.9995790826847</v>
      </c>
      <c r="F46" s="62">
        <f>IF(external!F23="", "", external!F23)</f>
        <v>5</v>
      </c>
      <c r="G46" s="62">
        <f>IF(external!A23="", "", external!G23)</f>
        <v>1</v>
      </c>
    </row>
    <row r="47" spans="1:7" x14ac:dyDescent="0.25">
      <c r="A47" s="62" t="str">
        <f>IF(external!A24="", "", external!A24)</f>
        <v>triangle_10pad</v>
      </c>
      <c r="B47" s="62">
        <f>IF(external!B24="", "", external!B24)</f>
        <v>30</v>
      </c>
      <c r="C47" s="67">
        <f>IF(external!C24="", "", external!C24)</f>
        <v>-44.110272542658166</v>
      </c>
      <c r="D47" s="67">
        <f>IF(external!D24="", "", external!D24)</f>
        <v>147.39745962155618</v>
      </c>
      <c r="E47" s="67">
        <f>IF(external!E24="", "", external!E24)</f>
        <v>-329.99971938845687</v>
      </c>
      <c r="F47" s="62">
        <f>IF(external!F24="", "", external!F24)</f>
        <v>5</v>
      </c>
      <c r="G47" s="62">
        <f>IF(external!A24="", "", external!G24)</f>
        <v>1</v>
      </c>
    </row>
    <row r="48" spans="1:7" x14ac:dyDescent="0.25">
      <c r="A48" s="62" t="str">
        <f>IF(external!A25="", "", external!A25)</f>
        <v>triangle_10pad</v>
      </c>
      <c r="B48" s="62">
        <f>IF(external!B25="", "", external!B25)</f>
        <v>31</v>
      </c>
      <c r="C48" s="67">
        <f>IF(external!C25="", "", external!C25)</f>
        <v>-34.872668235624168</v>
      </c>
      <c r="D48" s="67">
        <f>IF(external!D25="", "", external!D25)</f>
        <v>163.39745962155615</v>
      </c>
      <c r="E48" s="67">
        <f>IF(external!E25="", "", external!E25)</f>
        <v>-389.9995790826847</v>
      </c>
      <c r="F48" s="62">
        <f>IF(external!F25="", "", external!F25)</f>
        <v>5</v>
      </c>
      <c r="G48" s="62">
        <f>IF(external!A25="", "", external!G25)</f>
        <v>1</v>
      </c>
    </row>
    <row r="49" spans="1:7" x14ac:dyDescent="0.25">
      <c r="A49" s="61" t="str">
        <f>IF(internal!A3="", "", internal!A3)</f>
        <v>triangle_10pad</v>
      </c>
      <c r="B49" s="61">
        <f>IF(internal!B3="", "", internal!B3)</f>
        <v>32</v>
      </c>
      <c r="C49" s="68">
        <f>IF(internal!C3="", "", internal!C3)</f>
        <v>-126.60254037844388</v>
      </c>
      <c r="D49" s="68">
        <f>IF(internal!D3="", "", internal!D3)</f>
        <v>84.602540378443877</v>
      </c>
      <c r="E49" s="68">
        <f>IF(internal!E3="", "", internal!E3)</f>
        <v>89.999719388456853</v>
      </c>
      <c r="F49" s="61">
        <f>IF(internal!F3="", "", internal!F3)</f>
        <v>5</v>
      </c>
      <c r="G49" s="61">
        <f>IF(internal!A3="", "", internal!G3)</f>
        <v>1</v>
      </c>
    </row>
    <row r="50" spans="1:7" x14ac:dyDescent="0.25">
      <c r="A50" s="61" t="str">
        <f>IF(internal!A4="", "", internal!A4)</f>
        <v>triangle_10pad</v>
      </c>
      <c r="B50" s="61">
        <f>IF(internal!B4="", "", internal!B4)</f>
        <v>33</v>
      </c>
      <c r="C50" s="68">
        <f>IF(internal!C4="", "", internal!C4)</f>
        <v>-135.8401446854779</v>
      </c>
      <c r="D50" s="68">
        <f>IF(internal!D4="", "", internal!D4)</f>
        <v>100.60254037844385</v>
      </c>
      <c r="E50" s="68">
        <f>IF(internal!E4="", "", internal!E4)</f>
        <v>29.999859694228427</v>
      </c>
      <c r="F50" s="61">
        <f>IF(internal!F4="", "", internal!F4)</f>
        <v>5</v>
      </c>
      <c r="G50" s="61">
        <f>IF(internal!A4="", "", internal!G4)</f>
        <v>1</v>
      </c>
    </row>
    <row r="51" spans="1:7" x14ac:dyDescent="0.25">
      <c r="A51" s="61" t="str">
        <f>IF(internal!A5="", "", internal!A5)</f>
        <v>triangle_10pad</v>
      </c>
      <c r="B51" s="61">
        <f>IF(internal!B5="", "", internal!B5)</f>
        <v>34</v>
      </c>
      <c r="C51" s="68">
        <f>IF(internal!C5="", "", internal!C5)</f>
        <v>-154.3153532995459</v>
      </c>
      <c r="D51" s="68">
        <f>IF(internal!D5="", "", internal!D5)</f>
        <v>100.60254037844385</v>
      </c>
      <c r="E51" s="68">
        <f>IF(internal!E5="", "", internal!E5)</f>
        <v>89.999719388456853</v>
      </c>
      <c r="F51" s="61">
        <f>IF(internal!F5="", "", internal!F5)</f>
        <v>5</v>
      </c>
      <c r="G51" s="61">
        <f>IF(internal!A5="", "", internal!G5)</f>
        <v>1</v>
      </c>
    </row>
    <row r="52" spans="1:7" x14ac:dyDescent="0.25">
      <c r="A52" s="61" t="str">
        <f>IF(internal!A6="", "", internal!A6)</f>
        <v>triangle_10pad</v>
      </c>
      <c r="B52" s="61">
        <f>IF(internal!B6="", "", internal!B6)</f>
        <v>35</v>
      </c>
      <c r="C52" s="68">
        <f>IF(internal!C6="", "", internal!C6)</f>
        <v>-163.55295760657992</v>
      </c>
      <c r="D52" s="68">
        <f>IF(internal!D6="", "", internal!D6)</f>
        <v>116.60254037844385</v>
      </c>
      <c r="E52" s="68">
        <f>IF(internal!E6="", "", internal!E6)</f>
        <v>29.999859694228427</v>
      </c>
      <c r="F52" s="61">
        <f>IF(internal!F6="", "", internal!F6)</f>
        <v>5</v>
      </c>
      <c r="G52" s="61">
        <f>IF(internal!A6="", "", internal!G6)</f>
        <v>1</v>
      </c>
    </row>
    <row r="53" spans="1:7" x14ac:dyDescent="0.25">
      <c r="A53" s="61" t="str">
        <f>IF(internal!A7="", "", internal!A7)</f>
        <v>triangle_10pad</v>
      </c>
      <c r="B53" s="61">
        <f>IF(internal!B7="", "", internal!B7)</f>
        <v>36</v>
      </c>
      <c r="C53" s="68">
        <f>IF(internal!C7="", "", internal!C7)</f>
        <v>-154.31535329954593</v>
      </c>
      <c r="D53" s="68">
        <f>IF(internal!D7="", "", internal!D7)</f>
        <v>132.60254037844382</v>
      </c>
      <c r="E53" s="68">
        <f>IF(internal!E7="", "", internal!E7)</f>
        <v>-30</v>
      </c>
      <c r="F53" s="61">
        <f>IF(internal!F7="", "", internal!F7)</f>
        <v>5</v>
      </c>
      <c r="G53" s="61">
        <f>IF(internal!A7="", "", internal!G7)</f>
        <v>1</v>
      </c>
    </row>
    <row r="54" spans="1:7" x14ac:dyDescent="0.25">
      <c r="A54" s="61" t="str">
        <f>IF(internal!A8="", "", internal!A8)</f>
        <v>triangle_10pad</v>
      </c>
      <c r="B54" s="61">
        <f>IF(internal!B8="", "", internal!B8)</f>
        <v>37</v>
      </c>
      <c r="C54" s="68">
        <f>IF(internal!C8="", "", internal!C8)</f>
        <v>-163.55295760657998</v>
      </c>
      <c r="D54" s="68">
        <f>IF(internal!D8="", "", internal!D8)</f>
        <v>148.60254037844379</v>
      </c>
      <c r="E54" s="68">
        <f>IF(internal!E8="", "", internal!E8)</f>
        <v>29.999859694228427</v>
      </c>
      <c r="F54" s="61">
        <f>IF(internal!F8="", "", internal!F8)</f>
        <v>5</v>
      </c>
      <c r="G54" s="61">
        <f>IF(internal!A8="", "", internal!G8)</f>
        <v>1</v>
      </c>
    </row>
    <row r="55" spans="1:7" x14ac:dyDescent="0.25">
      <c r="A55" s="61" t="str">
        <f>IF(internal!A9="", "", internal!A9)</f>
        <v>triangle_10pad</v>
      </c>
      <c r="B55" s="61">
        <f>IF(internal!B9="", "", internal!B9)</f>
        <v>38</v>
      </c>
      <c r="C55" s="68">
        <f>IF(internal!C9="", "", internal!C9)</f>
        <v>-154.31535329954596</v>
      </c>
      <c r="D55" s="68">
        <f>IF(internal!D9="", "", internal!D9)</f>
        <v>164.60254037844379</v>
      </c>
      <c r="E55" s="68">
        <f>IF(internal!E9="", "", internal!E9)</f>
        <v>-30</v>
      </c>
      <c r="F55" s="61">
        <f>IF(internal!F9="", "", internal!F9)</f>
        <v>5</v>
      </c>
      <c r="G55" s="61">
        <f>IF(internal!A9="", "", internal!G9)</f>
        <v>1</v>
      </c>
    </row>
    <row r="56" spans="1:7" x14ac:dyDescent="0.25">
      <c r="A56" s="61" t="str">
        <f>IF(internal!A10="", "", internal!A10)</f>
        <v>triangle_10pad</v>
      </c>
      <c r="B56" s="61">
        <f>IF(internal!B10="", "", internal!B10)</f>
        <v>39</v>
      </c>
      <c r="C56" s="68">
        <f>IF(internal!C10="", "", internal!C10)</f>
        <v>-135.84014468547795</v>
      </c>
      <c r="D56" s="68">
        <f>IF(internal!D10="", "", internal!D10)</f>
        <v>164.60254037844379</v>
      </c>
      <c r="E56" s="68">
        <f>IF(internal!E10="", "", internal!E10)</f>
        <v>-89.999859694228434</v>
      </c>
      <c r="F56" s="61">
        <f>IF(internal!F10="", "", internal!F10)</f>
        <v>5</v>
      </c>
      <c r="G56" s="61">
        <f>IF(internal!A10="", "", internal!G10)</f>
        <v>1</v>
      </c>
    </row>
    <row r="57" spans="1:7" x14ac:dyDescent="0.25">
      <c r="A57" s="61" t="str">
        <f>IF(internal!A11="", "", internal!A11)</f>
        <v>triangle_10pad</v>
      </c>
      <c r="B57" s="61">
        <f>IF(internal!B11="", "", internal!B11)</f>
        <v>44</v>
      </c>
      <c r="C57" s="68">
        <f>IF(internal!C11="", "", internal!C11)</f>
        <v>-126.6025403784439</v>
      </c>
      <c r="D57" s="68">
        <f>IF(internal!D11="", "", internal!D11)</f>
        <v>116.60254037844382</v>
      </c>
      <c r="E57" s="68">
        <f>IF(internal!E11="", "", internal!E11)</f>
        <v>-30</v>
      </c>
      <c r="F57" s="61">
        <f>IF(internal!F11="", "", internal!F11)</f>
        <v>5</v>
      </c>
      <c r="G57" s="61">
        <f>IF(internal!A11="", "", internal!G11)</f>
        <v>1</v>
      </c>
    </row>
    <row r="58" spans="1:7" x14ac:dyDescent="0.25">
      <c r="A58" s="61" t="str">
        <f>IF(internal!A12="", "", internal!A12)</f>
        <v>triangle_10pad</v>
      </c>
      <c r="B58" s="61">
        <f>IF(internal!B12="", "", internal!B12)</f>
        <v>45</v>
      </c>
      <c r="C58" s="68">
        <f>IF(internal!C12="", "", internal!C12)</f>
        <v>-135.84014468547792</v>
      </c>
      <c r="D58" s="68">
        <f>IF(internal!D12="", "", internal!D12)</f>
        <v>132.60254037844379</v>
      </c>
      <c r="E58" s="68">
        <f>IF(internal!E12="", "", internal!E12)</f>
        <v>29.999859694228427</v>
      </c>
      <c r="F58" s="61">
        <f>IF(internal!F12="", "", internal!F12)</f>
        <v>5</v>
      </c>
      <c r="G58" s="61">
        <f>IF(internal!A12="", "", internal!G12)</f>
        <v>1</v>
      </c>
    </row>
    <row r="59" spans="1:7" x14ac:dyDescent="0.25">
      <c r="A59" s="61" t="str">
        <f>IF(internal!A13="", "", internal!A13)</f>
        <v>triangle_10pad</v>
      </c>
      <c r="B59" s="61">
        <f>IF(internal!B13="", "", internal!B13)</f>
        <v>40</v>
      </c>
      <c r="C59" s="68">
        <f>IF(internal!C13="", "", internal!C13)</f>
        <v>-126.60254037844392</v>
      </c>
      <c r="D59" s="68">
        <f>IF(internal!D13="", "", internal!D13)</f>
        <v>148.60254037844379</v>
      </c>
      <c r="E59" s="68">
        <f>IF(internal!E13="", "", internal!E13)</f>
        <v>-30</v>
      </c>
      <c r="F59" s="61">
        <f>IF(internal!F13="", "", internal!F13)</f>
        <v>5</v>
      </c>
      <c r="G59" s="61">
        <f>IF(internal!A13="", "", internal!G13)</f>
        <v>1</v>
      </c>
    </row>
    <row r="60" spans="1:7" x14ac:dyDescent="0.25">
      <c r="A60" s="61" t="str">
        <f>IF(internal!A14="", "", internal!A14)</f>
        <v/>
      </c>
      <c r="B60" s="61" t="str">
        <f>IF(internal!B14="", "", internal!B14)</f>
        <v/>
      </c>
      <c r="C60" s="68" t="str">
        <f>IF(internal!C14="", "", internal!C14)</f>
        <v/>
      </c>
      <c r="D60" s="68" t="str">
        <f>IF(internal!D14="", "", internal!D14)</f>
        <v/>
      </c>
      <c r="E60" s="68" t="str">
        <f>IF(internal!E14="", "", internal!E14)</f>
        <v/>
      </c>
      <c r="F60" s="61" t="str">
        <f>IF(internal!F14="", "", internal!F14)</f>
        <v/>
      </c>
      <c r="G60" s="61" t="str">
        <f>IF(internal!A14="", "", internal!G14)</f>
        <v/>
      </c>
    </row>
    <row r="61" spans="1:7" x14ac:dyDescent="0.25">
      <c r="A61" s="61" t="str">
        <f>IF(internal!A15="", "", internal!A15)</f>
        <v/>
      </c>
      <c r="B61" s="61" t="str">
        <f>IF(internal!B15="", "", internal!B15)</f>
        <v/>
      </c>
      <c r="C61" s="68" t="str">
        <f>IF(internal!C15="", "", internal!C15)</f>
        <v/>
      </c>
      <c r="D61" s="68" t="str">
        <f>IF(internal!D15="", "", internal!D15)</f>
        <v/>
      </c>
      <c r="E61" s="68" t="str">
        <f>IF(internal!E15="", "", internal!E15)</f>
        <v/>
      </c>
      <c r="F61" s="61" t="str">
        <f>IF(internal!F15="", "", internal!F15)</f>
        <v/>
      </c>
      <c r="G61" s="61" t="str">
        <f>IF(internal!A15="", "", internal!G15)</f>
        <v/>
      </c>
    </row>
    <row r="62" spans="1:7" x14ac:dyDescent="0.25">
      <c r="A62" s="61" t="str">
        <f>IF(internal!A16="", "", internal!A16)</f>
        <v/>
      </c>
      <c r="B62" s="61" t="str">
        <f>IF(internal!B16="", "", internal!B16)</f>
        <v/>
      </c>
      <c r="C62" s="68" t="str">
        <f>IF(internal!C16="", "", internal!C16)</f>
        <v/>
      </c>
      <c r="D62" s="68" t="str">
        <f>IF(internal!D16="", "", internal!D16)</f>
        <v/>
      </c>
      <c r="E62" s="68" t="str">
        <f>IF(internal!E16="", "", internal!E16)</f>
        <v/>
      </c>
      <c r="F62" s="61" t="str">
        <f>IF(internal!F16="", "", internal!F16)</f>
        <v/>
      </c>
      <c r="G62" s="61" t="str">
        <f>IF(internal!A16="", "", internal!G16)</f>
        <v/>
      </c>
    </row>
    <row r="63" spans="1:7" x14ac:dyDescent="0.25">
      <c r="A63" s="61" t="str">
        <f>IF(internal!A17="", "", internal!A17)</f>
        <v/>
      </c>
      <c r="B63" s="61" t="str">
        <f>IF(internal!B17="", "", internal!B17)</f>
        <v/>
      </c>
      <c r="C63" s="68" t="str">
        <f>IF(internal!C17="", "", internal!C17)</f>
        <v/>
      </c>
      <c r="D63" s="68" t="str">
        <f>IF(internal!D17="", "", internal!D17)</f>
        <v/>
      </c>
      <c r="E63" s="68" t="str">
        <f>IF(internal!E17="", "", internal!E17)</f>
        <v/>
      </c>
      <c r="F63" s="61" t="str">
        <f>IF(internal!F17="", "", internal!F17)</f>
        <v/>
      </c>
      <c r="G63" s="61" t="str">
        <f>IF(internal!A17="", "", internal!G17)</f>
        <v/>
      </c>
    </row>
    <row r="64" spans="1:7" x14ac:dyDescent="0.25">
      <c r="A64" s="61" t="str">
        <f>IF(internal!A18="", "", internal!A18)</f>
        <v/>
      </c>
      <c r="B64" s="61" t="str">
        <f>IF(internal!B18="", "", internal!B18)</f>
        <v/>
      </c>
      <c r="C64" s="68" t="str">
        <f>IF(internal!C18="", "", internal!C18)</f>
        <v/>
      </c>
      <c r="D64" s="68" t="str">
        <f>IF(internal!D18="", "", internal!D18)</f>
        <v/>
      </c>
      <c r="E64" s="68" t="str">
        <f>IF(internal!E18="", "", internal!E18)</f>
        <v/>
      </c>
      <c r="F64" s="61" t="str">
        <f>IF(internal!F18="", "", internal!F18)</f>
        <v/>
      </c>
      <c r="G64" s="61" t="str">
        <f>IF(internal!A18="", "", internal!G18)</f>
        <v/>
      </c>
    </row>
    <row r="65" spans="1:7" x14ac:dyDescent="0.25">
      <c r="A65" s="61" t="str">
        <f>IF(internal!A19="", "", internal!A19)</f>
        <v/>
      </c>
      <c r="B65" s="61" t="str">
        <f>IF(internal!B19="", "", internal!B19)</f>
        <v/>
      </c>
      <c r="C65" s="68" t="str">
        <f>IF(internal!C19="", "", internal!C19)</f>
        <v/>
      </c>
      <c r="D65" s="68" t="str">
        <f>IF(internal!D19="", "", internal!D19)</f>
        <v/>
      </c>
      <c r="E65" s="68" t="str">
        <f>IF(internal!E19="", "", internal!E19)</f>
        <v/>
      </c>
      <c r="F65" s="61" t="str">
        <f>IF(internal!F19="", "", internal!F19)</f>
        <v/>
      </c>
      <c r="G65" s="61" t="str">
        <f>IF(internal!A19="", "", internal!G19)</f>
        <v/>
      </c>
    </row>
    <row r="66" spans="1:7" x14ac:dyDescent="0.25">
      <c r="A66" s="61" t="str">
        <f>IF(internal!A20="", "", internal!A20)</f>
        <v/>
      </c>
      <c r="B66" s="61" t="str">
        <f>IF(internal!B20="", "", internal!B20)</f>
        <v/>
      </c>
      <c r="C66" s="68" t="str">
        <f>IF(internal!C20="", "", internal!C20)</f>
        <v/>
      </c>
      <c r="D66" s="68" t="str">
        <f>IF(internal!D20="", "", internal!D20)</f>
        <v/>
      </c>
      <c r="E66" s="68" t="str">
        <f>IF(internal!E20="", "", internal!E20)</f>
        <v/>
      </c>
      <c r="F66" s="61" t="str">
        <f>IF(internal!F20="", "", internal!F20)</f>
        <v/>
      </c>
      <c r="G66" s="61" t="str">
        <f>IF(internal!A20="", "", internal!G20)</f>
        <v/>
      </c>
    </row>
    <row r="67" spans="1:7" x14ac:dyDescent="0.25">
      <c r="A67" s="61" t="str">
        <f>IF(internal!A21="", "", internal!A21)</f>
        <v/>
      </c>
      <c r="B67" s="61" t="str">
        <f>IF(internal!B21="", "", internal!B21)</f>
        <v/>
      </c>
      <c r="C67" s="68" t="str">
        <f>IF(internal!C21="", "", internal!C21)</f>
        <v/>
      </c>
      <c r="D67" s="68" t="str">
        <f>IF(internal!D21="", "", internal!D21)</f>
        <v/>
      </c>
      <c r="E67" s="68" t="str">
        <f>IF(internal!E21="", "", internal!E21)</f>
        <v/>
      </c>
      <c r="F67" s="61" t="str">
        <f>IF(internal!F21="", "", internal!F21)</f>
        <v/>
      </c>
      <c r="G67" s="61" t="str">
        <f>IF(internal!A21="", "", internal!G21)</f>
        <v/>
      </c>
    </row>
    <row r="68" spans="1:7" x14ac:dyDescent="0.25">
      <c r="A68" s="61" t="str">
        <f>IF(internal!A22="", "", internal!A22)</f>
        <v/>
      </c>
      <c r="B68" s="61" t="str">
        <f>IF(internal!B22="", "", internal!B22)</f>
        <v/>
      </c>
      <c r="C68" s="68" t="str">
        <f>IF(internal!C22="", "", internal!C22)</f>
        <v/>
      </c>
      <c r="D68" s="68" t="str">
        <f>IF(internal!D22="", "", internal!D22)</f>
        <v/>
      </c>
      <c r="E68" s="68" t="str">
        <f>IF(internal!E22="", "", internal!E22)</f>
        <v/>
      </c>
      <c r="F68" s="61" t="str">
        <f>IF(internal!F22="", "", internal!F22)</f>
        <v/>
      </c>
      <c r="G68" s="61" t="str">
        <f>IF(internal!A22="", "", internal!G22)</f>
        <v/>
      </c>
    </row>
    <row r="69" spans="1:7" x14ac:dyDescent="0.25">
      <c r="A69" s="61" t="str">
        <f>IF(internal!A23="", "", internal!A23)</f>
        <v/>
      </c>
      <c r="B69" s="61" t="str">
        <f>IF(internal!B23="", "", internal!B23)</f>
        <v/>
      </c>
      <c r="C69" s="68" t="str">
        <f>IF(internal!C23="", "", internal!C23)</f>
        <v/>
      </c>
      <c r="D69" s="68" t="str">
        <f>IF(internal!D23="", "", internal!D23)</f>
        <v/>
      </c>
      <c r="E69" s="68" t="str">
        <f>IF(internal!E23="", "", internal!E23)</f>
        <v/>
      </c>
      <c r="F69" s="61" t="str">
        <f>IF(internal!F23="", "", internal!F23)</f>
        <v/>
      </c>
      <c r="G69" s="61" t="str">
        <f>IF(internal!A23="", "", internal!G23)</f>
        <v/>
      </c>
    </row>
    <row r="70" spans="1:7" x14ac:dyDescent="0.25">
      <c r="A70" s="61" t="str">
        <f>IF(internal!A24="", "", internal!A24)</f>
        <v/>
      </c>
      <c r="B70" s="61" t="str">
        <f>IF(internal!B24="", "", internal!B24)</f>
        <v/>
      </c>
      <c r="C70" s="68" t="str">
        <f>IF(internal!C24="", "", internal!C24)</f>
        <v/>
      </c>
      <c r="D70" s="68" t="str">
        <f>IF(internal!D24="", "", internal!D24)</f>
        <v/>
      </c>
      <c r="E70" s="68" t="str">
        <f>IF(internal!E24="", "", internal!E24)</f>
        <v/>
      </c>
      <c r="F70" s="61" t="str">
        <f>IF(internal!F24="", "", internal!F24)</f>
        <v/>
      </c>
      <c r="G70" s="61" t="str">
        <f>IF(internal!A24="", "", internal!G24)</f>
        <v/>
      </c>
    </row>
    <row r="71" spans="1:7" x14ac:dyDescent="0.25">
      <c r="A71" s="61" t="str">
        <f>IF(internal!A25="", "", internal!A25)</f>
        <v/>
      </c>
      <c r="B71" s="61" t="str">
        <f>IF(internal!B25="", "", internal!B25)</f>
        <v/>
      </c>
      <c r="C71" s="68" t="str">
        <f>IF(internal!C25="", "", internal!C25)</f>
        <v/>
      </c>
      <c r="D71" s="68" t="str">
        <f>IF(internal!D25="", "", internal!D25)</f>
        <v/>
      </c>
      <c r="E71" s="68" t="str">
        <f>IF(internal!E25="", "", internal!E25)</f>
        <v/>
      </c>
      <c r="F71" s="61" t="str">
        <f>IF(internal!F25="", "", internal!F25)</f>
        <v/>
      </c>
      <c r="G71" s="61" t="str">
        <f>IF(internal!A25="", "", internal!G25)</f>
        <v/>
      </c>
    </row>
    <row r="72" spans="1:7" x14ac:dyDescent="0.25">
      <c r="A72" s="64" t="str">
        <f>IF(upper!A3="", "", upper!A3)</f>
        <v/>
      </c>
      <c r="B72" s="64" t="str">
        <f>IF(upper!B3="", "", upper!B3)</f>
        <v/>
      </c>
      <c r="C72" s="79" t="str">
        <f>IF(upper!C3="", "", upper!C3)</f>
        <v/>
      </c>
      <c r="D72" s="79" t="str">
        <f>IF(upper!D3="", "", upper!D3)</f>
        <v/>
      </c>
      <c r="E72" s="79" t="str">
        <f>IF(upper!E3="", "", upper!E3)</f>
        <v/>
      </c>
      <c r="F72" s="64" t="str">
        <f>IF(upper!F3="", "", upper!F3)</f>
        <v/>
      </c>
      <c r="G72" s="64" t="str">
        <f>IF(upper!A3="", "", upper!G3)</f>
        <v/>
      </c>
    </row>
    <row r="73" spans="1:7" x14ac:dyDescent="0.25">
      <c r="A73" s="74" t="str">
        <f>IF(upper!A4="", "", upper!A4)</f>
        <v/>
      </c>
      <c r="B73" s="74" t="str">
        <f>IF(upper!B4="", "", upper!B4)</f>
        <v/>
      </c>
      <c r="C73" s="79" t="str">
        <f>IF(upper!C4="", "", upper!C4)</f>
        <v/>
      </c>
      <c r="D73" s="79" t="str">
        <f>IF(upper!D4="", "", upper!D4)</f>
        <v/>
      </c>
      <c r="E73" s="79" t="str">
        <f>IF(upper!E4="", "", upper!E4)</f>
        <v/>
      </c>
      <c r="F73" s="74" t="str">
        <f>IF(upper!F4="", "", upper!F4)</f>
        <v/>
      </c>
      <c r="G73" s="74" t="str">
        <f>IF(upper!A4="", "", upper!G4)</f>
        <v/>
      </c>
    </row>
    <row r="74" spans="1:7" x14ac:dyDescent="0.25">
      <c r="A74" s="74" t="str">
        <f>IF(upper!A5="", "", upper!A5)</f>
        <v/>
      </c>
      <c r="B74" s="74" t="str">
        <f>IF(upper!B5="", "", upper!B5)</f>
        <v/>
      </c>
      <c r="C74" s="79" t="str">
        <f>IF(upper!C5="", "", upper!C5)</f>
        <v/>
      </c>
      <c r="D74" s="79" t="str">
        <f>IF(upper!D5="", "", upper!D5)</f>
        <v/>
      </c>
      <c r="E74" s="79" t="str">
        <f>IF(upper!E5="", "", upper!E5)</f>
        <v/>
      </c>
      <c r="F74" s="74" t="str">
        <f>IF(upper!F5="", "", upper!F5)</f>
        <v/>
      </c>
      <c r="G74" s="74" t="str">
        <f>IF(upper!A5="", "", upper!G5)</f>
        <v/>
      </c>
    </row>
    <row r="75" spans="1:7" x14ac:dyDescent="0.25">
      <c r="A75" s="74" t="str">
        <f>IF(upper!A6="", "", upper!A6)</f>
        <v/>
      </c>
      <c r="B75" s="74" t="str">
        <f>IF(upper!B6="", "", upper!B6)</f>
        <v/>
      </c>
      <c r="C75" s="79" t="str">
        <f>IF(upper!C6="", "", upper!C6)</f>
        <v/>
      </c>
      <c r="D75" s="79" t="str">
        <f>IF(upper!D6="", "", upper!D6)</f>
        <v/>
      </c>
      <c r="E75" s="79" t="str">
        <f>IF(upper!E6="", "", upper!E6)</f>
        <v/>
      </c>
      <c r="F75" s="74" t="str">
        <f>IF(upper!F6="", "", upper!F6)</f>
        <v/>
      </c>
      <c r="G75" s="74" t="str">
        <f>IF(upper!A6="", "", upper!G6)</f>
        <v/>
      </c>
    </row>
    <row r="76" spans="1:7" x14ac:dyDescent="0.25">
      <c r="A76" s="74" t="str">
        <f>IF(upper!A7="", "", upper!A7)</f>
        <v/>
      </c>
      <c r="B76" s="74" t="str">
        <f>IF(upper!B7="", "", upper!B7)</f>
        <v/>
      </c>
      <c r="C76" s="79" t="str">
        <f>IF(upper!C7="", "", upper!C7)</f>
        <v/>
      </c>
      <c r="D76" s="79" t="str">
        <f>IF(upper!D7="", "", upper!D7)</f>
        <v/>
      </c>
      <c r="E76" s="79" t="str">
        <f>IF(upper!E7="", "", upper!E7)</f>
        <v/>
      </c>
      <c r="F76" s="74" t="str">
        <f>IF(upper!F7="", "", upper!F7)</f>
        <v/>
      </c>
      <c r="G76" s="74" t="str">
        <f>IF(upper!A7="", "", upper!G7)</f>
        <v/>
      </c>
    </row>
    <row r="77" spans="1:7" x14ac:dyDescent="0.25">
      <c r="A77" s="74" t="str">
        <f>IF(upper!A8="", "", upper!A8)</f>
        <v/>
      </c>
      <c r="B77" s="74" t="str">
        <f>IF(upper!B8="", "", upper!B8)</f>
        <v/>
      </c>
      <c r="C77" s="79" t="str">
        <f>IF(upper!C8="", "", upper!C8)</f>
        <v/>
      </c>
      <c r="D77" s="79" t="str">
        <f>IF(upper!D8="", "", upper!D8)</f>
        <v/>
      </c>
      <c r="E77" s="79" t="str">
        <f>IF(upper!E8="", "", upper!E8)</f>
        <v/>
      </c>
      <c r="F77" s="74" t="str">
        <f>IF(upper!F8="", "", upper!F8)</f>
        <v/>
      </c>
      <c r="G77" s="74" t="str">
        <f>IF(upper!A8="", "", upper!G8)</f>
        <v/>
      </c>
    </row>
    <row r="78" spans="1:7" x14ac:dyDescent="0.25">
      <c r="A78" s="74" t="str">
        <f>IF(upper!A9="", "", upper!A9)</f>
        <v/>
      </c>
      <c r="B78" s="74" t="str">
        <f>IF(upper!B9="", "", upper!B9)</f>
        <v/>
      </c>
      <c r="C78" s="79" t="str">
        <f>IF(upper!C9="", "", upper!C9)</f>
        <v/>
      </c>
      <c r="D78" s="79" t="str">
        <f>IF(upper!D9="", "", upper!D9)</f>
        <v/>
      </c>
      <c r="E78" s="79" t="str">
        <f>IF(upper!E9="", "", upper!E9)</f>
        <v/>
      </c>
      <c r="F78" s="74" t="str">
        <f>IF(upper!F9="", "", upper!F9)</f>
        <v/>
      </c>
      <c r="G78" s="74" t="str">
        <f>IF(upper!A9="", "", upper!G9)</f>
        <v/>
      </c>
    </row>
    <row r="79" spans="1:7" x14ac:dyDescent="0.25">
      <c r="A79" s="74" t="str">
        <f>IF(upper!A10="", "", upper!A10)</f>
        <v/>
      </c>
      <c r="B79" s="74" t="str">
        <f>IF(upper!B10="", "", upper!B10)</f>
        <v/>
      </c>
      <c r="C79" s="79" t="str">
        <f>IF(upper!C10="", "", upper!C10)</f>
        <v/>
      </c>
      <c r="D79" s="79" t="str">
        <f>IF(upper!D10="", "", upper!D10)</f>
        <v/>
      </c>
      <c r="E79" s="79" t="str">
        <f>IF(upper!E10="", "", upper!E10)</f>
        <v/>
      </c>
      <c r="F79" s="74" t="str">
        <f>IF(upper!F10="", "", upper!F10)</f>
        <v/>
      </c>
      <c r="G79" s="74" t="str">
        <f>IF(upper!A10="", "", upper!G10)</f>
        <v/>
      </c>
    </row>
    <row r="80" spans="1:7" x14ac:dyDescent="0.25">
      <c r="A80" s="74" t="str">
        <f>IF(upper!A11="", "", upper!A11)</f>
        <v/>
      </c>
      <c r="B80" s="74" t="str">
        <f>IF(upper!B11="", "", upper!B11)</f>
        <v/>
      </c>
      <c r="C80" s="79" t="str">
        <f>IF(upper!C11="", "", upper!C11)</f>
        <v/>
      </c>
      <c r="D80" s="79" t="str">
        <f>IF(upper!D11="", "", upper!D11)</f>
        <v/>
      </c>
      <c r="E80" s="79" t="str">
        <f>IF(upper!E11="", "", upper!E11)</f>
        <v/>
      </c>
      <c r="F80" s="74" t="str">
        <f>IF(upper!F11="", "", upper!F11)</f>
        <v/>
      </c>
      <c r="G80" s="74" t="str">
        <f>IF(upper!A11="", "", upper!G11)</f>
        <v/>
      </c>
    </row>
    <row r="81" spans="1:7" x14ac:dyDescent="0.25">
      <c r="A81" s="74" t="str">
        <f>IF(upper!A12="", "", upper!A12)</f>
        <v>triangle_10pad</v>
      </c>
      <c r="B81" s="74">
        <f>IF(upper!B12="", "", upper!B12)</f>
        <v>61</v>
      </c>
      <c r="C81" s="79">
        <f>IF(upper!C12="", "", upper!C12)</f>
        <v>-54</v>
      </c>
      <c r="D81" s="79">
        <f>IF(upper!D12="", "", upper!D12)</f>
        <v>26.95041722813599</v>
      </c>
      <c r="E81" s="79">
        <f>IF(upper!E12="", "", upper!E12)</f>
        <v>-59.999859694228427</v>
      </c>
      <c r="F81" s="74">
        <f>IF(upper!F12="", "", upper!F12)</f>
        <v>5</v>
      </c>
      <c r="G81" s="74">
        <f>IF(upper!A12="", "", upper!G12)</f>
        <v>0</v>
      </c>
    </row>
    <row r="82" spans="1:7" x14ac:dyDescent="0.25">
      <c r="A82" s="74" t="str">
        <f>IF(upper!A13="", "", upper!A13)</f>
        <v>triangle_10pad</v>
      </c>
      <c r="B82" s="74">
        <f>IF(upper!B13="", "", upper!B13)</f>
        <v>56</v>
      </c>
      <c r="C82" s="79">
        <f>IF(upper!C13="", "", upper!C13)</f>
        <v>-54</v>
      </c>
      <c r="D82" s="79">
        <f>IF(upper!D13="", "", upper!D13)</f>
        <v>45.425625842203999</v>
      </c>
      <c r="E82" s="79">
        <f>IF(upper!E13="", "", upper!E13)</f>
        <v>0</v>
      </c>
      <c r="F82" s="74">
        <f>IF(upper!F13="", "", upper!F13)</f>
        <v>5</v>
      </c>
      <c r="G82" s="74">
        <f>IF(upper!A13="", "", upper!G13)</f>
        <v>0</v>
      </c>
    </row>
    <row r="83" spans="1:7" x14ac:dyDescent="0.25">
      <c r="A83" s="74" t="str">
        <f>IF(upper!A14="", "", upper!A14)</f>
        <v>triangle_10pad</v>
      </c>
      <c r="B83" s="74">
        <f>IF(upper!B14="", "", upper!B14)</f>
        <v>57</v>
      </c>
      <c r="C83" s="79">
        <f>IF(upper!C14="", "", upper!C14)</f>
        <v>-70</v>
      </c>
      <c r="D83" s="79">
        <f>IF(upper!D14="", "", upper!D14)</f>
        <v>54.66323014923799</v>
      </c>
      <c r="E83" s="79">
        <f>IF(upper!E14="", "", upper!E14)</f>
        <v>59.999859694228427</v>
      </c>
      <c r="F83" s="74">
        <f>IF(upper!F14="", "", upper!F14)</f>
        <v>5</v>
      </c>
      <c r="G83" s="74">
        <f>IF(upper!A14="", "", upper!G14)</f>
        <v>0</v>
      </c>
    </row>
    <row r="84" spans="1:7" x14ac:dyDescent="0.25">
      <c r="A84" s="74" t="str">
        <f>IF(upper!A15="", "", upper!A15)</f>
        <v/>
      </c>
      <c r="B84" s="74" t="str">
        <f>IF(upper!B15="", "", upper!B15)</f>
        <v/>
      </c>
      <c r="C84" s="79" t="str">
        <f>IF(upper!C15="", "", upper!C15)</f>
        <v/>
      </c>
      <c r="D84" s="79" t="str">
        <f>IF(upper!D15="", "", upper!D15)</f>
        <v/>
      </c>
      <c r="E84" s="79" t="str">
        <f>IF(upper!E15="", "", upper!E15)</f>
        <v/>
      </c>
      <c r="F84" s="74" t="str">
        <f>IF(upper!F15="", "", upper!F15)</f>
        <v/>
      </c>
      <c r="G84" s="74" t="str">
        <f>IF(upper!A15="", "", upper!G15)</f>
        <v/>
      </c>
    </row>
    <row r="85" spans="1:7" x14ac:dyDescent="0.25">
      <c r="A85" s="74" t="str">
        <f>IF(upper!A16="", "", upper!A16)</f>
        <v/>
      </c>
      <c r="B85" s="74" t="str">
        <f>IF(upper!B16="", "", upper!B16)</f>
        <v/>
      </c>
      <c r="C85" s="79" t="str">
        <f>IF(upper!C16="", "", upper!C16)</f>
        <v/>
      </c>
      <c r="D85" s="79" t="str">
        <f>IF(upper!D16="", "", upper!D16)</f>
        <v/>
      </c>
      <c r="E85" s="79" t="str">
        <f>IF(upper!E16="", "", upper!E16)</f>
        <v/>
      </c>
      <c r="F85" s="74" t="str">
        <f>IF(upper!F16="", "", upper!F16)</f>
        <v/>
      </c>
      <c r="G85" s="74" t="str">
        <f>IF(upper!A16="", "", upper!G16)</f>
        <v/>
      </c>
    </row>
    <row r="86" spans="1:7" x14ac:dyDescent="0.25">
      <c r="A86" s="74" t="str">
        <f>IF(upper!A17="", "", upper!A17)</f>
        <v/>
      </c>
      <c r="B86" s="74" t="str">
        <f>IF(upper!B17="", "", upper!B17)</f>
        <v/>
      </c>
      <c r="C86" s="79" t="str">
        <f>IF(upper!C17="", "", upper!C17)</f>
        <v/>
      </c>
      <c r="D86" s="79" t="str">
        <f>IF(upper!D17="", "", upper!D17)</f>
        <v/>
      </c>
      <c r="E86" s="79" t="str">
        <f>IF(upper!E17="", "", upper!E17)</f>
        <v/>
      </c>
      <c r="F86" s="74" t="str">
        <f>IF(upper!F17="", "", upper!F17)</f>
        <v/>
      </c>
      <c r="G86" s="74" t="str">
        <f>IF(upper!A17="", "", upper!G17)</f>
        <v/>
      </c>
    </row>
    <row r="87" spans="1:7" x14ac:dyDescent="0.25">
      <c r="A87" s="74" t="str">
        <f>IF(upper!A18="", "", upper!A18)</f>
        <v/>
      </c>
      <c r="B87" s="74" t="str">
        <f>IF(upper!B18="", "", upper!B18)</f>
        <v/>
      </c>
      <c r="C87" s="79" t="str">
        <f>IF(upper!C18="", "", upper!C18)</f>
        <v/>
      </c>
      <c r="D87" s="79" t="str">
        <f>IF(upper!D18="", "", upper!D18)</f>
        <v/>
      </c>
      <c r="E87" s="79" t="str">
        <f>IF(upper!E18="", "", upper!E18)</f>
        <v/>
      </c>
      <c r="F87" s="74" t="str">
        <f>IF(upper!F18="", "", upper!F18)</f>
        <v/>
      </c>
      <c r="G87" s="74" t="str">
        <f>IF(upper!A18="", "", upper!G18)</f>
        <v/>
      </c>
    </row>
    <row r="88" spans="1:7" x14ac:dyDescent="0.25">
      <c r="A88" s="74" t="str">
        <f>IF(upper!A19="", "", upper!A19)</f>
        <v>triangle_10pad</v>
      </c>
      <c r="B88" s="74">
        <f>IF(upper!B19="", "", upper!B19)</f>
        <v>58</v>
      </c>
      <c r="C88" s="79">
        <f>IF(upper!C19="", "", upper!C19)</f>
        <v>-86</v>
      </c>
      <c r="D88" s="79">
        <f>IF(upper!D19="", "", upper!D19)</f>
        <v>45.425625842203999</v>
      </c>
      <c r="E88" s="79">
        <f>IF(upper!E19="", "", upper!E19)</f>
        <v>119.99971938845685</v>
      </c>
      <c r="F88" s="74">
        <f>IF(upper!F19="", "", upper!F19)</f>
        <v>5</v>
      </c>
      <c r="G88" s="74">
        <f>IF(upper!A19="", "", upper!G19)</f>
        <v>0</v>
      </c>
    </row>
    <row r="89" spans="1:7" x14ac:dyDescent="0.25">
      <c r="A89" s="74" t="str">
        <f>IF(upper!A20="", "", upper!A20)</f>
        <v>triangle_10pad</v>
      </c>
      <c r="B89" s="74">
        <f>IF(upper!B20="", "", upper!B20)</f>
        <v>53</v>
      </c>
      <c r="C89" s="79">
        <f>IF(upper!C20="", "", upper!C20)</f>
        <v>-102</v>
      </c>
      <c r="D89" s="79">
        <f>IF(upper!D20="", "", upper!D20)</f>
        <v>54.66323014923799</v>
      </c>
      <c r="E89" s="79">
        <f>IF(upper!E20="", "", upper!E20)</f>
        <v>59.999859694228427</v>
      </c>
      <c r="F89" s="74">
        <f>IF(upper!F20="", "", upper!F20)</f>
        <v>5</v>
      </c>
      <c r="G89" s="74">
        <f>IF(upper!A20="", "", upper!G20)</f>
        <v>0</v>
      </c>
    </row>
    <row r="90" spans="1:7" x14ac:dyDescent="0.25">
      <c r="A90" s="74" t="str">
        <f>IF(upper!A21="", "", upper!A21)</f>
        <v>triangle_10pad</v>
      </c>
      <c r="B90" s="74">
        <f>IF(upper!B21="", "", upper!B21)</f>
        <v>63</v>
      </c>
      <c r="C90" s="79">
        <f>IF(upper!C21="", "", upper!C21)</f>
        <v>-118</v>
      </c>
      <c r="D90" s="79">
        <f>IF(upper!D21="", "", upper!D21)</f>
        <v>45.425625842203999</v>
      </c>
      <c r="E90" s="79">
        <f>IF(upper!E21="", "", upper!E21)</f>
        <v>119.99971938845685</v>
      </c>
      <c r="F90" s="74">
        <f>IF(upper!F21="", "", upper!F21)</f>
        <v>5</v>
      </c>
      <c r="G90" s="74">
        <f>IF(upper!A21="", "", upper!G21)</f>
        <v>0</v>
      </c>
    </row>
    <row r="91" spans="1:7" x14ac:dyDescent="0.25">
      <c r="A91" s="74" t="str">
        <f>IF(upper!A22="", "", upper!A22)</f>
        <v>triangle_10pad</v>
      </c>
      <c r="B91" s="74">
        <f>IF(upper!B22="", "", upper!B22)</f>
        <v>48</v>
      </c>
      <c r="C91" s="79">
        <f>IF(upper!C22="", "", upper!C22)</f>
        <v>-118</v>
      </c>
      <c r="D91" s="79">
        <f>IF(upper!D22="", "", upper!D22)</f>
        <v>26.95041722813599</v>
      </c>
      <c r="E91" s="79">
        <f>IF(upper!E22="", "", upper!E22)</f>
        <v>179.99957908268468</v>
      </c>
      <c r="F91" s="74">
        <f>IF(upper!F22="", "", upper!F22)</f>
        <v>5</v>
      </c>
      <c r="G91" s="74">
        <f>IF(upper!A22="", "", upper!G22)</f>
        <v>0</v>
      </c>
    </row>
    <row r="92" spans="1:7" x14ac:dyDescent="0.25">
      <c r="A92" s="74" t="str">
        <f>IF(upper!A23="", "", upper!A23)</f>
        <v>triangle_10pad</v>
      </c>
      <c r="B92" s="74">
        <f>IF(upper!B23="", "", upper!B23)</f>
        <v>59</v>
      </c>
      <c r="C92" s="79">
        <f>IF(upper!C23="", "", upper!C23)</f>
        <v>-86</v>
      </c>
      <c r="D92" s="79">
        <f>IF(upper!D23="", "", upper!D23)</f>
        <v>26.95041722813599</v>
      </c>
      <c r="E92" s="79">
        <f>IF(upper!E23="", "", upper!E23)</f>
        <v>179.99957908268468</v>
      </c>
      <c r="F92" s="74">
        <f>IF(upper!F23="", "", upper!F23)</f>
        <v>5</v>
      </c>
      <c r="G92" s="74">
        <f>IF(upper!A23="", "", upper!G23)</f>
        <v>0</v>
      </c>
    </row>
    <row r="93" spans="1:7" x14ac:dyDescent="0.25">
      <c r="A93" s="74" t="str">
        <f>IF(upper!A24="", "", upper!A24)</f>
        <v/>
      </c>
      <c r="B93" s="74" t="str">
        <f>IF(upper!B24="", "", upper!B24)</f>
        <v/>
      </c>
      <c r="C93" s="79" t="str">
        <f>IF(upper!C24="", "", upper!C24)</f>
        <v/>
      </c>
      <c r="D93" s="79" t="str">
        <f>IF(upper!D24="", "", upper!D24)</f>
        <v/>
      </c>
      <c r="E93" s="79" t="str">
        <f>IF(upper!E24="", "", upper!E24)</f>
        <v/>
      </c>
      <c r="F93" s="74" t="str">
        <f>IF(upper!F24="", "", upper!F24)</f>
        <v/>
      </c>
      <c r="G93" s="74" t="str">
        <f>IF(upper!A24="", "", upper!G24)</f>
        <v/>
      </c>
    </row>
    <row r="94" spans="1:7" x14ac:dyDescent="0.25">
      <c r="A94" s="74" t="str">
        <f>IF(upper!A25="", "", upper!A25)</f>
        <v/>
      </c>
      <c r="B94" s="74" t="str">
        <f>IF(upper!B25="", "", upper!B25)</f>
        <v/>
      </c>
      <c r="C94" s="79" t="str">
        <f>IF(upper!C25="", "", upper!C25)</f>
        <v/>
      </c>
      <c r="D94" s="79" t="str">
        <f>IF(upper!D25="", "", upper!D25)</f>
        <v/>
      </c>
      <c r="E94" s="79" t="str">
        <f>IF(upper!E25="", "", upper!E25)</f>
        <v/>
      </c>
      <c r="F94" s="74" t="str">
        <f>IF(upper!F25="", "", upper!F25)</f>
        <v/>
      </c>
      <c r="G94" s="74" t="str">
        <f>IF(upper!A25="", "", upper!G25)</f>
        <v/>
      </c>
    </row>
    <row r="95" spans="1:7" x14ac:dyDescent="0.25">
      <c r="A95" s="65"/>
      <c r="B95" s="65"/>
      <c r="C95" s="80"/>
      <c r="D95" s="80"/>
      <c r="E95" s="80"/>
      <c r="F95" s="65"/>
      <c r="G9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2014-05-22T06:27:37Z</dcterms:modified>
</cp:coreProperties>
</file>