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455" yWindow="-15" windowWidth="1168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3"/>
  <c r="C3" s="1"/>
  <c r="C25" l="1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D3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<sst xmlns="http://schemas.openxmlformats.org/spreadsheetml/2006/main" count="49" uniqueCount="27">
  <si>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</si>
  <si>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</si>
  <si>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</si>
  <si>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</si>
  <si>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</si>
  <si>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</si>
  <si>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</si>
  <si>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</si>
  <si>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Angle w.r.t. robot (radiant)</t>
  </si>
  <si>
    <t>x</t>
  </si>
  <si>
    <t>y</t>
  </si>
  <si>
    <t>triangle</t>
  </si>
  <si>
    <t>prese da Matlab (centri dei triangoli)</t>
  </si>
  <si>
    <t xml:space="preserve">          Angle w.r.t. robot (degree)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</si>
  <si>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</si>
  <si>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</si>
  <si>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</si>
  <si>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</si>
  <si>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</si>
  <si>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</si>
  <si>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</si>
  <si>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>Blue Number</t>
  </si>
  <si>
    <t xml:space="preserve">no mirror=1  mirror =-1 </t>
  </si>
  <si>
    <t>CARD NUMBER</t>
  </si>
  <si>
    <t xml:space="preserve">  </t>
  </si>
  <si>
    <t>Triangle Number</t>
  </si>
  <si>
    <t>Orientation  (degree)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</si>
</sst>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7" fillId="10" borderId="16" xfId="2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0" fillId="7" borderId="13" xfId="0" applyFill="1" applyBorder="1"/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</cellXfs>
  <cellStyles count="5">
    <cellStyle name="Cella da controllare" xfId="4" builtinId="23"/>
    <cellStyle name="Input" xfId="3" builtinId="20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9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28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5"/>
  <sheetViews>
    <sheetView tabSelected="1" zoomScale="85" zoomScaleNormal="85" workbookViewId="0">
      <selection activeCell="N32" sqref="N32"/>
    </sheetView>
  </sheetViews>
  <sheetFormatPr defaultRowHeight="1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>
      <c r="A1" t="s">
        <v>0</v>
      </c>
    </row>
    <row r="2" spans="1:20" ht="30.75" thickBot="1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 t="s">
        <v>23</v>
      </c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>
      <c r="A3" s="36" t="s">
        <v>11</v>
      </c>
      <c r="B3" s="37">
        <f>((ROUND($L3/10,0))-1)*4+MOD($L3,10)+((J3-1)*15)</f>
        <v>0</v>
      </c>
      <c r="C3" s="37">
        <f>((+O3*COS($N$3)-P3*SIN($N$3))*$R$3)+$N$7</f>
        <v>136.60254037844388</v>
      </c>
      <c r="D3" s="37">
        <f>((O3*SIN($N$3)+P3*COS($N$3))*$R$4)+$N$9</f>
        <v>85.397459621556123</v>
      </c>
      <c r="E3" s="37">
        <f>($M3/3.1416*180)+$N$5</f>
        <v>30</v>
      </c>
      <c r="F3" s="38">
        <v>4</v>
      </c>
      <c r="G3" s="39">
        <f>IF($R$3*$R$4=-1,1,0)</f>
        <v>1</v>
      </c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5">
        <v>100</v>
      </c>
      <c r="Q3" s="57" t="s">
        <v>19</v>
      </c>
      <c r="R3" s="58">
        <v>1</v>
      </c>
      <c r="T3" s="21" t="s">
        <v>22</v>
      </c>
    </row>
    <row r="4" spans="1:20" ht="15.75" thickBot="1">
      <c r="A4" s="25" t="s">
        <v>11</v>
      </c>
      <c r="B4" s="24">
        <f t="shared" ref="B4:B25" si="0">((ROUND($L4/10,0))-1)*4+MOD($L4,10)+((J4-1)*15)</f>
        <v>1</v>
      </c>
      <c r="C4" s="24">
        <f t="shared" ref="C4:C25" si="1">((+O4*COS($N$3)-P4*SIN($N$3))*$R$3)+$N$7</f>
        <v>145.8401446854779</v>
      </c>
      <c r="D4" s="24">
        <f t="shared" ref="D4:D25" si="2">((O4*SIN($N$3)+P4*COS($N$3))*$R$4)+$N$9</f>
        <v>69.397459621556152</v>
      </c>
      <c r="E4" s="24">
        <f t="shared" ref="E4:E25" si="3">($M4/3.1416*180)+$N$5</f>
        <v>-29.999859694228427</v>
      </c>
      <c r="F4" s="11">
        <v>4</v>
      </c>
      <c r="G4" s="26">
        <f t="shared" ref="G4:G25" si="4">IF($R$3*$R$4=-1,1,0)</f>
        <v>1</v>
      </c>
      <c r="H4" s="1"/>
      <c r="I4" s="1"/>
      <c r="J4" s="46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7">
        <v>116</v>
      </c>
      <c r="P4" s="48">
        <v>109.237604307034</v>
      </c>
      <c r="Q4" s="59" t="s">
        <v>20</v>
      </c>
      <c r="R4" s="60">
        <v>-1</v>
      </c>
      <c r="S4" s="9"/>
    </row>
    <row r="5" spans="1:20">
      <c r="A5" s="25" t="s">
        <v>11</v>
      </c>
      <c r="B5" s="24">
        <f t="shared" si="0"/>
        <v>2</v>
      </c>
      <c r="C5" s="24">
        <f t="shared" si="1"/>
        <v>164.3153532995459</v>
      </c>
      <c r="D5" s="24">
        <f t="shared" si="2"/>
        <v>69.397459621556152</v>
      </c>
      <c r="E5" s="24">
        <f t="shared" si="3"/>
        <v>-89.999719388456853</v>
      </c>
      <c r="F5" s="11">
        <v>4</v>
      </c>
      <c r="G5" s="26">
        <f t="shared" si="4"/>
        <v>1</v>
      </c>
      <c r="H5" s="1"/>
      <c r="I5" s="1"/>
      <c r="J5" s="46">
        <v>1</v>
      </c>
      <c r="K5" s="10">
        <v>3</v>
      </c>
      <c r="L5" s="5">
        <v>12</v>
      </c>
      <c r="M5" s="6">
        <v>-2.0943951023932001</v>
      </c>
      <c r="N5" s="3">
        <v>30</v>
      </c>
      <c r="O5" s="47">
        <v>132</v>
      </c>
      <c r="P5" s="48">
        <v>100</v>
      </c>
      <c r="Q5" s="9"/>
      <c r="R5" s="9"/>
      <c r="S5" s="9"/>
      <c r="T5" s="17" t="s">
        <v>12</v>
      </c>
    </row>
    <row r="6" spans="1:20">
      <c r="A6" s="25" t="s">
        <v>11</v>
      </c>
      <c r="B6" s="24">
        <f t="shared" si="0"/>
        <v>3</v>
      </c>
      <c r="C6" s="24">
        <f t="shared" si="1"/>
        <v>173.55295760657992</v>
      </c>
      <c r="D6" s="24">
        <f t="shared" si="2"/>
        <v>53.397459621556152</v>
      </c>
      <c r="E6" s="24">
        <f t="shared" si="3"/>
        <v>-29.999859694228427</v>
      </c>
      <c r="F6" s="11">
        <v>4</v>
      </c>
      <c r="G6" s="26">
        <f t="shared" si="4"/>
        <v>1</v>
      </c>
      <c r="H6" s="1"/>
      <c r="I6" s="1"/>
      <c r="J6" s="46">
        <v>1</v>
      </c>
      <c r="K6" s="10">
        <v>17</v>
      </c>
      <c r="L6" s="5">
        <v>13</v>
      </c>
      <c r="M6" s="6">
        <v>-1.0471975511966001</v>
      </c>
      <c r="N6" s="49" t="s">
        <v>16</v>
      </c>
      <c r="O6" s="47">
        <v>148</v>
      </c>
      <c r="P6" s="48">
        <v>109.237604307034</v>
      </c>
      <c r="S6" s="9"/>
      <c r="T6" s="18" t="s">
        <v>14</v>
      </c>
    </row>
    <row r="7" spans="1:20" ht="15.75" thickBot="1">
      <c r="A7" s="25" t="s">
        <v>11</v>
      </c>
      <c r="B7" s="24">
        <f t="shared" si="0"/>
        <v>4</v>
      </c>
      <c r="C7" s="24">
        <f t="shared" si="1"/>
        <v>164.31535329954593</v>
      </c>
      <c r="D7" s="24">
        <f t="shared" si="2"/>
        <v>37.39745962155618</v>
      </c>
      <c r="E7" s="24">
        <f t="shared" si="3"/>
        <v>30</v>
      </c>
      <c r="F7" s="11">
        <v>4</v>
      </c>
      <c r="G7" s="26">
        <f t="shared" si="4"/>
        <v>1</v>
      </c>
      <c r="H7" s="1"/>
      <c r="I7" s="1"/>
      <c r="J7" s="46">
        <v>1</v>
      </c>
      <c r="K7" s="10">
        <v>18</v>
      </c>
      <c r="L7" s="5">
        <v>20</v>
      </c>
      <c r="M7" s="6">
        <v>0</v>
      </c>
      <c r="N7" s="3">
        <v>100</v>
      </c>
      <c r="O7" s="47">
        <v>148</v>
      </c>
      <c r="P7" s="48">
        <v>127.712812921102</v>
      </c>
      <c r="T7" s="19" t="s">
        <v>15</v>
      </c>
    </row>
    <row r="8" spans="1:20" ht="16.5" thickTop="1" thickBot="1">
      <c r="A8" s="25" t="s">
        <v>11</v>
      </c>
      <c r="B8" s="24">
        <f t="shared" si="0"/>
        <v>5</v>
      </c>
      <c r="C8" s="24">
        <f t="shared" si="1"/>
        <v>173.55295760657998</v>
      </c>
      <c r="D8" s="24">
        <f t="shared" si="2"/>
        <v>21.397459621556209</v>
      </c>
      <c r="E8" s="24">
        <f t="shared" si="3"/>
        <v>-29.999859694228427</v>
      </c>
      <c r="F8" s="11">
        <v>4</v>
      </c>
      <c r="G8" s="26">
        <f t="shared" si="4"/>
        <v>1</v>
      </c>
      <c r="H8" s="1"/>
      <c r="I8" s="1"/>
      <c r="J8" s="46">
        <v>1</v>
      </c>
      <c r="K8" s="10">
        <v>19</v>
      </c>
      <c r="L8" s="5">
        <v>21</v>
      </c>
      <c r="M8" s="6">
        <v>-1.0471975511966001</v>
      </c>
      <c r="N8" s="49" t="s">
        <v>18</v>
      </c>
      <c r="O8" s="47">
        <v>164</v>
      </c>
      <c r="P8" s="48">
        <v>136.95041722813599</v>
      </c>
      <c r="T8" s="20" t="s">
        <v>17</v>
      </c>
    </row>
    <row r="9" spans="1:20" ht="15.75" thickTop="1">
      <c r="A9" s="25" t="s">
        <v>11</v>
      </c>
      <c r="B9" s="24">
        <f t="shared" si="0"/>
        <v>6</v>
      </c>
      <c r="C9" s="24">
        <f t="shared" si="1"/>
        <v>164.31535329954596</v>
      </c>
      <c r="D9" s="24">
        <f t="shared" si="2"/>
        <v>5.3974596215562087</v>
      </c>
      <c r="E9" s="24">
        <f t="shared" si="3"/>
        <v>30</v>
      </c>
      <c r="F9" s="11">
        <v>4</v>
      </c>
      <c r="G9" s="26">
        <f t="shared" si="4"/>
        <v>1</v>
      </c>
      <c r="I9" s="1"/>
      <c r="J9" s="46">
        <v>1</v>
      </c>
      <c r="K9" s="10">
        <v>20</v>
      </c>
      <c r="L9" s="5">
        <v>22</v>
      </c>
      <c r="M9" s="6">
        <v>0</v>
      </c>
      <c r="N9" s="3">
        <v>222</v>
      </c>
      <c r="O9" s="47">
        <v>164</v>
      </c>
      <c r="P9" s="48">
        <v>155.425625842204</v>
      </c>
      <c r="T9" s="7"/>
    </row>
    <row r="10" spans="1:20">
      <c r="A10" s="25" t="s">
        <v>11</v>
      </c>
      <c r="B10" s="24">
        <f t="shared" si="0"/>
        <v>7</v>
      </c>
      <c r="C10" s="24">
        <f t="shared" si="1"/>
        <v>145.84014468547795</v>
      </c>
      <c r="D10" s="24">
        <f t="shared" si="2"/>
        <v>5.3974596215562087</v>
      </c>
      <c r="E10" s="24">
        <f t="shared" si="3"/>
        <v>89.999859694228434</v>
      </c>
      <c r="F10" s="11">
        <v>4</v>
      </c>
      <c r="G10" s="26">
        <f t="shared" si="4"/>
        <v>1</v>
      </c>
      <c r="I10" s="1"/>
      <c r="J10" s="46">
        <v>1</v>
      </c>
      <c r="K10" s="10">
        <v>21</v>
      </c>
      <c r="L10" s="5">
        <v>23</v>
      </c>
      <c r="M10" s="6">
        <v>1.0471975511966001</v>
      </c>
      <c r="N10" s="4"/>
      <c r="O10" s="47">
        <v>148</v>
      </c>
      <c r="P10" s="48">
        <v>164.66323014923799</v>
      </c>
    </row>
    <row r="11" spans="1:20">
      <c r="A11" s="25" t="s">
        <v>11</v>
      </c>
      <c r="B11" s="24">
        <f t="shared" si="0"/>
        <v>12</v>
      </c>
      <c r="C11" s="24">
        <f t="shared" si="1"/>
        <v>136.6025403784439</v>
      </c>
      <c r="D11" s="24">
        <f t="shared" si="2"/>
        <v>53.39745962155618</v>
      </c>
      <c r="E11" s="24">
        <f t="shared" si="3"/>
        <v>30</v>
      </c>
      <c r="F11" s="11">
        <v>4</v>
      </c>
      <c r="G11" s="26">
        <f t="shared" si="4"/>
        <v>1</v>
      </c>
      <c r="I11" s="1"/>
      <c r="J11" s="46">
        <v>1</v>
      </c>
      <c r="K11" s="10">
        <v>4</v>
      </c>
      <c r="L11" s="5">
        <v>40</v>
      </c>
      <c r="M11" s="6">
        <v>0</v>
      </c>
      <c r="N11" s="4"/>
      <c r="O11" s="47">
        <v>116</v>
      </c>
      <c r="P11" s="48">
        <v>127.712812921102</v>
      </c>
    </row>
    <row r="12" spans="1:20">
      <c r="A12" s="25" t="s">
        <v>11</v>
      </c>
      <c r="B12" s="24">
        <f t="shared" si="0"/>
        <v>13</v>
      </c>
      <c r="C12" s="24">
        <f t="shared" si="1"/>
        <v>145.84014468547792</v>
      </c>
      <c r="D12" s="24">
        <f t="shared" si="2"/>
        <v>37.397459621556209</v>
      </c>
      <c r="E12" s="24">
        <f t="shared" si="3"/>
        <v>-29.999859694228427</v>
      </c>
      <c r="F12" s="11">
        <v>4</v>
      </c>
      <c r="G12" s="26">
        <f t="shared" si="4"/>
        <v>1</v>
      </c>
      <c r="I12" s="1"/>
      <c r="J12" s="46">
        <v>1</v>
      </c>
      <c r="K12" s="10">
        <v>5</v>
      </c>
      <c r="L12" s="5">
        <v>41</v>
      </c>
      <c r="M12" s="6">
        <v>-1.0471975511966001</v>
      </c>
      <c r="N12" s="4"/>
      <c r="O12" s="47">
        <v>132</v>
      </c>
      <c r="P12" s="48">
        <v>136.95041722813599</v>
      </c>
    </row>
    <row r="13" spans="1:20">
      <c r="A13" s="25" t="s">
        <v>11</v>
      </c>
      <c r="B13" s="24">
        <f t="shared" si="0"/>
        <v>8</v>
      </c>
      <c r="C13" s="24">
        <f t="shared" si="1"/>
        <v>136.6025403784439</v>
      </c>
      <c r="D13" s="24">
        <f t="shared" si="2"/>
        <v>21.397459621556209</v>
      </c>
      <c r="E13" s="24">
        <f t="shared" si="3"/>
        <v>30</v>
      </c>
      <c r="F13" s="11">
        <v>4</v>
      </c>
      <c r="G13" s="26">
        <f t="shared" si="4"/>
        <v>1</v>
      </c>
      <c r="I13" s="1"/>
      <c r="J13" s="46">
        <v>1</v>
      </c>
      <c r="K13" s="10">
        <v>6</v>
      </c>
      <c r="L13" s="5">
        <v>30</v>
      </c>
      <c r="M13" s="6">
        <v>0</v>
      </c>
      <c r="N13" s="4"/>
      <c r="O13" s="47">
        <v>132</v>
      </c>
      <c r="P13" s="48">
        <v>155.425625842204</v>
      </c>
    </row>
    <row r="14" spans="1:20">
      <c r="A14" s="25" t="s">
        <v>11</v>
      </c>
      <c r="B14" s="24">
        <f t="shared" si="0"/>
        <v>24</v>
      </c>
      <c r="C14" s="24">
        <f t="shared" si="1"/>
        <v>118.12733176437591</v>
      </c>
      <c r="D14" s="24">
        <f t="shared" si="2"/>
        <v>21.397459621556209</v>
      </c>
      <c r="E14" s="24">
        <f t="shared" si="3"/>
        <v>89.999859694228434</v>
      </c>
      <c r="F14" s="11">
        <v>4</v>
      </c>
      <c r="G14" s="26">
        <f t="shared" si="4"/>
        <v>1</v>
      </c>
      <c r="I14" s="1"/>
      <c r="J14" s="46">
        <v>2</v>
      </c>
      <c r="K14" s="10">
        <v>7</v>
      </c>
      <c r="L14" s="5">
        <v>31</v>
      </c>
      <c r="M14" s="6">
        <v>1.0471975511966001</v>
      </c>
      <c r="N14" s="4"/>
      <c r="O14" s="47">
        <v>116</v>
      </c>
      <c r="P14" s="48">
        <v>164.66323014923799</v>
      </c>
    </row>
    <row r="15" spans="1:20">
      <c r="A15" s="25" t="s">
        <v>11</v>
      </c>
      <c r="B15" s="24">
        <f t="shared" si="0"/>
        <v>21</v>
      </c>
      <c r="C15" s="24">
        <f t="shared" si="1"/>
        <v>108.88972745734191</v>
      </c>
      <c r="D15" s="24">
        <f t="shared" si="2"/>
        <v>5.3974596215562087</v>
      </c>
      <c r="E15" s="24">
        <f t="shared" si="3"/>
        <v>30</v>
      </c>
      <c r="F15" s="11">
        <v>4</v>
      </c>
      <c r="G15" s="26">
        <f t="shared" si="4"/>
        <v>1</v>
      </c>
      <c r="I15" s="1"/>
      <c r="J15" s="46">
        <v>2</v>
      </c>
      <c r="K15" s="10">
        <v>8</v>
      </c>
      <c r="L15" s="5">
        <v>22</v>
      </c>
      <c r="M15" s="6">
        <v>0</v>
      </c>
      <c r="N15" s="4"/>
      <c r="O15" s="47">
        <v>116</v>
      </c>
      <c r="P15" s="48">
        <v>183.138438763306</v>
      </c>
    </row>
    <row r="16" spans="1:20">
      <c r="A16" s="25" t="s">
        <v>11</v>
      </c>
      <c r="B16" s="24">
        <f t="shared" si="0"/>
        <v>22</v>
      </c>
      <c r="C16" s="24">
        <f t="shared" si="1"/>
        <v>118.12733176437592</v>
      </c>
      <c r="D16" s="24">
        <f t="shared" si="2"/>
        <v>-10.602540378443734</v>
      </c>
      <c r="E16" s="24">
        <f t="shared" si="3"/>
        <v>-29.999859694228427</v>
      </c>
      <c r="F16" s="11">
        <v>4</v>
      </c>
      <c r="G16" s="26">
        <f t="shared" si="4"/>
        <v>1</v>
      </c>
      <c r="I16" s="1"/>
      <c r="J16" s="46">
        <v>2</v>
      </c>
      <c r="K16" s="10">
        <v>9</v>
      </c>
      <c r="L16" s="5">
        <v>23</v>
      </c>
      <c r="M16" s="6">
        <v>-1.0471975511966001</v>
      </c>
      <c r="N16" s="4"/>
      <c r="O16" s="47">
        <v>132</v>
      </c>
      <c r="P16" s="48">
        <v>192.37604307033999</v>
      </c>
    </row>
    <row r="17" spans="1:16">
      <c r="A17" s="25" t="s">
        <v>11</v>
      </c>
      <c r="B17" s="24">
        <f t="shared" si="0"/>
        <v>18</v>
      </c>
      <c r="C17" s="24">
        <f t="shared" si="1"/>
        <v>90.414518843273896</v>
      </c>
      <c r="D17" s="24">
        <f t="shared" si="2"/>
        <v>5.3974596215562372</v>
      </c>
      <c r="E17" s="24">
        <f t="shared" si="3"/>
        <v>89.999859694228434</v>
      </c>
      <c r="F17" s="11">
        <v>4</v>
      </c>
      <c r="G17" s="26">
        <f t="shared" si="4"/>
        <v>1</v>
      </c>
      <c r="I17" s="1"/>
      <c r="J17" s="46">
        <v>2</v>
      </c>
      <c r="K17" s="10">
        <v>10</v>
      </c>
      <c r="L17" s="5">
        <v>13</v>
      </c>
      <c r="M17" s="6">
        <v>1.0471975511966001</v>
      </c>
      <c r="N17" s="4"/>
      <c r="O17" s="47">
        <v>100</v>
      </c>
      <c r="P17" s="48">
        <v>192.37604307033999</v>
      </c>
    </row>
    <row r="18" spans="1:16">
      <c r="A18" s="25" t="s">
        <v>11</v>
      </c>
      <c r="B18" s="24">
        <f t="shared" si="0"/>
        <v>19</v>
      </c>
      <c r="C18" s="24">
        <f t="shared" si="1"/>
        <v>81.176914536239863</v>
      </c>
      <c r="D18" s="24">
        <f t="shared" si="2"/>
        <v>21.397459621556209</v>
      </c>
      <c r="E18" s="24">
        <f t="shared" si="3"/>
        <v>30</v>
      </c>
      <c r="F18" s="11">
        <v>4</v>
      </c>
      <c r="G18" s="26">
        <f t="shared" si="4"/>
        <v>1</v>
      </c>
      <c r="I18" s="1"/>
      <c r="J18" s="46">
        <v>2</v>
      </c>
      <c r="K18" s="10">
        <v>11</v>
      </c>
      <c r="L18" s="5">
        <v>20</v>
      </c>
      <c r="M18" s="6">
        <v>0</v>
      </c>
      <c r="N18" s="4"/>
      <c r="O18" s="47">
        <v>84</v>
      </c>
      <c r="P18" s="48">
        <v>183.138438763306</v>
      </c>
    </row>
    <row r="19" spans="1:16">
      <c r="A19" s="25" t="s">
        <v>11</v>
      </c>
      <c r="B19" s="24">
        <f t="shared" si="0"/>
        <v>25</v>
      </c>
      <c r="C19" s="24">
        <f t="shared" si="1"/>
        <v>108.88972745734189</v>
      </c>
      <c r="D19" s="24">
        <f t="shared" si="2"/>
        <v>37.39745962155618</v>
      </c>
      <c r="E19" s="24">
        <f t="shared" si="3"/>
        <v>149.99971938845687</v>
      </c>
      <c r="F19" s="11">
        <v>4</v>
      </c>
      <c r="G19" s="26">
        <f t="shared" si="4"/>
        <v>1</v>
      </c>
      <c r="I19" s="1"/>
      <c r="J19" s="46">
        <v>2</v>
      </c>
      <c r="K19" s="10">
        <v>12</v>
      </c>
      <c r="L19" s="5">
        <v>32</v>
      </c>
      <c r="M19" s="6">
        <v>2.0943951023932001</v>
      </c>
      <c r="N19" s="4"/>
      <c r="O19" s="47">
        <v>100</v>
      </c>
      <c r="P19" s="48">
        <v>155.425625842204</v>
      </c>
    </row>
    <row r="20" spans="1:16">
      <c r="A20" s="25" t="s">
        <v>11</v>
      </c>
      <c r="B20" s="24">
        <f t="shared" si="0"/>
        <v>20</v>
      </c>
      <c r="C20" s="24">
        <f t="shared" si="1"/>
        <v>90.414518843273868</v>
      </c>
      <c r="D20" s="24">
        <f t="shared" si="2"/>
        <v>37.397459621556209</v>
      </c>
      <c r="E20" s="24">
        <f t="shared" si="3"/>
        <v>89.999859694228434</v>
      </c>
      <c r="F20" s="11">
        <v>4</v>
      </c>
      <c r="G20" s="26">
        <f t="shared" si="4"/>
        <v>1</v>
      </c>
      <c r="I20" s="2"/>
      <c r="J20" s="46">
        <v>2</v>
      </c>
      <c r="K20" s="10">
        <v>13</v>
      </c>
      <c r="L20" s="5">
        <v>21</v>
      </c>
      <c r="M20" s="6">
        <v>1.0471975511966001</v>
      </c>
      <c r="N20" s="4"/>
      <c r="O20" s="47">
        <v>84</v>
      </c>
      <c r="P20" s="48">
        <v>164.66323014923799</v>
      </c>
    </row>
    <row r="21" spans="1:16">
      <c r="A21" s="25" t="s">
        <v>11</v>
      </c>
      <c r="B21" s="24">
        <f t="shared" si="0"/>
        <v>45</v>
      </c>
      <c r="C21" s="24">
        <f t="shared" si="1"/>
        <v>81.176914536239849</v>
      </c>
      <c r="D21" s="24">
        <f t="shared" si="2"/>
        <v>53.39745962155618</v>
      </c>
      <c r="E21" s="24">
        <f t="shared" si="3"/>
        <v>149.99971938845687</v>
      </c>
      <c r="F21" s="11">
        <v>4</v>
      </c>
      <c r="G21" s="26">
        <f t="shared" si="4"/>
        <v>1</v>
      </c>
      <c r="I21" s="2"/>
      <c r="J21" s="46">
        <v>3</v>
      </c>
      <c r="K21" s="10">
        <v>22</v>
      </c>
      <c r="L21" s="5">
        <v>43</v>
      </c>
      <c r="M21" s="6">
        <v>2.0943951023932001</v>
      </c>
      <c r="N21" s="4"/>
      <c r="O21" s="47">
        <v>68</v>
      </c>
      <c r="P21" s="48">
        <v>155.425625842204</v>
      </c>
    </row>
    <row r="22" spans="1:16">
      <c r="A22" s="25" t="s">
        <v>11</v>
      </c>
      <c r="B22" s="24">
        <f t="shared" si="0"/>
        <v>15</v>
      </c>
      <c r="C22" s="24">
        <f t="shared" si="1"/>
        <v>90.414518843273854</v>
      </c>
      <c r="D22" s="24">
        <f t="shared" si="2"/>
        <v>69.39745962155618</v>
      </c>
      <c r="E22" s="24">
        <f t="shared" si="3"/>
        <v>209.99957908268468</v>
      </c>
      <c r="F22" s="11">
        <v>4</v>
      </c>
      <c r="G22" s="26">
        <f t="shared" si="4"/>
        <v>1</v>
      </c>
      <c r="I22" s="2"/>
      <c r="J22" s="46">
        <v>2</v>
      </c>
      <c r="K22" s="10">
        <v>23</v>
      </c>
      <c r="L22" s="5">
        <v>10</v>
      </c>
      <c r="M22" s="6">
        <v>3.14159265358979</v>
      </c>
      <c r="N22" s="4"/>
      <c r="O22" s="47">
        <v>68</v>
      </c>
      <c r="P22" s="48">
        <v>136.95041722813599</v>
      </c>
    </row>
    <row r="23" spans="1:16">
      <c r="A23" s="25" t="s">
        <v>11</v>
      </c>
      <c r="B23" s="24">
        <f t="shared" si="0"/>
        <v>26</v>
      </c>
      <c r="C23" s="24">
        <f t="shared" si="1"/>
        <v>118.1273317643759</v>
      </c>
      <c r="D23" s="24">
        <f t="shared" si="2"/>
        <v>53.39745962155618</v>
      </c>
      <c r="E23" s="24">
        <f t="shared" si="3"/>
        <v>209.99957908268468</v>
      </c>
      <c r="F23" s="11">
        <v>4</v>
      </c>
      <c r="G23" s="26">
        <f t="shared" si="4"/>
        <v>1</v>
      </c>
      <c r="I23" s="2"/>
      <c r="J23" s="46">
        <v>2</v>
      </c>
      <c r="K23" s="10">
        <v>14</v>
      </c>
      <c r="L23" s="5">
        <v>33</v>
      </c>
      <c r="M23" s="6">
        <v>3.14159265358979</v>
      </c>
      <c r="N23" s="4"/>
      <c r="O23" s="47">
        <v>100</v>
      </c>
      <c r="P23" s="48">
        <v>136.95041722813599</v>
      </c>
    </row>
    <row r="24" spans="1:16">
      <c r="A24" s="25" t="s">
        <v>11</v>
      </c>
      <c r="B24" s="24">
        <f t="shared" si="0"/>
        <v>14</v>
      </c>
      <c r="C24" s="24">
        <f t="shared" si="1"/>
        <v>108.88972745734185</v>
      </c>
      <c r="D24" s="24">
        <f t="shared" si="2"/>
        <v>69.39745962155618</v>
      </c>
      <c r="E24" s="24">
        <f t="shared" si="3"/>
        <v>149.99971938845687</v>
      </c>
      <c r="F24" s="11">
        <v>4</v>
      </c>
      <c r="G24" s="26">
        <f t="shared" si="4"/>
        <v>1</v>
      </c>
      <c r="I24" s="2"/>
      <c r="J24" s="46">
        <v>1</v>
      </c>
      <c r="K24" s="10">
        <v>15</v>
      </c>
      <c r="L24" s="5">
        <v>42</v>
      </c>
      <c r="M24" s="6">
        <v>2.0943951023932001</v>
      </c>
      <c r="N24" s="4"/>
      <c r="O24" s="47">
        <v>84</v>
      </c>
      <c r="P24" s="48">
        <v>127.712812921102</v>
      </c>
    </row>
    <row r="25" spans="1:16" ht="15.75" thickBot="1">
      <c r="A25" s="27" t="s">
        <v>11</v>
      </c>
      <c r="B25" s="28">
        <f t="shared" si="0"/>
        <v>30</v>
      </c>
      <c r="C25" s="28">
        <f t="shared" si="1"/>
        <v>118.12733176437585</v>
      </c>
      <c r="D25" s="28">
        <f t="shared" si="2"/>
        <v>85.397459621556152</v>
      </c>
      <c r="E25" s="28">
        <f t="shared" si="3"/>
        <v>209.99957908268468</v>
      </c>
      <c r="F25" s="29">
        <v>4</v>
      </c>
      <c r="G25" s="30">
        <f t="shared" si="4"/>
        <v>1</v>
      </c>
      <c r="I25" s="2"/>
      <c r="J25" s="50">
        <v>2</v>
      </c>
      <c r="K25" s="51">
        <v>16</v>
      </c>
      <c r="L25" s="52">
        <v>43</v>
      </c>
      <c r="M25" s="53">
        <v>3.14159265358979</v>
      </c>
      <c r="N25" s="54"/>
      <c r="O25" s="55">
        <v>84</v>
      </c>
      <c r="P25" s="56">
        <v>109.237604307034</v>
      </c>
    </row>
    <row r="26" spans="1:16" ht="45" customHeight="1">
      <c r="J26" t="s">
        <v>24</v>
      </c>
    </row>
    <row r="31" spans="1:16">
      <c r="G31" s="7"/>
      <c r="H31" s="7"/>
      <c r="I31" s="7"/>
      <c r="K31" s="7"/>
      <c r="L31" s="7"/>
      <c r="M31" s="7"/>
    </row>
    <row r="32" spans="1:16">
      <c r="G32" s="7"/>
      <c r="H32" s="8"/>
      <c r="I32" s="8"/>
      <c r="J32" s="8"/>
      <c r="K32" s="8"/>
      <c r="L32" s="8"/>
      <c r="M32" s="7"/>
    </row>
    <row r="33" spans="7:14">
      <c r="G33" s="7"/>
      <c r="H33" s="8"/>
      <c r="I33" s="8"/>
      <c r="J33" s="8"/>
      <c r="K33" s="8"/>
      <c r="L33" s="8"/>
      <c r="M33" s="7"/>
      <c r="N33" s="7"/>
    </row>
    <row r="34" spans="7:14">
      <c r="G34" s="7"/>
      <c r="H34" s="8"/>
      <c r="I34" s="8"/>
      <c r="J34" s="8"/>
      <c r="K34" s="8"/>
      <c r="L34" s="8"/>
      <c r="M34" s="7"/>
      <c r="N34" s="7"/>
    </row>
    <row r="35" spans="7:14">
      <c r="G35" s="7"/>
      <c r="H35" s="8"/>
      <c r="I35" s="8"/>
      <c r="J35" s="8"/>
      <c r="K35" s="8"/>
      <c r="L35" s="8"/>
      <c r="M35" s="7"/>
      <c r="N35" s="7"/>
    </row>
    <row r="36" spans="7:14">
      <c r="G36" s="7"/>
      <c r="H36" s="8"/>
      <c r="I36" s="8"/>
      <c r="J36" s="8"/>
      <c r="K36" s="8"/>
      <c r="L36" s="8"/>
      <c r="M36" s="7"/>
      <c r="N36" s="7"/>
    </row>
    <row r="37" spans="7:14">
      <c r="G37" s="7"/>
      <c r="H37" s="8"/>
      <c r="I37" s="8"/>
      <c r="J37" s="8"/>
      <c r="K37" s="8"/>
      <c r="L37" s="8"/>
      <c r="M37" s="7"/>
      <c r="N37" s="7"/>
    </row>
    <row r="38" spans="7:14">
      <c r="G38" s="7"/>
      <c r="H38" s="8"/>
      <c r="I38" s="8"/>
      <c r="J38" s="8"/>
      <c r="K38" s="8"/>
      <c r="L38" s="8"/>
      <c r="M38" s="7"/>
      <c r="N38" s="7"/>
    </row>
    <row r="39" spans="7:14">
      <c r="G39" s="7"/>
      <c r="H39" s="8"/>
      <c r="I39" s="8"/>
      <c r="J39" s="8"/>
      <c r="K39" s="8"/>
      <c r="L39" s="8"/>
      <c r="M39" s="7"/>
      <c r="N39" s="7"/>
    </row>
    <row r="40" spans="7:14">
      <c r="G40" s="7"/>
      <c r="H40" s="8"/>
      <c r="I40" s="8"/>
      <c r="J40" s="8"/>
      <c r="K40" s="8"/>
      <c r="L40" s="8"/>
      <c r="M40" s="7"/>
      <c r="N40" s="7"/>
    </row>
    <row r="41" spans="7:14">
      <c r="G41" s="7"/>
      <c r="H41" s="8"/>
      <c r="I41" s="8"/>
      <c r="J41" s="8"/>
      <c r="K41" s="8"/>
      <c r="L41" s="8"/>
      <c r="M41" s="7"/>
      <c r="N41" s="7"/>
    </row>
    <row r="42" spans="7:14">
      <c r="G42" s="7"/>
      <c r="H42" s="8"/>
      <c r="I42" s="8"/>
      <c r="J42" s="8"/>
      <c r="K42" s="8"/>
      <c r="L42" s="8"/>
      <c r="M42" s="7"/>
      <c r="N42" s="7"/>
    </row>
    <row r="43" spans="7:14">
      <c r="G43" s="7"/>
      <c r="H43" s="8"/>
      <c r="I43" s="8"/>
      <c r="J43" s="8"/>
      <c r="K43" s="8"/>
      <c r="L43" s="8"/>
      <c r="M43" s="7"/>
      <c r="N43" s="7"/>
    </row>
    <row r="44" spans="7:14">
      <c r="G44" s="7"/>
      <c r="H44" s="8"/>
      <c r="I44" s="8"/>
      <c r="J44" s="8"/>
      <c r="K44" s="8"/>
      <c r="L44" s="8"/>
      <c r="M44" s="7"/>
      <c r="N44" s="7"/>
    </row>
    <row r="45" spans="7:14">
      <c r="G45" s="7"/>
      <c r="H45" s="8"/>
      <c r="I45" s="8"/>
      <c r="J45" s="8"/>
      <c r="K45" s="8"/>
      <c r="L45" s="8"/>
      <c r="M45" s="7"/>
      <c r="N45" s="7"/>
    </row>
    <row r="46" spans="7:14">
      <c r="G46" s="7"/>
      <c r="H46" s="8"/>
      <c r="I46" s="8"/>
      <c r="J46" s="8"/>
      <c r="K46" s="8"/>
      <c r="L46" s="8"/>
      <c r="M46" s="7"/>
      <c r="N46" s="7"/>
    </row>
    <row r="47" spans="7:14">
      <c r="G47" s="7"/>
      <c r="H47" s="8"/>
      <c r="I47" s="8"/>
      <c r="J47" s="8"/>
      <c r="K47" s="8"/>
      <c r="L47" s="8"/>
      <c r="M47" s="7"/>
      <c r="N47" s="7"/>
    </row>
    <row r="48" spans="7:14">
      <c r="G48" s="7"/>
      <c r="H48" s="8"/>
      <c r="I48" s="8"/>
      <c r="J48" s="8"/>
      <c r="K48" s="8"/>
      <c r="L48" s="8"/>
      <c r="M48" s="7"/>
      <c r="N48" s="7"/>
    </row>
    <row r="49" spans="7:14">
      <c r="G49" s="7"/>
      <c r="H49" s="8"/>
      <c r="I49" s="8"/>
      <c r="J49" s="8"/>
      <c r="K49" s="8"/>
      <c r="L49" s="8"/>
      <c r="M49" s="7"/>
      <c r="N49" s="7"/>
    </row>
    <row r="50" spans="7:14">
      <c r="G50" s="7"/>
      <c r="H50" s="8"/>
      <c r="I50" s="8"/>
      <c r="J50" s="8"/>
      <c r="K50" s="8"/>
      <c r="L50" s="8"/>
      <c r="M50" s="7"/>
      <c r="N50" s="7"/>
    </row>
    <row r="51" spans="7:14">
      <c r="G51" s="7"/>
      <c r="H51" s="8"/>
      <c r="I51" s="8"/>
      <c r="J51" s="8"/>
      <c r="K51" s="8"/>
      <c r="L51" s="8"/>
      <c r="M51" s="7"/>
      <c r="N51" s="7"/>
    </row>
    <row r="52" spans="7:14">
      <c r="G52" s="7"/>
      <c r="H52" s="8"/>
      <c r="I52" s="8"/>
      <c r="J52" s="8"/>
      <c r="K52" s="8"/>
      <c r="L52" s="8"/>
      <c r="M52" s="7"/>
      <c r="N52" s="7"/>
    </row>
    <row r="53" spans="7:14">
      <c r="G53" s="7"/>
      <c r="H53" s="8"/>
      <c r="I53" s="8"/>
      <c r="J53" s="8"/>
      <c r="K53" s="8"/>
      <c r="L53" s="8"/>
      <c r="M53" s="7"/>
      <c r="N53" s="7"/>
    </row>
    <row r="54" spans="7:14">
      <c r="G54" s="7"/>
      <c r="H54" s="8"/>
      <c r="I54" s="8"/>
      <c r="J54" s="8"/>
      <c r="K54" s="8"/>
      <c r="L54" s="8"/>
      <c r="M54" s="7"/>
      <c r="N54" s="7"/>
    </row>
    <row r="55" spans="7:14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Andrea</cp:lastModifiedBy>
  <dcterms:created xsi:type="dcterms:W3CDTF">2011-10-13T10:35:00Z</dcterms:created>
  <dcterms:modified xsi:type="dcterms:W3CDTF">2011-11-16T14:30:58Z</dcterms:modified>
</cp:coreProperties>
</file>