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.com\AlexBaird\easy-rte-composition\example\Printer_3D\"/>
    </mc:Choice>
  </mc:AlternateContent>
  <xr:revisionPtr revIDLastSave="0" documentId="13_ncr:1_{5DC90EE9-CF1E-42F6-9BED-2BCA23D60E9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ompilation_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" i="1"/>
  <c r="M11" i="1"/>
  <c r="N11" i="1" s="1"/>
  <c r="J19" i="1"/>
  <c r="J20" i="1"/>
  <c r="J21" i="1"/>
  <c r="J22" i="1"/>
  <c r="J23" i="1"/>
  <c r="J24" i="1"/>
  <c r="J25" i="1"/>
  <c r="J26" i="1"/>
  <c r="J27" i="1"/>
  <c r="J1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</calcChain>
</file>

<file path=xl/sharedStrings.xml><?xml version="1.0" encoding="utf-8"?>
<sst xmlns="http://schemas.openxmlformats.org/spreadsheetml/2006/main" count="45" uniqueCount="45">
  <si>
    <t>topLevelName</t>
  </si>
  <si>
    <t>les</t>
  </si>
  <si>
    <t>regs</t>
  </si>
  <si>
    <t>pins</t>
  </si>
  <si>
    <t>cpuTime</t>
  </si>
  <si>
    <t>wallTime</t>
  </si>
  <si>
    <t>fmax</t>
  </si>
  <si>
    <t>parallel_F_Printer_3D_10</t>
  </si>
  <si>
    <t>parallel_F_Printer_3D_1</t>
  </si>
  <si>
    <t>parallel_F_Printer_3D_2</t>
  </si>
  <si>
    <t>parallel_F_Printer_3D_3</t>
  </si>
  <si>
    <t>parallel_F_Printer_3D_4</t>
  </si>
  <si>
    <t>parallel_F_Printer_3D_5</t>
  </si>
  <si>
    <t>parallel_F_Printer_3D_6</t>
  </si>
  <si>
    <t>parallel_F_Printer_3D_7</t>
  </si>
  <si>
    <t>parallel_F_Printer_3D_8</t>
  </si>
  <si>
    <t>parallel_F_Printer_3D_9</t>
  </si>
  <si>
    <t>synthesis_F_Printer_3D_1</t>
  </si>
  <si>
    <t>synthesis_F_Printer_3D_2</t>
  </si>
  <si>
    <t>synthesis_F_Printer_3D_3</t>
  </si>
  <si>
    <t>synthesis_F_Printer_3D_4</t>
  </si>
  <si>
    <t>synthesis_F_Printer_3D_5</t>
  </si>
  <si>
    <t>synthesis_F_Printer_3D_6</t>
  </si>
  <si>
    <t>Num Policies</t>
  </si>
  <si>
    <t>Type</t>
  </si>
  <si>
    <t>Parallel</t>
  </si>
  <si>
    <t>Monolithic</t>
  </si>
  <si>
    <t>Series</t>
  </si>
  <si>
    <t>series_F_Printer_3D_10</t>
  </si>
  <si>
    <t>series_F_Printer_3D_1</t>
  </si>
  <si>
    <t>series_F_Printer_3D_2</t>
  </si>
  <si>
    <t>series_F_Printer_3D_3</t>
  </si>
  <si>
    <t>series_F_Printer_3D_4</t>
  </si>
  <si>
    <t>series_F_Printer_3D_5</t>
  </si>
  <si>
    <t>series_F_Printer_3D_6</t>
  </si>
  <si>
    <t>series_F_Printer_3D_7</t>
  </si>
  <si>
    <t>series_F_Printer_3D_8</t>
  </si>
  <si>
    <t>series_F_Printer_3D_9</t>
  </si>
  <si>
    <t>calculated_fmax</t>
  </si>
  <si>
    <t>easy-rte-c</t>
  </si>
  <si>
    <t>easy-rte-parser</t>
  </si>
  <si>
    <t>py-rtecomp</t>
  </si>
  <si>
    <t>verilog_compile_time</t>
  </si>
  <si>
    <t>sv size</t>
  </si>
  <si>
    <t>xml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</si>
</sst>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Regs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compilation_summary!$A$2</c:f>
              <c:strCache>
                <c:ptCount val="1"/>
                <c:pt idx="0">
                  <c:v>Parallel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compilation_summary!$E$2:$E$11</c:f>
              <c:numCache>
                <c:formatCode>General</c:formatCode>
                <c:ptCount val="10"/>
                <c:pt idx="0">
                  <c:v>78</c:v>
                </c:pt>
                <c:pt idx="1">
                  <c:v>80</c:v>
                </c:pt>
                <c:pt idx="2">
                  <c:v>82</c:v>
                </c:pt>
                <c:pt idx="3">
                  <c:v>84</c:v>
                </c:pt>
                <c:pt idx="4">
                  <c:v>86</c:v>
                </c:pt>
                <c:pt idx="5">
                  <c:v>88</c:v>
                </c:pt>
                <c:pt idx="6">
                  <c:v>155</c:v>
                </c:pt>
                <c:pt idx="7">
                  <c:v>222</c:v>
                </c:pt>
                <c:pt idx="8">
                  <c:v>289</c:v>
                </c:pt>
                <c:pt idx="9">
                  <c:v>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8-4C6F-B733-EC9B3B62BDC5}"/>
            </c:ext>
          </c:extLst>
        </c:ser>
        <c:ser>
          <c:idx val="1"/>
          <c:order val="1"/>
          <c:tx>
            <c:strRef>
              <c:f>compilation_summary!$A$12</c:f>
              <c:strCache>
                <c:ptCount val="1"/>
                <c:pt idx="0">
                  <c:v>Monolithic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compilation_summary!$E$12:$E$17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8-4C6F-B733-EC9B3B62BDC5}"/>
            </c:ext>
          </c:extLst>
        </c:ser>
        <c:ser>
          <c:idx val="2"/>
          <c:order val="2"/>
          <c:tx>
            <c:strRef>
              <c:f>compilation_summary!$A$18</c:f>
              <c:strCache>
                <c:ptCount val="1"/>
                <c:pt idx="0">
                  <c:v>Series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compilation_summary!$E$18:$E$27</c:f>
              <c:numCache>
                <c:formatCode>General</c:formatCode>
                <c:ptCount val="10"/>
                <c:pt idx="0">
                  <c:v>78</c:v>
                </c:pt>
                <c:pt idx="1">
                  <c:v>82</c:v>
                </c:pt>
                <c:pt idx="2">
                  <c:v>88</c:v>
                </c:pt>
                <c:pt idx="3">
                  <c:v>92</c:v>
                </c:pt>
                <c:pt idx="4">
                  <c:v>96</c:v>
                </c:pt>
                <c:pt idx="5">
                  <c:v>100</c:v>
                </c:pt>
                <c:pt idx="6">
                  <c:v>171</c:v>
                </c:pt>
                <c:pt idx="7">
                  <c:v>240</c:v>
                </c:pt>
                <c:pt idx="8">
                  <c:v>309</c:v>
                </c:pt>
                <c:pt idx="9">
                  <c:v>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0-47E8-9BF3-989B4B505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926592"/>
        <c:axId val="521907872"/>
      </c:lineChart>
      <c:catAx>
        <c:axId val="52192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Policies Composed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07872"/>
        <c:crosses val="autoZero"/>
        <c:auto val="1"/>
        <c:lblAlgn val="ctr"/>
        <c:lblOffset val="100"/>
        <c:noMultiLvlLbl val="0"/>
      </c:catAx>
      <c:valAx>
        <c:axId val="5219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Regs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2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SV</a:t>
            </a:r>
            <a:r>
              <a:rPr lang="en-NZ" baseline="0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compilation_summary!$A$2</c:f>
              <c:strCache>
                <c:ptCount val="1"/>
                <c:pt idx="0">
                  <c:v>Parallel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compilation_summary!$P$2:$P$11</c:f>
              <c:numCache>
                <c:formatCode>General</c:formatCode>
                <c:ptCount val="10"/>
                <c:pt idx="0">
                  <c:v>47</c:v>
                </c:pt>
                <c:pt idx="1">
                  <c:v>65</c:v>
                </c:pt>
                <c:pt idx="2">
                  <c:v>84</c:v>
                </c:pt>
                <c:pt idx="3">
                  <c:v>104</c:v>
                </c:pt>
                <c:pt idx="4">
                  <c:v>125</c:v>
                </c:pt>
                <c:pt idx="5">
                  <c:v>149</c:v>
                </c:pt>
                <c:pt idx="6">
                  <c:v>194</c:v>
                </c:pt>
                <c:pt idx="7">
                  <c:v>294</c:v>
                </c:pt>
                <c:pt idx="8">
                  <c:v>316</c:v>
                </c:pt>
                <c:pt idx="9">
                  <c:v>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D-43DF-82B5-D8EB4FE3E635}"/>
            </c:ext>
          </c:extLst>
        </c:ser>
        <c:ser>
          <c:idx val="1"/>
          <c:order val="1"/>
          <c:tx>
            <c:strRef>
              <c:f>compilation_summary!$A$12</c:f>
              <c:strCache>
                <c:ptCount val="1"/>
                <c:pt idx="0">
                  <c:v>Monolithic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compilation_summary!$P$12:$P$17</c:f>
              <c:numCache>
                <c:formatCode>General</c:formatCode>
                <c:ptCount val="6"/>
                <c:pt idx="0">
                  <c:v>15</c:v>
                </c:pt>
                <c:pt idx="1">
                  <c:v>29</c:v>
                </c:pt>
                <c:pt idx="2">
                  <c:v>88</c:v>
                </c:pt>
                <c:pt idx="3">
                  <c:v>385</c:v>
                </c:pt>
                <c:pt idx="4">
                  <c:v>2305</c:v>
                </c:pt>
                <c:pt idx="5">
                  <c:v>14971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D-43DF-82B5-D8EB4FE3E635}"/>
            </c:ext>
          </c:extLst>
        </c:ser>
        <c:ser>
          <c:idx val="2"/>
          <c:order val="2"/>
          <c:tx>
            <c:strRef>
              <c:f>compilation_summary!$A$18</c:f>
              <c:strCache>
                <c:ptCount val="1"/>
                <c:pt idx="0">
                  <c:v>Series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compilation_summary!$P$18:$P$27</c:f>
              <c:numCache>
                <c:formatCode>General</c:formatCode>
                <c:ptCount val="10"/>
                <c:pt idx="0">
                  <c:v>48</c:v>
                </c:pt>
                <c:pt idx="1">
                  <c:v>67</c:v>
                </c:pt>
                <c:pt idx="2">
                  <c:v>86</c:v>
                </c:pt>
                <c:pt idx="3">
                  <c:v>108</c:v>
                </c:pt>
                <c:pt idx="4">
                  <c:v>129</c:v>
                </c:pt>
                <c:pt idx="5">
                  <c:v>155</c:v>
                </c:pt>
                <c:pt idx="6">
                  <c:v>198</c:v>
                </c:pt>
                <c:pt idx="7">
                  <c:v>301</c:v>
                </c:pt>
                <c:pt idx="8">
                  <c:v>324</c:v>
                </c:pt>
                <c:pt idx="9">
                  <c:v>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1D-43DF-82B5-D8EB4FE3E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926592"/>
        <c:axId val="521907872"/>
      </c:lineChart>
      <c:catAx>
        <c:axId val="52192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Policies Composed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07872"/>
        <c:crosses val="autoZero"/>
        <c:auto val="1"/>
        <c:lblAlgn val="ctr"/>
        <c:lblOffset val="100"/>
        <c:noMultiLvlLbl val="0"/>
      </c:catAx>
      <c:valAx>
        <c:axId val="5219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2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Parallel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compilation_summary!$D$2:$D$11</c:f>
              <c:numCache>
                <c:formatCode>General</c:formatCode>
                <c:ptCount val="10"/>
                <c:pt idx="0">
                  <c:v>25</c:v>
                </c:pt>
                <c:pt idx="1">
                  <c:v>27</c:v>
                </c:pt>
                <c:pt idx="2">
                  <c:v>28</c:v>
                </c:pt>
                <c:pt idx="3">
                  <c:v>30</c:v>
                </c:pt>
                <c:pt idx="4">
                  <c:v>32</c:v>
                </c:pt>
                <c:pt idx="5">
                  <c:v>33</c:v>
                </c:pt>
                <c:pt idx="6">
                  <c:v>81</c:v>
                </c:pt>
                <c:pt idx="7">
                  <c:v>130</c:v>
                </c:pt>
                <c:pt idx="8">
                  <c:v>178</c:v>
                </c:pt>
                <c:pt idx="9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30-4305-88FB-8D19A7433DDB}"/>
            </c:ext>
          </c:extLst>
        </c:ser>
        <c:ser>
          <c:idx val="1"/>
          <c:order val="1"/>
          <c:tx>
            <c:v>Monolithic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compilation_summary!$D$12:$D$17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30-4305-88FB-8D19A7433DDB}"/>
            </c:ext>
          </c:extLst>
        </c:ser>
        <c:ser>
          <c:idx val="2"/>
          <c:order val="2"/>
          <c:tx>
            <c:strRef>
              <c:f>compilation_summary!$A$18</c:f>
              <c:strCache>
                <c:ptCount val="1"/>
                <c:pt idx="0">
                  <c:v>Series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compilation_summary!$D$18:$D$27</c:f>
              <c:numCache>
                <c:formatCode>General</c:formatCode>
                <c:ptCount val="10"/>
                <c:pt idx="0">
                  <c:v>25</c:v>
                </c:pt>
                <c:pt idx="1">
                  <c:v>29</c:v>
                </c:pt>
                <c:pt idx="2">
                  <c:v>30</c:v>
                </c:pt>
                <c:pt idx="3">
                  <c:v>32</c:v>
                </c:pt>
                <c:pt idx="4">
                  <c:v>35</c:v>
                </c:pt>
                <c:pt idx="5">
                  <c:v>39</c:v>
                </c:pt>
                <c:pt idx="6">
                  <c:v>89</c:v>
                </c:pt>
                <c:pt idx="7">
                  <c:v>141</c:v>
                </c:pt>
                <c:pt idx="8">
                  <c:v>191</c:v>
                </c:pt>
                <c:pt idx="9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40-49F6-AD6F-382CAD3F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926592"/>
        <c:axId val="521907872"/>
      </c:lineChart>
      <c:catAx>
        <c:axId val="52192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Policies Composed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07872"/>
        <c:crosses val="autoZero"/>
        <c:auto val="1"/>
        <c:lblAlgn val="ctr"/>
        <c:lblOffset val="100"/>
        <c:noMultiLvlLbl val="0"/>
      </c:catAx>
      <c:valAx>
        <c:axId val="5219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2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compilation_summary!$A$2</c:f>
              <c:strCache>
                <c:ptCount val="1"/>
                <c:pt idx="0">
                  <c:v>Parallel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compilation_summary!$F$2:$F$11</c:f>
              <c:numCache>
                <c:formatCode>General</c:formatCode>
                <c:ptCount val="10"/>
                <c:pt idx="0">
                  <c:v>94</c:v>
                </c:pt>
                <c:pt idx="1">
                  <c:v>96</c:v>
                </c:pt>
                <c:pt idx="2">
                  <c:v>98</c:v>
                </c:pt>
                <c:pt idx="3">
                  <c:v>100</c:v>
                </c:pt>
                <c:pt idx="4">
                  <c:v>102</c:v>
                </c:pt>
                <c:pt idx="5">
                  <c:v>104</c:v>
                </c:pt>
                <c:pt idx="6">
                  <c:v>108</c:v>
                </c:pt>
                <c:pt idx="7">
                  <c:v>112</c:v>
                </c:pt>
                <c:pt idx="8">
                  <c:v>116</c:v>
                </c:pt>
                <c:pt idx="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1-4F2C-8F7E-D792CFF14E67}"/>
            </c:ext>
          </c:extLst>
        </c:ser>
        <c:ser>
          <c:idx val="1"/>
          <c:order val="1"/>
          <c:tx>
            <c:strRef>
              <c:f>compilation_summary!$A$12</c:f>
              <c:strCache>
                <c:ptCount val="1"/>
                <c:pt idx="0">
                  <c:v>Monolithic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compilation_summary!$F$12:$F$17</c:f>
              <c:numCache>
                <c:formatCode>General</c:formatCode>
                <c:ptCount val="6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1-4F2C-8F7E-D792CFF14E67}"/>
            </c:ext>
          </c:extLst>
        </c:ser>
        <c:ser>
          <c:idx val="2"/>
          <c:order val="2"/>
          <c:tx>
            <c:strRef>
              <c:f>compilation_summary!$A$18</c:f>
              <c:strCache>
                <c:ptCount val="1"/>
                <c:pt idx="0">
                  <c:v>Series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compilation_summary!$F$18:$F$27</c:f>
              <c:numCache>
                <c:formatCode>General</c:formatCode>
                <c:ptCount val="10"/>
                <c:pt idx="0">
                  <c:v>94</c:v>
                </c:pt>
                <c:pt idx="1">
                  <c:v>98</c:v>
                </c:pt>
                <c:pt idx="2">
                  <c:v>103</c:v>
                </c:pt>
                <c:pt idx="3">
                  <c:v>107</c:v>
                </c:pt>
                <c:pt idx="4">
                  <c:v>111</c:v>
                </c:pt>
                <c:pt idx="5">
                  <c:v>115</c:v>
                </c:pt>
                <c:pt idx="6">
                  <c:v>122</c:v>
                </c:pt>
                <c:pt idx="7">
                  <c:v>128</c:v>
                </c:pt>
                <c:pt idx="8">
                  <c:v>134</c:v>
                </c:pt>
                <c:pt idx="9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5-489E-A393-B423F9053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926592"/>
        <c:axId val="521907872"/>
      </c:lineChart>
      <c:catAx>
        <c:axId val="52192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Policies Composed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07872"/>
        <c:crosses val="autoZero"/>
        <c:auto val="1"/>
        <c:lblAlgn val="ctr"/>
        <c:lblOffset val="100"/>
        <c:noMultiLvlLbl val="0"/>
      </c:catAx>
      <c:valAx>
        <c:axId val="5219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2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Quartus Compile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compilation_summary!$A$2</c:f>
              <c:strCache>
                <c:ptCount val="1"/>
                <c:pt idx="0">
                  <c:v>Parallel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compilation_summary!$G$2:$G$11</c:f>
              <c:numCache>
                <c:formatCode>h:mm:ss</c:formatCode>
                <c:ptCount val="10"/>
                <c:pt idx="0">
                  <c:v>1.1458333333333333E-3</c:v>
                </c:pt>
                <c:pt idx="1">
                  <c:v>1.2152777777777778E-3</c:v>
                </c:pt>
                <c:pt idx="2">
                  <c:v>1.2152777777777778E-3</c:v>
                </c:pt>
                <c:pt idx="3">
                  <c:v>1.2731481481481483E-3</c:v>
                </c:pt>
                <c:pt idx="4">
                  <c:v>1.261574074074074E-3</c:v>
                </c:pt>
                <c:pt idx="5">
                  <c:v>1.3310185185185185E-3</c:v>
                </c:pt>
                <c:pt idx="6">
                  <c:v>1.3541666666666667E-3</c:v>
                </c:pt>
                <c:pt idx="7">
                  <c:v>1.5740740740740741E-3</c:v>
                </c:pt>
                <c:pt idx="8">
                  <c:v>1.4583333333333334E-3</c:v>
                </c:pt>
                <c:pt idx="9">
                  <c:v>1.7592592592592592E-3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9-4464-9BCE-7BE4DFCFA1DF}"/>
            </c:ext>
          </c:extLst>
        </c:ser>
        <c:ser>
          <c:idx val="1"/>
          <c:order val="1"/>
          <c:tx>
            <c:strRef>
              <c:f>compilation_summary!$A$12</c:f>
              <c:strCache>
                <c:ptCount val="1"/>
                <c:pt idx="0">
                  <c:v>Monolithic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compilation_summary!$G$12:$G$17</c:f>
              <c:numCache>
                <c:formatCode>h:mm:ss</c:formatCode>
                <c:ptCount val="6"/>
                <c:pt idx="0">
                  <c:v>8.7962962962962962E-4</c:v>
                </c:pt>
                <c:pt idx="1">
                  <c:v>9.0277777777777784E-4</c:v>
                </c:pt>
                <c:pt idx="2">
                  <c:v>8.9120370370370362E-4</c:v>
                </c:pt>
                <c:pt idx="3">
                  <c:v>8.7962962962962962E-4</c:v>
                </c:pt>
                <c:pt idx="4">
                  <c:v>1.0185185185185186E-3</c:v>
                </c:pt>
                <c:pt idx="5">
                  <c:v>4.2245370370370371E-3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9-4464-9BCE-7BE4DFCFA1DF}"/>
            </c:ext>
          </c:extLst>
        </c:ser>
        <c:ser>
          <c:idx val="2"/>
          <c:order val="2"/>
          <c:tx>
            <c:strRef>
              <c:f>compilation_summary!$A$18</c:f>
              <c:strCache>
                <c:ptCount val="1"/>
                <c:pt idx="0">
                  <c:v>Series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compilation_summary!$G$18:$G$27</c:f>
              <c:numCache>
                <c:formatCode>h:mm:ss</c:formatCode>
                <c:ptCount val="10"/>
                <c:pt idx="0">
                  <c:v>9.3750000000000007E-4</c:v>
                </c:pt>
                <c:pt idx="1">
                  <c:v>9.4907407407407408E-4</c:v>
                </c:pt>
                <c:pt idx="2">
                  <c:v>9.6064814814814808E-4</c:v>
                </c:pt>
                <c:pt idx="3">
                  <c:v>1.0300925925925926E-3</c:v>
                </c:pt>
                <c:pt idx="4">
                  <c:v>1.0879629629629629E-3</c:v>
                </c:pt>
                <c:pt idx="5">
                  <c:v>1.0879629629629629E-3</c:v>
                </c:pt>
                <c:pt idx="6">
                  <c:v>1.0995370370370371E-3</c:v>
                </c:pt>
                <c:pt idx="7">
                  <c:v>1.1805555555555556E-3</c:v>
                </c:pt>
                <c:pt idx="8">
                  <c:v>1.2731481481481483E-3</c:v>
                </c:pt>
                <c:pt idx="9">
                  <c:v>1.3194444444444443E-3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B-4828-B106-8F27AEA49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926592"/>
        <c:axId val="521907872"/>
      </c:lineChart>
      <c:catAx>
        <c:axId val="52192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Policies Composed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07872"/>
        <c:crosses val="autoZero"/>
        <c:auto val="1"/>
        <c:lblAlgn val="ctr"/>
        <c:lblOffset val="100"/>
        <c:noMultiLvlLbl val="0"/>
      </c:catAx>
      <c:valAx>
        <c:axId val="5219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2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Clk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compilation_summary!$A$2</c:f>
              <c:strCache>
                <c:ptCount val="1"/>
                <c:pt idx="0">
                  <c:v>Parallel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compilation_summary!$I$2:$I$11</c:f>
              <c:numCache>
                <c:formatCode>General</c:formatCode>
                <c:ptCount val="10"/>
                <c:pt idx="0">
                  <c:v>225.99</c:v>
                </c:pt>
                <c:pt idx="1">
                  <c:v>228.57</c:v>
                </c:pt>
                <c:pt idx="2">
                  <c:v>236.02</c:v>
                </c:pt>
                <c:pt idx="3">
                  <c:v>242.72</c:v>
                </c:pt>
                <c:pt idx="4">
                  <c:v>241.25</c:v>
                </c:pt>
                <c:pt idx="5">
                  <c:v>230.84</c:v>
                </c:pt>
                <c:pt idx="6">
                  <c:v>126.26</c:v>
                </c:pt>
                <c:pt idx="7">
                  <c:v>133.26</c:v>
                </c:pt>
                <c:pt idx="8">
                  <c:v>147.78</c:v>
                </c:pt>
                <c:pt idx="9">
                  <c:v>144.61000000000001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1-4E86-BE6A-FBCE76EE26B0}"/>
            </c:ext>
          </c:extLst>
        </c:ser>
        <c:ser>
          <c:idx val="1"/>
          <c:order val="1"/>
          <c:tx>
            <c:strRef>
              <c:f>compilation_summary!$A$12</c:f>
              <c:strCache>
                <c:ptCount val="1"/>
                <c:pt idx="0">
                  <c:v>Monolithic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compilation_summary!$I$12:$I$17</c:f>
              <c:numCache>
                <c:formatCode>General</c:formatCode>
                <c:ptCount val="6"/>
                <c:pt idx="1">
                  <c:v>706.71</c:v>
                </c:pt>
                <c:pt idx="2">
                  <c:v>488.52</c:v>
                </c:pt>
                <c:pt idx="3">
                  <c:v>524.38</c:v>
                </c:pt>
                <c:pt idx="4">
                  <c:v>524.38</c:v>
                </c:pt>
                <c:pt idx="5">
                  <c:v>253.16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1-4E86-BE6A-FBCE76EE26B0}"/>
            </c:ext>
          </c:extLst>
        </c:ser>
        <c:ser>
          <c:idx val="2"/>
          <c:order val="2"/>
          <c:tx>
            <c:strRef>
              <c:f>compilation_summary!$A$18</c:f>
              <c:strCache>
                <c:ptCount val="1"/>
                <c:pt idx="0">
                  <c:v>Series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compilation_summary!$I$18:$I$27</c:f>
              <c:numCache>
                <c:formatCode>General</c:formatCode>
                <c:ptCount val="10"/>
                <c:pt idx="0">
                  <c:v>225.99</c:v>
                </c:pt>
                <c:pt idx="1">
                  <c:v>231.05</c:v>
                </c:pt>
                <c:pt idx="2">
                  <c:v>218.96</c:v>
                </c:pt>
                <c:pt idx="3">
                  <c:v>234.14</c:v>
                </c:pt>
                <c:pt idx="4">
                  <c:v>226.04</c:v>
                </c:pt>
                <c:pt idx="5">
                  <c:v>243.55</c:v>
                </c:pt>
                <c:pt idx="6">
                  <c:v>145.33000000000001</c:v>
                </c:pt>
                <c:pt idx="7">
                  <c:v>145.19999999999999</c:v>
                </c:pt>
                <c:pt idx="8">
                  <c:v>134.99</c:v>
                </c:pt>
                <c:pt idx="9">
                  <c:v>142.11000000000001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F1-4E86-BE6A-FBCE76EE26B0}"/>
            </c:ext>
          </c:extLst>
        </c:ser>
        <c:ser>
          <c:idx val="3"/>
          <c:order val="3"/>
          <c:tx>
            <c:v>Series Calculated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compilation_summary!$J$18:$J$27</c:f>
              <c:numCache>
                <c:formatCode>0.0</c:formatCode>
                <c:ptCount val="10"/>
                <c:pt idx="0">
                  <c:v>56.497500000000002</c:v>
                </c:pt>
                <c:pt idx="1">
                  <c:v>38.508333333333333</c:v>
                </c:pt>
                <c:pt idx="2">
                  <c:v>27.37</c:v>
                </c:pt>
                <c:pt idx="3">
                  <c:v>23.413999999999998</c:v>
                </c:pt>
                <c:pt idx="4">
                  <c:v>18.836666666666666</c:v>
                </c:pt>
                <c:pt idx="5">
                  <c:v>17.396428571428572</c:v>
                </c:pt>
                <c:pt idx="6">
                  <c:v>9.0831250000000008</c:v>
                </c:pt>
                <c:pt idx="7">
                  <c:v>8.0666666666666664</c:v>
                </c:pt>
                <c:pt idx="8">
                  <c:v>6.7495000000000003</c:v>
                </c:pt>
                <c:pt idx="9">
                  <c:v>6.4595454545454549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F1-4E86-BE6A-FBCE76EE26B0}"/>
            </c:ext>
          </c:extLst>
        </c:ser>
        <c:ser>
          <c:idx val="4"/>
          <c:order val="4"/>
          <c:tx>
            <c:v>Parallel Calculated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compilation_summary!$J$2:$J$11</c:f>
              <c:numCache>
                <c:formatCode>0.0</c:formatCode>
                <c:ptCount val="10"/>
                <c:pt idx="0">
                  <c:v>75.33</c:v>
                </c:pt>
                <c:pt idx="1">
                  <c:v>76.19</c:v>
                </c:pt>
                <c:pt idx="2">
                  <c:v>78.673333333333332</c:v>
                </c:pt>
                <c:pt idx="3">
                  <c:v>80.906666666666666</c:v>
                </c:pt>
                <c:pt idx="4">
                  <c:v>80.416666666666671</c:v>
                </c:pt>
                <c:pt idx="5">
                  <c:v>76.946666666666673</c:v>
                </c:pt>
                <c:pt idx="6">
                  <c:v>42.086666666666666</c:v>
                </c:pt>
                <c:pt idx="7">
                  <c:v>44.419999999999995</c:v>
                </c:pt>
                <c:pt idx="8">
                  <c:v>49.26</c:v>
                </c:pt>
                <c:pt idx="9">
                  <c:v>48.20333333333334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F1-4E86-BE6A-FBCE76EE2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926592"/>
        <c:axId val="521907872"/>
      </c:lineChart>
      <c:catAx>
        <c:axId val="52192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Policies Composed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07872"/>
        <c:crosses val="autoZero"/>
        <c:auto val="1"/>
        <c:lblAlgn val="ctr"/>
        <c:lblOffset val="100"/>
        <c:noMultiLvlLbl val="0"/>
      </c:catAx>
      <c:valAx>
        <c:axId val="5219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MHz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2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Clk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compilation_summary!$A$12</c:f>
              <c:strCache>
                <c:ptCount val="1"/>
                <c:pt idx="0">
                  <c:v>Monolithic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compilation_summary!$I$12:$I$17</c:f>
              <c:numCache>
                <c:formatCode>General</c:formatCode>
                <c:ptCount val="6"/>
                <c:pt idx="1">
                  <c:v>706.71</c:v>
                </c:pt>
                <c:pt idx="2">
                  <c:v>488.52</c:v>
                </c:pt>
                <c:pt idx="3">
                  <c:v>524.38</c:v>
                </c:pt>
                <c:pt idx="4">
                  <c:v>524.38</c:v>
                </c:pt>
                <c:pt idx="5">
                  <c:v>253.16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5-4EC4-8F25-29ECEFD004F9}"/>
            </c:ext>
          </c:extLst>
        </c:ser>
        <c:ser>
          <c:idx val="3"/>
          <c:order val="1"/>
          <c:tx>
            <c:v>Series Calculated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compilation_summary!$J$18:$J$27</c:f>
              <c:numCache>
                <c:formatCode>0.0</c:formatCode>
                <c:ptCount val="10"/>
                <c:pt idx="0">
                  <c:v>56.497500000000002</c:v>
                </c:pt>
                <c:pt idx="1">
                  <c:v>38.508333333333333</c:v>
                </c:pt>
                <c:pt idx="2">
                  <c:v>27.37</c:v>
                </c:pt>
                <c:pt idx="3">
                  <c:v>23.413999999999998</c:v>
                </c:pt>
                <c:pt idx="4">
                  <c:v>18.836666666666666</c:v>
                </c:pt>
                <c:pt idx="5">
                  <c:v>17.396428571428572</c:v>
                </c:pt>
                <c:pt idx="6">
                  <c:v>9.0831250000000008</c:v>
                </c:pt>
                <c:pt idx="7">
                  <c:v>8.0666666666666664</c:v>
                </c:pt>
                <c:pt idx="8">
                  <c:v>6.7495000000000003</c:v>
                </c:pt>
                <c:pt idx="9">
                  <c:v>6.4595454545454549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95-4EC4-8F25-29ECEFD004F9}"/>
            </c:ext>
          </c:extLst>
        </c:ser>
        <c:ser>
          <c:idx val="4"/>
          <c:order val="2"/>
          <c:tx>
            <c:v>Parallel Calculated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compilation_summary!$J$2:$J$11</c:f>
              <c:numCache>
                <c:formatCode>0.0</c:formatCode>
                <c:ptCount val="10"/>
                <c:pt idx="0">
                  <c:v>75.33</c:v>
                </c:pt>
                <c:pt idx="1">
                  <c:v>76.19</c:v>
                </c:pt>
                <c:pt idx="2">
                  <c:v>78.673333333333332</c:v>
                </c:pt>
                <c:pt idx="3">
                  <c:v>80.906666666666666</c:v>
                </c:pt>
                <c:pt idx="4">
                  <c:v>80.416666666666671</c:v>
                </c:pt>
                <c:pt idx="5">
                  <c:v>76.946666666666673</c:v>
                </c:pt>
                <c:pt idx="6">
                  <c:v>42.086666666666666</c:v>
                </c:pt>
                <c:pt idx="7">
                  <c:v>44.419999999999995</c:v>
                </c:pt>
                <c:pt idx="8">
                  <c:v>49.26</c:v>
                </c:pt>
                <c:pt idx="9">
                  <c:v>48.20333333333334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95-4EC4-8F25-29ECEFD00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926592"/>
        <c:axId val="521907872"/>
      </c:lineChart>
      <c:catAx>
        <c:axId val="52192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Policies Composed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07872"/>
        <c:crosses val="autoZero"/>
        <c:auto val="1"/>
        <c:lblAlgn val="ctr"/>
        <c:lblOffset val="100"/>
        <c:noMultiLvlLbl val="0"/>
      </c:catAx>
      <c:valAx>
        <c:axId val="5219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MHz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2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Verilog Compile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compilation_summary!$A$2</c:f>
              <c:strCache>
                <c:ptCount val="1"/>
                <c:pt idx="0">
                  <c:v>Parallel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compilation_summary!$N$2:$N$11</c:f>
              <c:numCache>
                <c:formatCode>General</c:formatCode>
                <c:ptCount val="10"/>
                <c:pt idx="0">
                  <c:v>442.48</c:v>
                </c:pt>
                <c:pt idx="1">
                  <c:v>430.54999999999995</c:v>
                </c:pt>
                <c:pt idx="2">
                  <c:v>422.26</c:v>
                </c:pt>
                <c:pt idx="3">
                  <c:v>436.55</c:v>
                </c:pt>
                <c:pt idx="4">
                  <c:v>455.38</c:v>
                </c:pt>
                <c:pt idx="5">
                  <c:v>421.15999999999997</c:v>
                </c:pt>
                <c:pt idx="6">
                  <c:v>471.51</c:v>
                </c:pt>
                <c:pt idx="7">
                  <c:v>648.09999999999991</c:v>
                </c:pt>
                <c:pt idx="8">
                  <c:v>1190.82</c:v>
                </c:pt>
                <c:pt idx="9">
                  <c:v>4102.7700000000004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C-4E6A-BAF4-05662637485B}"/>
            </c:ext>
          </c:extLst>
        </c:ser>
        <c:ser>
          <c:idx val="1"/>
          <c:order val="1"/>
          <c:tx>
            <c:strRef>
              <c:f>compilation_summary!$A$12</c:f>
              <c:strCache>
                <c:ptCount val="1"/>
                <c:pt idx="0">
                  <c:v>Monolithic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compilation_summary!$N$12:$N$17</c:f>
              <c:numCache>
                <c:formatCode>General</c:formatCode>
                <c:ptCount val="6"/>
                <c:pt idx="0">
                  <c:v>460.15</c:v>
                </c:pt>
                <c:pt idx="1">
                  <c:v>490.58000000000004</c:v>
                </c:pt>
                <c:pt idx="2">
                  <c:v>734.91</c:v>
                </c:pt>
                <c:pt idx="3">
                  <c:v>8540.06</c:v>
                </c:pt>
                <c:pt idx="4">
                  <c:v>281140</c:v>
                </c:pt>
                <c:pt idx="5">
                  <c:v>10915450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C-4E6A-BAF4-05662637485B}"/>
            </c:ext>
          </c:extLst>
        </c:ser>
        <c:ser>
          <c:idx val="2"/>
          <c:order val="2"/>
          <c:tx>
            <c:strRef>
              <c:f>compilation_summary!$A$18</c:f>
              <c:strCache>
                <c:ptCount val="1"/>
                <c:pt idx="0">
                  <c:v>Series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compilation_summary!$N$18:$N$27</c:f>
              <c:numCache>
                <c:formatCode>General</c:formatCode>
                <c:ptCount val="10"/>
                <c:pt idx="0">
                  <c:v>429.96000000000004</c:v>
                </c:pt>
                <c:pt idx="1">
                  <c:v>430.58</c:v>
                </c:pt>
                <c:pt idx="2">
                  <c:v>431.37</c:v>
                </c:pt>
                <c:pt idx="3">
                  <c:v>446.33000000000004</c:v>
                </c:pt>
                <c:pt idx="4">
                  <c:v>455.14</c:v>
                </c:pt>
                <c:pt idx="5">
                  <c:v>422.23</c:v>
                </c:pt>
                <c:pt idx="6">
                  <c:v>476.53000000000003</c:v>
                </c:pt>
                <c:pt idx="7">
                  <c:v>853.67000000000007</c:v>
                </c:pt>
                <c:pt idx="8">
                  <c:v>1083.47</c:v>
                </c:pt>
                <c:pt idx="9">
                  <c:v>2422.77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FC-4E6A-BAF4-056626374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926592"/>
        <c:axId val="521907872"/>
      </c:lineChart>
      <c:catAx>
        <c:axId val="52192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Policies Composed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07872"/>
        <c:crosses val="autoZero"/>
        <c:auto val="1"/>
        <c:lblAlgn val="ctr"/>
        <c:lblOffset val="100"/>
        <c:noMultiLvlLbl val="0"/>
      </c:catAx>
      <c:valAx>
        <c:axId val="5219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2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Verilog Compile Time (excl mono</a:t>
            </a:r>
            <a:r>
              <a:rPr lang="en-NZ" baseline="0"/>
              <a:t> 5 and 6)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compilation_summary!$A$2</c:f>
              <c:strCache>
                <c:ptCount val="1"/>
                <c:pt idx="0">
                  <c:v>Parallel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compilation_summary!$N$2:$N$11</c:f>
              <c:numCache>
                <c:formatCode>General</c:formatCode>
                <c:ptCount val="10"/>
                <c:pt idx="0">
                  <c:v>442.48</c:v>
                </c:pt>
                <c:pt idx="1">
                  <c:v>430.54999999999995</c:v>
                </c:pt>
                <c:pt idx="2">
                  <c:v>422.26</c:v>
                </c:pt>
                <c:pt idx="3">
                  <c:v>436.55</c:v>
                </c:pt>
                <c:pt idx="4">
                  <c:v>455.38</c:v>
                </c:pt>
                <c:pt idx="5">
                  <c:v>421.15999999999997</c:v>
                </c:pt>
                <c:pt idx="6">
                  <c:v>471.51</c:v>
                </c:pt>
                <c:pt idx="7">
                  <c:v>648.09999999999991</c:v>
                </c:pt>
                <c:pt idx="8">
                  <c:v>1190.82</c:v>
                </c:pt>
                <c:pt idx="9">
                  <c:v>4102.7700000000004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7-43E5-BEE0-C170828341C6}"/>
            </c:ext>
          </c:extLst>
        </c:ser>
        <c:ser>
          <c:idx val="1"/>
          <c:order val="1"/>
          <c:tx>
            <c:strRef>
              <c:f>compilation_summary!$A$12</c:f>
              <c:strCache>
                <c:ptCount val="1"/>
                <c:pt idx="0">
                  <c:v>Monolithic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compilation_summary!$N$12:$N$15</c:f>
              <c:numCache>
                <c:formatCode>General</c:formatCode>
                <c:ptCount val="4"/>
                <c:pt idx="0">
                  <c:v>460.15</c:v>
                </c:pt>
                <c:pt idx="1">
                  <c:v>490.58000000000004</c:v>
                </c:pt>
                <c:pt idx="2">
                  <c:v>734.91</c:v>
                </c:pt>
                <c:pt idx="3">
                  <c:v>8540.06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7-43E5-BEE0-C170828341C6}"/>
            </c:ext>
          </c:extLst>
        </c:ser>
        <c:ser>
          <c:idx val="2"/>
          <c:order val="2"/>
          <c:tx>
            <c:strRef>
              <c:f>compilation_summary!$A$18</c:f>
              <c:strCache>
                <c:ptCount val="1"/>
                <c:pt idx="0">
                  <c:v>Series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compilation_summary!$N$18:$N$27</c:f>
              <c:numCache>
                <c:formatCode>General</c:formatCode>
                <c:ptCount val="10"/>
                <c:pt idx="0">
                  <c:v>429.96000000000004</c:v>
                </c:pt>
                <c:pt idx="1">
                  <c:v>430.58</c:v>
                </c:pt>
                <c:pt idx="2">
                  <c:v>431.37</c:v>
                </c:pt>
                <c:pt idx="3">
                  <c:v>446.33000000000004</c:v>
                </c:pt>
                <c:pt idx="4">
                  <c:v>455.14</c:v>
                </c:pt>
                <c:pt idx="5">
                  <c:v>422.23</c:v>
                </c:pt>
                <c:pt idx="6">
                  <c:v>476.53000000000003</c:v>
                </c:pt>
                <c:pt idx="7">
                  <c:v>853.67000000000007</c:v>
                </c:pt>
                <c:pt idx="8">
                  <c:v>1083.47</c:v>
                </c:pt>
                <c:pt idx="9">
                  <c:v>2422.77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7-43E5-BEE0-C17082834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926592"/>
        <c:axId val="521907872"/>
      </c:lineChart>
      <c:catAx>
        <c:axId val="52192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Policies Composed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07872"/>
        <c:crosses val="autoZero"/>
        <c:auto val="1"/>
        <c:lblAlgn val="ctr"/>
        <c:lblOffset val="100"/>
        <c:noMultiLvlLbl val="0"/>
      </c:catAx>
      <c:valAx>
        <c:axId val="5219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2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XML</a:t>
            </a:r>
            <a:r>
              <a:rPr lang="en-NZ" baseline="0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compilation_summary!$A$2</c:f>
              <c:strCache>
                <c:ptCount val="1"/>
                <c:pt idx="0">
                  <c:v>Parallel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compilation_summary!$O$2:$O$11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18</c:v>
                </c:pt>
                <c:pt idx="4">
                  <c:v>34</c:v>
                </c:pt>
                <c:pt idx="5">
                  <c:v>71</c:v>
                </c:pt>
                <c:pt idx="6">
                  <c:v>223</c:v>
                </c:pt>
                <c:pt idx="7">
                  <c:v>749</c:v>
                </c:pt>
                <c:pt idx="8">
                  <c:v>3515</c:v>
                </c:pt>
                <c:pt idx="9">
                  <c:v>10963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1-4006-A3FF-EDE73CDEEBB2}"/>
            </c:ext>
          </c:extLst>
        </c:ser>
        <c:ser>
          <c:idx val="1"/>
          <c:order val="1"/>
          <c:tx>
            <c:strRef>
              <c:f>compilation_summary!$A$12</c:f>
              <c:strCache>
                <c:ptCount val="1"/>
                <c:pt idx="0">
                  <c:v>Monolithic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compilation_summary!$O$12:$O$17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47</c:v>
                </c:pt>
                <c:pt idx="3">
                  <c:v>293</c:v>
                </c:pt>
                <c:pt idx="4">
                  <c:v>2208</c:v>
                </c:pt>
                <c:pt idx="5">
                  <c:v>16877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1-4006-A3FF-EDE73CDEEBB2}"/>
            </c:ext>
          </c:extLst>
        </c:ser>
        <c:ser>
          <c:idx val="2"/>
          <c:order val="2"/>
          <c:tx>
            <c:strRef>
              <c:f>compilation_summary!$A$18</c:f>
              <c:strCache>
                <c:ptCount val="1"/>
                <c:pt idx="0">
                  <c:v>Series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compilation_summary!$O$18:$O$27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18</c:v>
                </c:pt>
                <c:pt idx="4">
                  <c:v>34</c:v>
                </c:pt>
                <c:pt idx="5">
                  <c:v>71</c:v>
                </c:pt>
                <c:pt idx="6">
                  <c:v>223</c:v>
                </c:pt>
                <c:pt idx="7">
                  <c:v>749</c:v>
                </c:pt>
                <c:pt idx="8">
                  <c:v>3515</c:v>
                </c:pt>
                <c:pt idx="9">
                  <c:v>10963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A1-4006-A3FF-EDE73CDEE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926592"/>
        <c:axId val="521907872"/>
      </c:lineChart>
      <c:catAx>
        <c:axId val="52192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Policies Composed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07872"/>
        <c:crosses val="autoZero"/>
        <c:auto val="1"/>
        <c:lblAlgn val="ctr"/>
        <c:lblOffset val="100"/>
        <c:noMultiLvlLbl val="0"/>
      </c:catAx>
      <c:valAx>
        <c:axId val="5219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2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95250</xdr:colOff>
      <xdr:row>0</xdr:row>
      <xdr:rowOff>52387</xdr:rowOff>
    </xdr:from>
    <xdr:to>
      <xdr:col>43</xdr:col>
      <xdr:colOff>447675</xdr:colOff>
      <xdr:row>29</xdr:row>
      <xdr:rowOff>142875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D4913E51-4A57-9233-4CCE-7FDA1F390F7F}"/>
            </a:ext>
          </a:extLst>
        </xdr:cNvPr>
        <xdr:cNvGrpSpPr/>
      </xdr:nvGrpSpPr>
      <xdr:grpSpPr>
        <a:xfrm>
          <a:off x="12649200" y="52387"/>
          <a:ext cx="16811625" cy="5614988"/>
          <a:chOff x="10725150" y="52387"/>
          <a:chExt cx="16811625" cy="5614988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D7C042CC-C8B3-485E-8583-74EC03C8F56C}"/>
              </a:ext>
            </a:extLst>
          </xdr:cNvPr>
          <xdr:cNvGraphicFramePr>
            <a:graphicFrameLocks/>
          </xdr:cNvGraphicFramePr>
        </xdr:nvGraphicFramePr>
        <xdr:xfrm>
          <a:off x="15430500" y="95250"/>
          <a:ext cx="4572000" cy="27051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67F6F7AE-2231-E76E-A699-9758002B6BDA}"/>
              </a:ext>
            </a:extLst>
          </xdr:cNvPr>
          <xdr:cNvGraphicFramePr/>
        </xdr:nvGraphicFramePr>
        <xdr:xfrm>
          <a:off x="10725150" y="5238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0D2CCBE0-C041-9CBB-B91B-122FA5417E72}"/>
              </a:ext>
            </a:extLst>
          </xdr:cNvPr>
          <xdr:cNvGraphicFramePr>
            <a:graphicFrameLocks/>
          </xdr:cNvGraphicFramePr>
        </xdr:nvGraphicFramePr>
        <xdr:xfrm>
          <a:off x="10725150" y="292417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9A45F4CB-0CE7-FD20-473D-4DBA5E1672F7}"/>
              </a:ext>
            </a:extLst>
          </xdr:cNvPr>
          <xdr:cNvGraphicFramePr>
            <a:graphicFrameLocks/>
          </xdr:cNvGraphicFramePr>
        </xdr:nvGraphicFramePr>
        <xdr:xfrm>
          <a:off x="15392400" y="290512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7FEC3383-F9E6-4796-AE46-BAD5A93F6CF6}"/>
              </a:ext>
            </a:extLst>
          </xdr:cNvPr>
          <xdr:cNvGraphicFramePr>
            <a:graphicFrameLocks/>
          </xdr:cNvGraphicFramePr>
        </xdr:nvGraphicFramePr>
        <xdr:xfrm>
          <a:off x="20069174" y="104775"/>
          <a:ext cx="7467601" cy="5486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25</xdr:col>
      <xdr:colOff>0</xdr:colOff>
      <xdr:row>32</xdr:row>
      <xdr:rowOff>0</xdr:rowOff>
    </xdr:from>
    <xdr:to>
      <xdr:col>37</xdr:col>
      <xdr:colOff>152401</xdr:colOff>
      <xdr:row>60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5AEB19-FB05-4F8B-B9C6-B5233C773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333375</xdr:colOff>
      <xdr:row>43</xdr:row>
      <xdr:rowOff>38100</xdr:rowOff>
    </xdr:from>
    <xdr:to>
      <xdr:col>12</xdr:col>
      <xdr:colOff>123825</xdr:colOff>
      <xdr:row>57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228ED5-F1AF-466A-AE42-EA8DE2C8B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76200</xdr:colOff>
      <xdr:row>43</xdr:row>
      <xdr:rowOff>38100</xdr:rowOff>
    </xdr:from>
    <xdr:to>
      <xdr:col>5</xdr:col>
      <xdr:colOff>209550</xdr:colOff>
      <xdr:row>57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4A9653E-C509-44C5-8C9A-A594CF82D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76200</xdr:colOff>
      <xdr:row>28</xdr:row>
      <xdr:rowOff>38100</xdr:rowOff>
    </xdr:from>
    <xdr:to>
      <xdr:col>5</xdr:col>
      <xdr:colOff>209550</xdr:colOff>
      <xdr:row>42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546E7F9-37F9-438B-994B-4ECA52074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314325</xdr:colOff>
      <xdr:row>28</xdr:row>
      <xdr:rowOff>28575</xdr:rowOff>
    </xdr:from>
    <xdr:to>
      <xdr:col>12</xdr:col>
      <xdr:colOff>104775</xdr:colOff>
      <xdr:row>42</xdr:row>
      <xdr:rowOff>104775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96A25BB-1360-4FE8-986A-5CFBAAA10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abSelected="1" topLeftCell="A22" workbookViewId="0">
      <selection activeCell="P30" sqref="P30"/>
    </sheetView>
  </sheetViews>
  <sheetFormatPr defaultRowHeight="15" x14ac:dyDescent="0.25"/>
  <cols>
    <col min="1" max="1" width="10.5703125" bestFit="1" customWidth="1"/>
    <col min="2" max="2" width="24.140625" bestFit="1" customWidth="1"/>
    <col min="3" max="3" width="24.140625" customWidth="1"/>
    <col min="11" max="11" width="14.7109375" bestFit="1" customWidth="1"/>
    <col min="12" max="12" width="11.28515625" bestFit="1" customWidth="1"/>
    <col min="13" max="13" width="9.85546875" bestFit="1" customWidth="1"/>
    <col min="14" max="16" width="9.85546875" customWidth="1"/>
  </cols>
  <sheetData>
    <row r="1" spans="1:16" x14ac:dyDescent="0.25">
      <c r="A1" t="s">
        <v>24</v>
      </c>
      <c r="B1" t="s">
        <v>0</v>
      </c>
      <c r="C1" t="s">
        <v>23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38</v>
      </c>
      <c r="K1" t="s">
        <v>40</v>
      </c>
      <c r="L1" t="s">
        <v>41</v>
      </c>
      <c r="M1" t="s">
        <v>39</v>
      </c>
      <c r="N1" t="s">
        <v>42</v>
      </c>
      <c r="O1" t="s">
        <v>44</v>
      </c>
      <c r="P1" t="s">
        <v>43</v>
      </c>
    </row>
    <row r="2" spans="1:16" x14ac:dyDescent="0.25">
      <c r="A2" t="s">
        <v>25</v>
      </c>
      <c r="B2" t="s">
        <v>8</v>
      </c>
      <c r="C2">
        <v>1</v>
      </c>
      <c r="D2">
        <v>25</v>
      </c>
      <c r="E2">
        <v>78</v>
      </c>
      <c r="F2">
        <v>94</v>
      </c>
      <c r="G2" s="1">
        <v>1.1458333333333333E-3</v>
      </c>
      <c r="H2" s="1">
        <v>7.9861111111111105E-4</v>
      </c>
      <c r="I2">
        <v>225.99</v>
      </c>
      <c r="J2" s="2">
        <f>I2/(3)</f>
        <v>75.33</v>
      </c>
      <c r="K2">
        <v>208.55</v>
      </c>
      <c r="M2">
        <v>233.93</v>
      </c>
      <c r="N2">
        <f>SUM(K2:M2)</f>
        <v>442.48</v>
      </c>
      <c r="O2">
        <v>3</v>
      </c>
      <c r="P2">
        <v>47</v>
      </c>
    </row>
    <row r="3" spans="1:16" x14ac:dyDescent="0.25">
      <c r="B3" t="s">
        <v>9</v>
      </c>
      <c r="C3">
        <v>2</v>
      </c>
      <c r="D3">
        <v>27</v>
      </c>
      <c r="E3">
        <v>80</v>
      </c>
      <c r="F3">
        <v>96</v>
      </c>
      <c r="G3" s="1">
        <v>1.2152777777777778E-3</v>
      </c>
      <c r="H3" s="1">
        <v>7.8703703703703705E-4</v>
      </c>
      <c r="I3">
        <v>228.57</v>
      </c>
      <c r="J3" s="2">
        <f t="shared" ref="J3:J11" si="0">I3/(3)</f>
        <v>76.19</v>
      </c>
      <c r="K3">
        <v>211.7</v>
      </c>
      <c r="M3">
        <v>218.85</v>
      </c>
      <c r="N3">
        <f t="shared" ref="N3:N27" si="1">SUM(K3:M3)</f>
        <v>430.54999999999995</v>
      </c>
      <c r="O3">
        <v>6</v>
      </c>
      <c r="P3">
        <v>65</v>
      </c>
    </row>
    <row r="4" spans="1:16" x14ac:dyDescent="0.25">
      <c r="B4" t="s">
        <v>10</v>
      </c>
      <c r="C4">
        <v>3</v>
      </c>
      <c r="D4">
        <v>28</v>
      </c>
      <c r="E4">
        <v>82</v>
      </c>
      <c r="F4">
        <v>98</v>
      </c>
      <c r="G4" s="1">
        <v>1.2152777777777778E-3</v>
      </c>
      <c r="H4" s="1">
        <v>7.8703703703703705E-4</v>
      </c>
      <c r="I4">
        <v>236.02</v>
      </c>
      <c r="J4" s="2">
        <f t="shared" si="0"/>
        <v>78.673333333333332</v>
      </c>
      <c r="K4">
        <v>212.04</v>
      </c>
      <c r="M4">
        <v>210.22</v>
      </c>
      <c r="N4">
        <f t="shared" si="1"/>
        <v>422.26</v>
      </c>
      <c r="O4">
        <v>10</v>
      </c>
      <c r="P4">
        <v>84</v>
      </c>
    </row>
    <row r="5" spans="1:16" x14ac:dyDescent="0.25">
      <c r="B5" t="s">
        <v>11</v>
      </c>
      <c r="C5">
        <v>4</v>
      </c>
      <c r="D5">
        <v>30</v>
      </c>
      <c r="E5">
        <v>84</v>
      </c>
      <c r="F5">
        <v>100</v>
      </c>
      <c r="G5" s="1">
        <v>1.2731481481481483E-3</v>
      </c>
      <c r="H5" s="1">
        <v>8.1018518518518516E-4</v>
      </c>
      <c r="I5">
        <v>242.72</v>
      </c>
      <c r="J5" s="2">
        <f t="shared" si="0"/>
        <v>80.906666666666666</v>
      </c>
      <c r="K5">
        <v>226.62</v>
      </c>
      <c r="M5">
        <v>209.93</v>
      </c>
      <c r="N5">
        <f t="shared" si="1"/>
        <v>436.55</v>
      </c>
      <c r="O5">
        <v>18</v>
      </c>
      <c r="P5">
        <v>104</v>
      </c>
    </row>
    <row r="6" spans="1:16" x14ac:dyDescent="0.25">
      <c r="B6" t="s">
        <v>12</v>
      </c>
      <c r="C6">
        <v>5</v>
      </c>
      <c r="D6">
        <v>32</v>
      </c>
      <c r="E6">
        <v>86</v>
      </c>
      <c r="F6">
        <v>102</v>
      </c>
      <c r="G6" s="1">
        <v>1.261574074074074E-3</v>
      </c>
      <c r="H6" s="1">
        <v>7.6388888888888893E-4</v>
      </c>
      <c r="I6">
        <v>241.25</v>
      </c>
      <c r="J6" s="2">
        <f t="shared" si="0"/>
        <v>80.416666666666671</v>
      </c>
      <c r="K6">
        <v>222.66</v>
      </c>
      <c r="M6">
        <v>232.72</v>
      </c>
      <c r="N6">
        <f t="shared" si="1"/>
        <v>455.38</v>
      </c>
      <c r="O6">
        <v>34</v>
      </c>
      <c r="P6">
        <v>125</v>
      </c>
    </row>
    <row r="7" spans="1:16" x14ac:dyDescent="0.25">
      <c r="B7" t="s">
        <v>13</v>
      </c>
      <c r="C7">
        <v>6</v>
      </c>
      <c r="D7">
        <v>33</v>
      </c>
      <c r="E7">
        <v>88</v>
      </c>
      <c r="F7">
        <v>104</v>
      </c>
      <c r="G7" s="1">
        <v>1.3310185185185185E-3</v>
      </c>
      <c r="H7" s="1">
        <v>8.3333333333333339E-4</v>
      </c>
      <c r="I7">
        <v>230.84</v>
      </c>
      <c r="J7" s="2">
        <f t="shared" si="0"/>
        <v>76.946666666666673</v>
      </c>
      <c r="K7">
        <v>211.94</v>
      </c>
      <c r="M7">
        <v>209.22</v>
      </c>
      <c r="N7">
        <f t="shared" si="1"/>
        <v>421.15999999999997</v>
      </c>
      <c r="O7">
        <v>71</v>
      </c>
      <c r="P7">
        <v>149</v>
      </c>
    </row>
    <row r="8" spans="1:16" x14ac:dyDescent="0.25">
      <c r="B8" t="s">
        <v>14</v>
      </c>
      <c r="C8">
        <v>7</v>
      </c>
      <c r="D8">
        <v>81</v>
      </c>
      <c r="E8">
        <v>155</v>
      </c>
      <c r="F8">
        <v>108</v>
      </c>
      <c r="G8" s="1">
        <v>1.3541666666666667E-3</v>
      </c>
      <c r="H8" s="1">
        <v>8.449074074074075E-4</v>
      </c>
      <c r="I8">
        <v>126.26</v>
      </c>
      <c r="J8" s="2">
        <f t="shared" si="0"/>
        <v>42.086666666666666</v>
      </c>
      <c r="K8">
        <v>257.73</v>
      </c>
      <c r="M8">
        <v>213.78</v>
      </c>
      <c r="N8">
        <f t="shared" si="1"/>
        <v>471.51</v>
      </c>
      <c r="O8">
        <v>223</v>
      </c>
      <c r="P8">
        <v>194</v>
      </c>
    </row>
    <row r="9" spans="1:16" x14ac:dyDescent="0.25">
      <c r="B9" t="s">
        <v>15</v>
      </c>
      <c r="C9">
        <v>8</v>
      </c>
      <c r="D9">
        <v>130</v>
      </c>
      <c r="E9">
        <v>222</v>
      </c>
      <c r="F9">
        <v>112</v>
      </c>
      <c r="G9" s="1">
        <v>1.5740740740740741E-3</v>
      </c>
      <c r="H9" s="1">
        <v>8.7962962962962962E-4</v>
      </c>
      <c r="I9">
        <v>133.26</v>
      </c>
      <c r="J9" s="2">
        <f t="shared" si="0"/>
        <v>44.419999999999995</v>
      </c>
      <c r="K9">
        <v>229.2</v>
      </c>
      <c r="M9">
        <v>418.9</v>
      </c>
      <c r="N9">
        <f t="shared" si="1"/>
        <v>648.09999999999991</v>
      </c>
      <c r="O9">
        <v>749</v>
      </c>
      <c r="P9">
        <v>294</v>
      </c>
    </row>
    <row r="10" spans="1:16" x14ac:dyDescent="0.25">
      <c r="B10" t="s">
        <v>16</v>
      </c>
      <c r="C10">
        <v>9</v>
      </c>
      <c r="D10">
        <v>178</v>
      </c>
      <c r="E10">
        <v>289</v>
      </c>
      <c r="F10">
        <v>116</v>
      </c>
      <c r="G10" s="1">
        <v>1.4583333333333334E-3</v>
      </c>
      <c r="H10" s="1">
        <v>8.564814814814815E-4</v>
      </c>
      <c r="I10">
        <v>147.78</v>
      </c>
      <c r="J10" s="2">
        <f t="shared" si="0"/>
        <v>49.26</v>
      </c>
      <c r="K10">
        <v>239.98</v>
      </c>
      <c r="M10">
        <v>950.84</v>
      </c>
      <c r="N10">
        <f t="shared" si="1"/>
        <v>1190.82</v>
      </c>
      <c r="O10">
        <v>3515</v>
      </c>
      <c r="P10">
        <v>316</v>
      </c>
    </row>
    <row r="11" spans="1:16" x14ac:dyDescent="0.25">
      <c r="B11" t="s">
        <v>7</v>
      </c>
      <c r="C11">
        <v>10</v>
      </c>
      <c r="D11">
        <v>230</v>
      </c>
      <c r="E11">
        <v>356</v>
      </c>
      <c r="F11">
        <v>120</v>
      </c>
      <c r="G11" s="1">
        <v>1.7592592592592592E-3</v>
      </c>
      <c r="H11" s="1">
        <v>1.0879629629629629E-3</v>
      </c>
      <c r="I11">
        <v>144.61000000000001</v>
      </c>
      <c r="J11" s="2">
        <f t="shared" si="0"/>
        <v>48.20333333333334</v>
      </c>
      <c r="K11">
        <v>212.77</v>
      </c>
      <c r="M11">
        <f>3890</f>
        <v>3890</v>
      </c>
      <c r="N11">
        <f t="shared" si="1"/>
        <v>4102.7700000000004</v>
      </c>
      <c r="O11">
        <v>10963</v>
      </c>
      <c r="P11">
        <v>574</v>
      </c>
    </row>
    <row r="12" spans="1:16" x14ac:dyDescent="0.25">
      <c r="A12" t="s">
        <v>26</v>
      </c>
      <c r="B12" t="s">
        <v>17</v>
      </c>
      <c r="C12">
        <v>1</v>
      </c>
      <c r="D12">
        <v>2</v>
      </c>
      <c r="E12">
        <v>1</v>
      </c>
      <c r="F12">
        <v>39</v>
      </c>
      <c r="G12" s="1">
        <v>8.7962962962962962E-4</v>
      </c>
      <c r="H12" s="1">
        <v>6.4814814814814813E-4</v>
      </c>
      <c r="J12" s="2">
        <f>I12</f>
        <v>0</v>
      </c>
      <c r="K12">
        <v>212.26</v>
      </c>
      <c r="M12">
        <v>247.89</v>
      </c>
      <c r="N12">
        <f t="shared" si="1"/>
        <v>460.15</v>
      </c>
      <c r="O12">
        <v>3</v>
      </c>
      <c r="P12">
        <v>15</v>
      </c>
    </row>
    <row r="13" spans="1:16" x14ac:dyDescent="0.25">
      <c r="B13" t="s">
        <v>18</v>
      </c>
      <c r="C13">
        <v>2</v>
      </c>
      <c r="D13">
        <v>4</v>
      </c>
      <c r="E13">
        <v>4</v>
      </c>
      <c r="F13">
        <v>39</v>
      </c>
      <c r="G13" s="1">
        <v>9.0277777777777784E-4</v>
      </c>
      <c r="H13" s="1">
        <v>6.4814814814814813E-4</v>
      </c>
      <c r="I13">
        <v>706.71</v>
      </c>
      <c r="J13" s="2">
        <f t="shared" ref="J13:J17" si="2">I13</f>
        <v>706.71</v>
      </c>
      <c r="K13">
        <v>241.8</v>
      </c>
      <c r="M13">
        <v>248.78</v>
      </c>
      <c r="N13">
        <f t="shared" si="1"/>
        <v>490.58000000000004</v>
      </c>
      <c r="O13">
        <v>9</v>
      </c>
      <c r="P13">
        <v>29</v>
      </c>
    </row>
    <row r="14" spans="1:16" x14ac:dyDescent="0.25">
      <c r="B14" t="s">
        <v>19</v>
      </c>
      <c r="C14">
        <v>3</v>
      </c>
      <c r="D14">
        <v>7</v>
      </c>
      <c r="E14">
        <v>4</v>
      </c>
      <c r="F14">
        <v>39</v>
      </c>
      <c r="G14" s="1">
        <v>8.9120370370370362E-4</v>
      </c>
      <c r="H14" s="1">
        <v>5.6712962962962956E-4</v>
      </c>
      <c r="I14">
        <v>488.52</v>
      </c>
      <c r="J14" s="2">
        <f t="shared" si="2"/>
        <v>488.52</v>
      </c>
      <c r="K14">
        <v>224.95</v>
      </c>
      <c r="M14">
        <v>509.96</v>
      </c>
      <c r="N14">
        <f t="shared" si="1"/>
        <v>734.91</v>
      </c>
      <c r="O14">
        <v>47</v>
      </c>
      <c r="P14">
        <v>88</v>
      </c>
    </row>
    <row r="15" spans="1:16" x14ac:dyDescent="0.25">
      <c r="B15" t="s">
        <v>20</v>
      </c>
      <c r="C15">
        <v>4</v>
      </c>
      <c r="D15">
        <v>7</v>
      </c>
      <c r="E15">
        <v>4</v>
      </c>
      <c r="F15">
        <v>39</v>
      </c>
      <c r="G15" s="1">
        <v>8.7962962962962962E-4</v>
      </c>
      <c r="H15" s="1">
        <v>6.2500000000000001E-4</v>
      </c>
      <c r="I15">
        <v>524.38</v>
      </c>
      <c r="J15" s="2">
        <f t="shared" si="2"/>
        <v>524.38</v>
      </c>
      <c r="K15">
        <v>310.06</v>
      </c>
      <c r="M15">
        <v>8230</v>
      </c>
      <c r="N15">
        <f t="shared" si="1"/>
        <v>8540.06</v>
      </c>
      <c r="O15">
        <v>293</v>
      </c>
      <c r="P15">
        <v>385</v>
      </c>
    </row>
    <row r="16" spans="1:16" x14ac:dyDescent="0.25">
      <c r="B16" t="s">
        <v>21</v>
      </c>
      <c r="C16">
        <v>5</v>
      </c>
      <c r="D16">
        <v>7</v>
      </c>
      <c r="E16">
        <v>4</v>
      </c>
      <c r="F16">
        <v>39</v>
      </c>
      <c r="G16" s="1">
        <v>1.0185185185185186E-3</v>
      </c>
      <c r="H16" s="1">
        <v>7.6388888888888893E-4</v>
      </c>
      <c r="I16">
        <v>524.38</v>
      </c>
      <c r="J16" s="2">
        <f t="shared" si="2"/>
        <v>524.38</v>
      </c>
      <c r="K16">
        <v>1320</v>
      </c>
      <c r="M16">
        <v>279820</v>
      </c>
      <c r="N16">
        <f t="shared" si="1"/>
        <v>281140</v>
      </c>
      <c r="O16">
        <v>2208</v>
      </c>
      <c r="P16">
        <v>2305</v>
      </c>
    </row>
    <row r="17" spans="1:16" x14ac:dyDescent="0.25">
      <c r="B17" t="s">
        <v>22</v>
      </c>
      <c r="C17">
        <v>6</v>
      </c>
      <c r="D17">
        <v>27</v>
      </c>
      <c r="E17">
        <v>8</v>
      </c>
      <c r="F17">
        <v>39</v>
      </c>
      <c r="G17" s="1">
        <v>4.2245370370370371E-3</v>
      </c>
      <c r="H17" s="1">
        <v>4.3055555555555555E-3</v>
      </c>
      <c r="I17">
        <v>253.16</v>
      </c>
      <c r="J17" s="2">
        <f t="shared" si="2"/>
        <v>253.16</v>
      </c>
      <c r="K17">
        <v>7450</v>
      </c>
      <c r="M17">
        <v>10908000</v>
      </c>
      <c r="N17">
        <f t="shared" si="1"/>
        <v>10915450</v>
      </c>
      <c r="O17">
        <v>16877</v>
      </c>
      <c r="P17">
        <v>14971</v>
      </c>
    </row>
    <row r="18" spans="1:16" x14ac:dyDescent="0.25">
      <c r="A18" t="s">
        <v>27</v>
      </c>
      <c r="B18" t="s">
        <v>29</v>
      </c>
      <c r="C18">
        <v>1</v>
      </c>
      <c r="D18">
        <v>25</v>
      </c>
      <c r="E18">
        <v>78</v>
      </c>
      <c r="F18">
        <v>94</v>
      </c>
      <c r="G18" s="1">
        <v>9.3750000000000007E-4</v>
      </c>
      <c r="H18" s="1">
        <v>7.5231481481481471E-4</v>
      </c>
      <c r="I18">
        <v>225.99</v>
      </c>
      <c r="J18" s="2">
        <f>I18/(2+C18*2)</f>
        <v>56.497500000000002</v>
      </c>
      <c r="K18">
        <v>208.55</v>
      </c>
      <c r="M18">
        <v>221.41</v>
      </c>
      <c r="N18">
        <f t="shared" si="1"/>
        <v>429.96000000000004</v>
      </c>
      <c r="O18">
        <v>3</v>
      </c>
      <c r="P18">
        <v>48</v>
      </c>
    </row>
    <row r="19" spans="1:16" x14ac:dyDescent="0.25">
      <c r="B19" t="s">
        <v>30</v>
      </c>
      <c r="C19">
        <v>2</v>
      </c>
      <c r="D19">
        <v>29</v>
      </c>
      <c r="E19">
        <v>82</v>
      </c>
      <c r="F19">
        <v>98</v>
      </c>
      <c r="G19" s="1">
        <v>9.4907407407407408E-4</v>
      </c>
      <c r="H19" s="1">
        <v>6.4814814814814813E-4</v>
      </c>
      <c r="I19">
        <v>231.05</v>
      </c>
      <c r="J19" s="2">
        <f t="shared" ref="J19:J27" si="3">I19/(2+C19*2)</f>
        <v>38.508333333333333</v>
      </c>
      <c r="K19">
        <v>211.7</v>
      </c>
      <c r="M19">
        <v>218.88</v>
      </c>
      <c r="N19">
        <f t="shared" si="1"/>
        <v>430.58</v>
      </c>
      <c r="O19">
        <v>6</v>
      </c>
      <c r="P19">
        <v>67</v>
      </c>
    </row>
    <row r="20" spans="1:16" x14ac:dyDescent="0.25">
      <c r="B20" t="s">
        <v>31</v>
      </c>
      <c r="C20">
        <v>3</v>
      </c>
      <c r="D20">
        <v>30</v>
      </c>
      <c r="E20">
        <v>88</v>
      </c>
      <c r="F20">
        <v>103</v>
      </c>
      <c r="G20" s="1">
        <v>9.6064814814814808E-4</v>
      </c>
      <c r="H20" s="1">
        <v>6.3657407407407402E-4</v>
      </c>
      <c r="I20">
        <v>218.96</v>
      </c>
      <c r="J20" s="2">
        <f t="shared" si="3"/>
        <v>27.37</v>
      </c>
      <c r="K20">
        <v>212.04</v>
      </c>
      <c r="M20">
        <v>219.33</v>
      </c>
      <c r="N20">
        <f t="shared" si="1"/>
        <v>431.37</v>
      </c>
      <c r="O20">
        <v>10</v>
      </c>
      <c r="P20">
        <v>86</v>
      </c>
    </row>
    <row r="21" spans="1:16" x14ac:dyDescent="0.25">
      <c r="B21" t="s">
        <v>32</v>
      </c>
      <c r="C21">
        <v>4</v>
      </c>
      <c r="D21">
        <v>32</v>
      </c>
      <c r="E21">
        <v>92</v>
      </c>
      <c r="F21">
        <v>107</v>
      </c>
      <c r="G21" s="1">
        <v>1.0300925925925926E-3</v>
      </c>
      <c r="H21" s="1">
        <v>6.9444444444444447E-4</v>
      </c>
      <c r="I21">
        <v>234.14</v>
      </c>
      <c r="J21" s="2">
        <f t="shared" si="3"/>
        <v>23.413999999999998</v>
      </c>
      <c r="K21">
        <v>226.62</v>
      </c>
      <c r="M21">
        <v>219.71</v>
      </c>
      <c r="N21">
        <f t="shared" si="1"/>
        <v>446.33000000000004</v>
      </c>
      <c r="O21">
        <v>18</v>
      </c>
      <c r="P21">
        <v>108</v>
      </c>
    </row>
    <row r="22" spans="1:16" x14ac:dyDescent="0.25">
      <c r="B22" t="s">
        <v>33</v>
      </c>
      <c r="C22">
        <v>5</v>
      </c>
      <c r="D22">
        <v>35</v>
      </c>
      <c r="E22">
        <v>96</v>
      </c>
      <c r="F22">
        <v>111</v>
      </c>
      <c r="G22" s="1">
        <v>1.0879629629629629E-3</v>
      </c>
      <c r="H22" s="1">
        <v>7.5231481481481471E-4</v>
      </c>
      <c r="I22">
        <v>226.04</v>
      </c>
      <c r="J22" s="2">
        <f t="shared" si="3"/>
        <v>18.836666666666666</v>
      </c>
      <c r="K22">
        <v>222.66</v>
      </c>
      <c r="M22">
        <v>232.48</v>
      </c>
      <c r="N22">
        <f t="shared" si="1"/>
        <v>455.14</v>
      </c>
      <c r="O22">
        <v>34</v>
      </c>
      <c r="P22">
        <v>129</v>
      </c>
    </row>
    <row r="23" spans="1:16" x14ac:dyDescent="0.25">
      <c r="B23" t="s">
        <v>34</v>
      </c>
      <c r="C23">
        <v>6</v>
      </c>
      <c r="D23">
        <v>39</v>
      </c>
      <c r="E23">
        <v>100</v>
      </c>
      <c r="F23">
        <v>115</v>
      </c>
      <c r="G23" s="1">
        <v>1.0879629629629629E-3</v>
      </c>
      <c r="H23" s="1">
        <v>7.0601851851851847E-4</v>
      </c>
      <c r="I23">
        <v>243.55</v>
      </c>
      <c r="J23" s="2">
        <f t="shared" si="3"/>
        <v>17.396428571428572</v>
      </c>
      <c r="K23">
        <v>211.94</v>
      </c>
      <c r="M23">
        <v>210.29</v>
      </c>
      <c r="N23">
        <f t="shared" si="1"/>
        <v>422.23</v>
      </c>
      <c r="O23">
        <v>71</v>
      </c>
      <c r="P23">
        <v>155</v>
      </c>
    </row>
    <row r="24" spans="1:16" x14ac:dyDescent="0.25">
      <c r="B24" t="s">
        <v>35</v>
      </c>
      <c r="C24">
        <v>7</v>
      </c>
      <c r="D24">
        <v>89</v>
      </c>
      <c r="E24">
        <v>171</v>
      </c>
      <c r="F24">
        <v>122</v>
      </c>
      <c r="G24" s="1">
        <v>1.0995370370370371E-3</v>
      </c>
      <c r="H24" s="1">
        <v>6.9444444444444447E-4</v>
      </c>
      <c r="I24">
        <v>145.33000000000001</v>
      </c>
      <c r="J24" s="2">
        <f t="shared" si="3"/>
        <v>9.0831250000000008</v>
      </c>
      <c r="K24">
        <v>257.73</v>
      </c>
      <c r="M24">
        <v>218.8</v>
      </c>
      <c r="N24">
        <f t="shared" si="1"/>
        <v>476.53000000000003</v>
      </c>
      <c r="O24">
        <v>223</v>
      </c>
      <c r="P24">
        <v>198</v>
      </c>
    </row>
    <row r="25" spans="1:16" x14ac:dyDescent="0.25">
      <c r="B25" t="s">
        <v>36</v>
      </c>
      <c r="C25">
        <v>8</v>
      </c>
      <c r="D25">
        <v>141</v>
      </c>
      <c r="E25">
        <v>240</v>
      </c>
      <c r="F25">
        <v>128</v>
      </c>
      <c r="G25" s="1">
        <v>1.1805555555555556E-3</v>
      </c>
      <c r="H25" s="1">
        <v>7.0601851851851847E-4</v>
      </c>
      <c r="I25">
        <v>145.19999999999999</v>
      </c>
      <c r="J25" s="2">
        <f t="shared" si="3"/>
        <v>8.0666666666666664</v>
      </c>
      <c r="K25">
        <v>229.2</v>
      </c>
      <c r="M25">
        <v>624.47</v>
      </c>
      <c r="N25">
        <f t="shared" si="1"/>
        <v>853.67000000000007</v>
      </c>
      <c r="O25">
        <v>749</v>
      </c>
      <c r="P25">
        <v>301</v>
      </c>
    </row>
    <row r="26" spans="1:16" x14ac:dyDescent="0.25">
      <c r="B26" t="s">
        <v>37</v>
      </c>
      <c r="C26">
        <v>9</v>
      </c>
      <c r="D26">
        <v>191</v>
      </c>
      <c r="E26">
        <v>309</v>
      </c>
      <c r="F26">
        <v>134</v>
      </c>
      <c r="G26" s="1">
        <v>1.2731481481481483E-3</v>
      </c>
      <c r="H26" s="1">
        <v>7.6388888888888893E-4</v>
      </c>
      <c r="I26">
        <v>134.99</v>
      </c>
      <c r="J26" s="2">
        <f t="shared" si="3"/>
        <v>6.7495000000000003</v>
      </c>
      <c r="K26">
        <v>239.98</v>
      </c>
      <c r="M26">
        <v>843.49</v>
      </c>
      <c r="N26">
        <f t="shared" si="1"/>
        <v>1083.47</v>
      </c>
      <c r="O26">
        <v>3515</v>
      </c>
      <c r="P26">
        <v>324</v>
      </c>
    </row>
    <row r="27" spans="1:16" x14ac:dyDescent="0.25">
      <c r="B27" t="s">
        <v>28</v>
      </c>
      <c r="C27">
        <v>10</v>
      </c>
      <c r="D27">
        <v>247</v>
      </c>
      <c r="E27">
        <v>378</v>
      </c>
      <c r="F27">
        <v>140</v>
      </c>
      <c r="G27" s="1">
        <v>1.3194444444444443E-3</v>
      </c>
      <c r="H27" s="1">
        <v>8.1018518518518516E-4</v>
      </c>
      <c r="I27">
        <v>142.11000000000001</v>
      </c>
      <c r="J27" s="2">
        <f t="shared" si="3"/>
        <v>6.4595454545454549</v>
      </c>
      <c r="K27">
        <v>212.77</v>
      </c>
      <c r="M27">
        <v>2210</v>
      </c>
      <c r="N27">
        <f t="shared" si="1"/>
        <v>2422.77</v>
      </c>
      <c r="O27">
        <v>10963</v>
      </c>
      <c r="P27">
        <v>583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compilation_summary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2023-05-04T00:34:56Z</dcterms:created>
  <dcterms:modified xsi:type="dcterms:W3CDTF">2023-05-26T05:26:32Z</dcterms:modified>
</cp:coreProperties>
</file>