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USUR\Практика_Диплом\Prediction_AI\"/>
    </mc:Choice>
  </mc:AlternateContent>
  <bookViews>
    <workbookView xWindow="-105" yWindow="-105" windowWidth="23250" windowHeight="125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CB65" i="1" l="1"/>
  <c r="CA65" i="1"/>
  <c r="BD65" i="1"/>
  <c r="BC65" i="1"/>
  <c r="BB65" i="1"/>
  <c r="BA65" i="1"/>
  <c r="AZ65" i="1"/>
  <c r="AY65" i="1"/>
  <c r="AX65" i="1"/>
  <c r="AW65" i="1"/>
  <c r="G65" i="1"/>
  <c r="F65" i="1"/>
  <c r="CB64" i="1"/>
  <c r="CA64" i="1"/>
  <c r="BD64" i="1"/>
  <c r="BC64" i="1"/>
  <c r="BB64" i="1"/>
  <c r="BA64" i="1"/>
  <c r="AZ64" i="1"/>
  <c r="AY64" i="1"/>
  <c r="AX64" i="1"/>
  <c r="AW64" i="1"/>
  <c r="G64" i="1"/>
  <c r="F64" i="1"/>
  <c r="CB63" i="1"/>
  <c r="CA63" i="1"/>
  <c r="BD63" i="1"/>
  <c r="BC63" i="1"/>
  <c r="BB63" i="1"/>
  <c r="BA63" i="1"/>
  <c r="AZ63" i="1"/>
  <c r="AY63" i="1"/>
  <c r="AX63" i="1"/>
  <c r="AW63" i="1"/>
  <c r="G63" i="1"/>
  <c r="F63" i="1"/>
  <c r="CB62" i="1"/>
  <c r="CA62" i="1"/>
  <c r="BD62" i="1"/>
  <c r="BC62" i="1"/>
  <c r="BB62" i="1"/>
  <c r="BA62" i="1"/>
  <c r="AZ62" i="1"/>
  <c r="AY62" i="1"/>
  <c r="AX62" i="1"/>
  <c r="AW62" i="1"/>
  <c r="G62" i="1"/>
  <c r="F62" i="1"/>
  <c r="CB61" i="1"/>
  <c r="CA61" i="1"/>
  <c r="BD61" i="1"/>
  <c r="BC61" i="1"/>
  <c r="BB61" i="1"/>
  <c r="BA61" i="1"/>
  <c r="AZ61" i="1"/>
  <c r="AY61" i="1"/>
  <c r="AX61" i="1"/>
  <c r="AW61" i="1"/>
  <c r="G61" i="1"/>
  <c r="F61" i="1"/>
  <c r="CB60" i="1"/>
  <c r="CA60" i="1"/>
  <c r="BD60" i="1"/>
  <c r="BC60" i="1"/>
  <c r="BB60" i="1"/>
  <c r="BA60" i="1"/>
  <c r="AZ60" i="1"/>
  <c r="AY60" i="1"/>
  <c r="AX60" i="1"/>
  <c r="AW60" i="1"/>
  <c r="G60" i="1"/>
  <c r="F60" i="1"/>
  <c r="CB59" i="1"/>
  <c r="CA59" i="1"/>
  <c r="BD59" i="1"/>
  <c r="BC59" i="1"/>
  <c r="BB59" i="1"/>
  <c r="BA59" i="1"/>
  <c r="AZ59" i="1"/>
  <c r="AY59" i="1"/>
  <c r="AX59" i="1"/>
  <c r="AW59" i="1"/>
  <c r="G59" i="1"/>
  <c r="F59" i="1"/>
  <c r="CB58" i="1"/>
  <c r="CA58" i="1"/>
  <c r="BD58" i="1"/>
  <c r="BC58" i="1"/>
  <c r="BB58" i="1"/>
  <c r="BA58" i="1"/>
  <c r="AZ58" i="1"/>
  <c r="AY58" i="1"/>
  <c r="AX58" i="1"/>
  <c r="AW58" i="1"/>
  <c r="G58" i="1"/>
  <c r="F58" i="1"/>
  <c r="CB57" i="1"/>
  <c r="CA57" i="1"/>
  <c r="BD57" i="1"/>
  <c r="BC57" i="1"/>
  <c r="BB57" i="1"/>
  <c r="BA57" i="1"/>
  <c r="AZ57" i="1"/>
  <c r="AY57" i="1"/>
  <c r="AX57" i="1"/>
  <c r="AW57" i="1"/>
  <c r="G57" i="1"/>
  <c r="F57" i="1"/>
  <c r="CB56" i="1"/>
  <c r="CA56" i="1"/>
  <c r="BD56" i="1"/>
  <c r="BC56" i="1"/>
  <c r="BB56" i="1"/>
  <c r="BA56" i="1"/>
  <c r="AZ56" i="1"/>
  <c r="AY56" i="1"/>
  <c r="AX56" i="1"/>
  <c r="AW56" i="1"/>
  <c r="G56" i="1"/>
  <c r="F56" i="1"/>
  <c r="CB55" i="1"/>
  <c r="CA55" i="1"/>
  <c r="BD55" i="1"/>
  <c r="BC55" i="1"/>
  <c r="BB55" i="1"/>
  <c r="BA55" i="1"/>
  <c r="AZ55" i="1"/>
  <c r="AY55" i="1"/>
  <c r="AX55" i="1"/>
  <c r="AW55" i="1"/>
  <c r="G55" i="1"/>
  <c r="F55" i="1"/>
  <c r="CB54" i="1"/>
  <c r="CA54" i="1"/>
  <c r="BD54" i="1"/>
  <c r="BC54" i="1"/>
  <c r="BB54" i="1"/>
  <c r="BA54" i="1"/>
  <c r="AZ54" i="1"/>
  <c r="AY54" i="1"/>
  <c r="AX54" i="1"/>
  <c r="AW54" i="1"/>
  <c r="G54" i="1"/>
  <c r="F54" i="1"/>
  <c r="CB53" i="1"/>
  <c r="CA53" i="1"/>
  <c r="BD53" i="1"/>
  <c r="BC53" i="1"/>
  <c r="BB53" i="1"/>
  <c r="BA53" i="1"/>
  <c r="AZ53" i="1"/>
  <c r="AY53" i="1"/>
  <c r="AX53" i="1"/>
  <c r="AW53" i="1"/>
  <c r="G53" i="1"/>
  <c r="F53" i="1"/>
  <c r="CB52" i="1"/>
  <c r="CA52" i="1"/>
  <c r="BD52" i="1"/>
  <c r="BC52" i="1"/>
  <c r="BB52" i="1"/>
  <c r="BA52" i="1"/>
  <c r="AZ52" i="1"/>
  <c r="AY52" i="1"/>
  <c r="AX52" i="1"/>
  <c r="AW52" i="1"/>
  <c r="G52" i="1"/>
  <c r="F52" i="1"/>
  <c r="CB51" i="1"/>
  <c r="CA51" i="1"/>
  <c r="BZ51" i="1"/>
  <c r="BD51" i="1"/>
  <c r="BC51" i="1"/>
  <c r="BB51" i="1"/>
  <c r="BA51" i="1"/>
  <c r="AZ51" i="1"/>
  <c r="AY51" i="1"/>
  <c r="AX51" i="1"/>
  <c r="AW51" i="1"/>
  <c r="G51" i="1"/>
  <c r="F51" i="1"/>
  <c r="CB50" i="1"/>
  <c r="CA50" i="1"/>
  <c r="BD50" i="1"/>
  <c r="BC50" i="1"/>
  <c r="BB50" i="1"/>
  <c r="BA50" i="1"/>
  <c r="AZ50" i="1"/>
  <c r="AY50" i="1"/>
  <c r="AX50" i="1"/>
  <c r="AW50" i="1"/>
  <c r="G50" i="1"/>
  <c r="F50" i="1"/>
  <c r="CB49" i="1"/>
  <c r="CA49" i="1"/>
  <c r="BD49" i="1"/>
  <c r="BC49" i="1"/>
  <c r="BB49" i="1"/>
  <c r="BA49" i="1"/>
  <c r="AZ49" i="1"/>
  <c r="AY49" i="1"/>
  <c r="AX49" i="1"/>
  <c r="AW49" i="1"/>
  <c r="G49" i="1"/>
  <c r="F49" i="1"/>
  <c r="CB48" i="1"/>
  <c r="CA48" i="1"/>
  <c r="BD48" i="1"/>
  <c r="BC48" i="1"/>
  <c r="BB48" i="1"/>
  <c r="BA48" i="1"/>
  <c r="AZ48" i="1"/>
  <c r="AY48" i="1"/>
  <c r="AX48" i="1"/>
  <c r="AW48" i="1"/>
  <c r="G48" i="1"/>
  <c r="F48" i="1"/>
  <c r="CB47" i="1"/>
  <c r="CA47" i="1"/>
  <c r="BD47" i="1"/>
  <c r="BC47" i="1"/>
  <c r="BB47" i="1"/>
  <c r="BA47" i="1"/>
  <c r="AZ47" i="1"/>
  <c r="AY47" i="1"/>
  <c r="AX47" i="1"/>
  <c r="AW47" i="1"/>
  <c r="G47" i="1"/>
  <c r="F47" i="1"/>
  <c r="CB46" i="1"/>
  <c r="CA46" i="1"/>
  <c r="BD46" i="1"/>
  <c r="BC46" i="1"/>
  <c r="BB46" i="1"/>
  <c r="BA46" i="1"/>
  <c r="AZ46" i="1"/>
  <c r="AY46" i="1"/>
  <c r="AX46" i="1"/>
  <c r="AW46" i="1"/>
  <c r="G46" i="1"/>
  <c r="F46" i="1"/>
  <c r="CB45" i="1"/>
  <c r="CA45" i="1"/>
  <c r="BD45" i="1"/>
  <c r="BC45" i="1"/>
  <c r="BB45" i="1"/>
  <c r="BA45" i="1"/>
  <c r="AZ45" i="1"/>
  <c r="AY45" i="1"/>
  <c r="AX45" i="1"/>
  <c r="AW45" i="1"/>
  <c r="G45" i="1"/>
  <c r="F45" i="1"/>
  <c r="CB44" i="1"/>
  <c r="CA44" i="1"/>
  <c r="BD44" i="1"/>
  <c r="BC44" i="1"/>
  <c r="BB44" i="1"/>
  <c r="BA44" i="1"/>
  <c r="AZ44" i="1"/>
  <c r="AY44" i="1"/>
  <c r="AX44" i="1"/>
  <c r="AW44" i="1"/>
  <c r="G44" i="1"/>
  <c r="F44" i="1"/>
  <c r="CB43" i="1"/>
  <c r="CA43" i="1"/>
  <c r="BZ43" i="1"/>
  <c r="BD43" i="1"/>
  <c r="BC43" i="1"/>
  <c r="BB43" i="1"/>
  <c r="BA43" i="1"/>
  <c r="AZ43" i="1"/>
  <c r="AY43" i="1"/>
  <c r="AX43" i="1"/>
  <c r="AW43" i="1"/>
  <c r="G43" i="1"/>
  <c r="F43" i="1"/>
  <c r="CB42" i="1"/>
  <c r="CA42" i="1"/>
  <c r="BZ42" i="1"/>
  <c r="BD42" i="1"/>
  <c r="BC42" i="1"/>
  <c r="BB42" i="1"/>
  <c r="BA42" i="1"/>
  <c r="AZ42" i="1"/>
  <c r="AY42" i="1"/>
  <c r="AX42" i="1"/>
  <c r="AW42" i="1"/>
  <c r="G42" i="1"/>
  <c r="F42" i="1"/>
  <c r="CB41" i="1"/>
  <c r="CA41" i="1"/>
  <c r="BZ41" i="1"/>
  <c r="BD41" i="1"/>
  <c r="BC41" i="1"/>
  <c r="BB41" i="1"/>
  <c r="BA41" i="1"/>
  <c r="AZ41" i="1"/>
  <c r="AY41" i="1"/>
  <c r="AX41" i="1"/>
  <c r="AW41" i="1"/>
  <c r="G41" i="1"/>
  <c r="F41" i="1"/>
  <c r="CB40" i="1"/>
  <c r="CA40" i="1"/>
  <c r="BZ40" i="1"/>
  <c r="BD40" i="1"/>
  <c r="BC40" i="1"/>
  <c r="BB40" i="1"/>
  <c r="BA40" i="1"/>
  <c r="AZ40" i="1"/>
  <c r="AY40" i="1"/>
  <c r="AX40" i="1"/>
  <c r="AW40" i="1"/>
  <c r="G40" i="1"/>
  <c r="F40" i="1"/>
  <c r="CB39" i="1"/>
  <c r="CA39" i="1"/>
  <c r="BZ39" i="1"/>
  <c r="BD39" i="1"/>
  <c r="BC39" i="1"/>
  <c r="BB39" i="1"/>
  <c r="BA39" i="1"/>
  <c r="AZ39" i="1"/>
  <c r="AY39" i="1"/>
  <c r="AX39" i="1"/>
  <c r="AW39" i="1"/>
  <c r="G39" i="1"/>
  <c r="F39" i="1"/>
  <c r="CB38" i="1"/>
  <c r="CA38" i="1"/>
  <c r="BZ38" i="1"/>
  <c r="BD38" i="1"/>
  <c r="BC38" i="1"/>
  <c r="BB38" i="1"/>
  <c r="BA38" i="1"/>
  <c r="AZ38" i="1"/>
  <c r="AY38" i="1"/>
  <c r="AX38" i="1"/>
  <c r="AW38" i="1"/>
  <c r="G38" i="1"/>
  <c r="F38" i="1"/>
  <c r="CB37" i="1"/>
  <c r="CA37" i="1"/>
  <c r="BZ37" i="1"/>
  <c r="BD37" i="1"/>
  <c r="BC37" i="1"/>
  <c r="BB37" i="1"/>
  <c r="BA37" i="1"/>
  <c r="AZ37" i="1"/>
  <c r="AY37" i="1"/>
  <c r="AX37" i="1"/>
  <c r="AW37" i="1"/>
  <c r="G37" i="1"/>
  <c r="F37" i="1"/>
  <c r="CB36" i="1"/>
  <c r="CA36" i="1"/>
  <c r="BZ36" i="1"/>
  <c r="BD36" i="1"/>
  <c r="BC36" i="1"/>
  <c r="BB36" i="1"/>
  <c r="BA36" i="1"/>
  <c r="AZ36" i="1"/>
  <c r="AY36" i="1"/>
  <c r="AX36" i="1"/>
  <c r="AW36" i="1"/>
  <c r="G36" i="1"/>
  <c r="F36" i="1"/>
  <c r="CB35" i="1"/>
  <c r="CA35" i="1"/>
  <c r="BZ35" i="1"/>
  <c r="BD35" i="1"/>
  <c r="BC35" i="1"/>
  <c r="BB35" i="1"/>
  <c r="BA35" i="1"/>
  <c r="AZ35" i="1"/>
  <c r="AY35" i="1"/>
  <c r="AX35" i="1"/>
  <c r="AW35" i="1"/>
  <c r="G35" i="1"/>
  <c r="F35" i="1"/>
  <c r="CB34" i="1"/>
  <c r="CA34" i="1"/>
  <c r="BD34" i="1"/>
  <c r="BC34" i="1"/>
  <c r="BB34" i="1"/>
  <c r="BA34" i="1"/>
  <c r="AZ34" i="1"/>
  <c r="AY34" i="1"/>
  <c r="AX34" i="1"/>
  <c r="AW34" i="1"/>
  <c r="G34" i="1"/>
  <c r="F34" i="1"/>
  <c r="CB33" i="1"/>
  <c r="CA33" i="1"/>
  <c r="BD33" i="1"/>
  <c r="BC33" i="1"/>
  <c r="BB33" i="1"/>
  <c r="BA33" i="1"/>
  <c r="AZ33" i="1"/>
  <c r="AY33" i="1"/>
  <c r="AX33" i="1"/>
  <c r="AW33" i="1"/>
  <c r="G33" i="1"/>
  <c r="F33" i="1"/>
  <c r="CB32" i="1"/>
  <c r="CA32" i="1"/>
  <c r="BD32" i="1"/>
  <c r="BC32" i="1"/>
  <c r="BB32" i="1"/>
  <c r="BA32" i="1"/>
  <c r="AZ32" i="1"/>
  <c r="AY32" i="1"/>
  <c r="AX32" i="1"/>
  <c r="AW32" i="1"/>
  <c r="G32" i="1"/>
  <c r="F32" i="1"/>
  <c r="CB31" i="1"/>
  <c r="CA31" i="1"/>
  <c r="BD31" i="1"/>
  <c r="BC31" i="1"/>
  <c r="BB31" i="1"/>
  <c r="BA31" i="1"/>
  <c r="AZ31" i="1"/>
  <c r="AY31" i="1"/>
  <c r="AX31" i="1"/>
  <c r="AW31" i="1"/>
  <c r="G31" i="1"/>
  <c r="F31" i="1"/>
  <c r="CB30" i="1"/>
  <c r="CA30" i="1"/>
  <c r="BD30" i="1"/>
  <c r="BC30" i="1"/>
  <c r="BB30" i="1"/>
  <c r="BA30" i="1"/>
  <c r="AZ30" i="1"/>
  <c r="AY30" i="1"/>
  <c r="AX30" i="1"/>
  <c r="AW30" i="1"/>
  <c r="G30" i="1"/>
  <c r="F30" i="1"/>
  <c r="CB29" i="1"/>
  <c r="CA29" i="1"/>
  <c r="BZ29" i="1"/>
  <c r="BD29" i="1"/>
  <c r="BC29" i="1"/>
  <c r="BB29" i="1"/>
  <c r="BA29" i="1"/>
  <c r="AZ29" i="1"/>
  <c r="AY29" i="1"/>
  <c r="AX29" i="1"/>
  <c r="AW29" i="1"/>
  <c r="G29" i="1"/>
  <c r="F29" i="1"/>
  <c r="CB28" i="1"/>
  <c r="CA28" i="1"/>
  <c r="BZ28" i="1"/>
  <c r="BD28" i="1"/>
  <c r="BC28" i="1"/>
  <c r="BB28" i="1"/>
  <c r="BA28" i="1"/>
  <c r="AZ28" i="1"/>
  <c r="AY28" i="1"/>
  <c r="AX28" i="1"/>
  <c r="AW28" i="1"/>
  <c r="G28" i="1"/>
  <c r="F28" i="1"/>
  <c r="CB27" i="1"/>
  <c r="CA27" i="1"/>
  <c r="BZ27" i="1"/>
  <c r="BD27" i="1"/>
  <c r="BC27" i="1"/>
  <c r="BB27" i="1"/>
  <c r="BA27" i="1"/>
  <c r="AZ27" i="1"/>
  <c r="AY27" i="1"/>
  <c r="AX27" i="1"/>
  <c r="AW27" i="1"/>
  <c r="G27" i="1"/>
  <c r="F27" i="1"/>
  <c r="CB26" i="1"/>
  <c r="CA26" i="1"/>
  <c r="BZ26" i="1"/>
  <c r="BD26" i="1"/>
  <c r="BC26" i="1"/>
  <c r="BB26" i="1"/>
  <c r="BA26" i="1"/>
  <c r="AZ26" i="1"/>
  <c r="AY26" i="1"/>
  <c r="AX26" i="1"/>
  <c r="AW26" i="1"/>
  <c r="G26" i="1"/>
  <c r="F26" i="1"/>
  <c r="CB25" i="1"/>
  <c r="CA25" i="1"/>
  <c r="BZ25" i="1"/>
  <c r="BD25" i="1"/>
  <c r="BC25" i="1"/>
  <c r="BB25" i="1"/>
  <c r="BA25" i="1"/>
  <c r="AZ25" i="1"/>
  <c r="AY25" i="1"/>
  <c r="AX25" i="1"/>
  <c r="AW25" i="1"/>
  <c r="G25" i="1"/>
  <c r="F25" i="1"/>
  <c r="CB24" i="1"/>
  <c r="CA24" i="1"/>
  <c r="BZ24" i="1"/>
  <c r="BD24" i="1"/>
  <c r="BC24" i="1"/>
  <c r="BB24" i="1"/>
  <c r="BA24" i="1"/>
  <c r="AZ24" i="1"/>
  <c r="AY24" i="1"/>
  <c r="AX24" i="1"/>
  <c r="AW24" i="1"/>
  <c r="G24" i="1"/>
  <c r="F24" i="1"/>
  <c r="CB23" i="1"/>
  <c r="CA23" i="1"/>
  <c r="BZ23" i="1"/>
  <c r="BD23" i="1"/>
  <c r="BC23" i="1"/>
  <c r="BB23" i="1"/>
  <c r="BA23" i="1"/>
  <c r="AZ23" i="1"/>
  <c r="AY23" i="1"/>
  <c r="AX23" i="1"/>
  <c r="AW23" i="1"/>
  <c r="G23" i="1"/>
  <c r="F23" i="1"/>
  <c r="CB22" i="1"/>
  <c r="CA22" i="1"/>
  <c r="BZ22" i="1"/>
  <c r="BD22" i="1"/>
  <c r="BC22" i="1"/>
  <c r="BB22" i="1"/>
  <c r="BA22" i="1"/>
  <c r="AZ22" i="1"/>
  <c r="AY22" i="1"/>
  <c r="AX22" i="1"/>
  <c r="AW22" i="1"/>
  <c r="G22" i="1"/>
  <c r="F22" i="1"/>
  <c r="CB21" i="1"/>
  <c r="CA21" i="1"/>
  <c r="BZ21" i="1"/>
  <c r="BD21" i="1"/>
  <c r="BC21" i="1"/>
  <c r="BB21" i="1"/>
  <c r="BA21" i="1"/>
  <c r="AZ21" i="1"/>
  <c r="AY21" i="1"/>
  <c r="AX21" i="1"/>
  <c r="AW21" i="1"/>
  <c r="G21" i="1"/>
  <c r="F21" i="1"/>
  <c r="CB20" i="1"/>
  <c r="CA20" i="1"/>
  <c r="BZ20" i="1"/>
  <c r="BD20" i="1"/>
  <c r="BC20" i="1"/>
  <c r="BB20" i="1"/>
  <c r="BA20" i="1"/>
  <c r="AZ20" i="1"/>
  <c r="AY20" i="1"/>
  <c r="AX20" i="1"/>
  <c r="AW20" i="1"/>
  <c r="G20" i="1"/>
  <c r="F20" i="1"/>
  <c r="CB19" i="1"/>
  <c r="CA19" i="1"/>
  <c r="BZ19" i="1"/>
  <c r="BD19" i="1"/>
  <c r="BC19" i="1"/>
  <c r="BB19" i="1"/>
  <c r="BA19" i="1"/>
  <c r="AZ19" i="1"/>
  <c r="AY19" i="1"/>
  <c r="AX19" i="1"/>
  <c r="AW19" i="1"/>
  <c r="G19" i="1"/>
  <c r="F19" i="1"/>
  <c r="CB18" i="1"/>
  <c r="CA18" i="1"/>
  <c r="BZ18" i="1"/>
  <c r="BD18" i="1"/>
  <c r="BC18" i="1"/>
  <c r="BB18" i="1"/>
  <c r="BA18" i="1"/>
  <c r="AZ18" i="1"/>
  <c r="AY18" i="1"/>
  <c r="AX18" i="1"/>
  <c r="AW18" i="1"/>
  <c r="G18" i="1"/>
  <c r="F18" i="1"/>
  <c r="CB17" i="1"/>
  <c r="CA17" i="1"/>
  <c r="BZ17" i="1"/>
  <c r="BD17" i="1"/>
  <c r="BC17" i="1"/>
  <c r="BB17" i="1"/>
  <c r="BA17" i="1"/>
  <c r="AZ17" i="1"/>
  <c r="AY17" i="1"/>
  <c r="AX17" i="1"/>
  <c r="AW17" i="1"/>
  <c r="G17" i="1"/>
  <c r="F17" i="1"/>
  <c r="CB16" i="1"/>
  <c r="CA16" i="1"/>
  <c r="BZ16" i="1"/>
  <c r="BD16" i="1"/>
  <c r="BC16" i="1"/>
  <c r="BB16" i="1"/>
  <c r="BA16" i="1"/>
  <c r="AZ16" i="1"/>
  <c r="AY16" i="1"/>
  <c r="AX16" i="1"/>
  <c r="AW16" i="1"/>
  <c r="G16" i="1"/>
  <c r="F16" i="1"/>
  <c r="CB15" i="1"/>
  <c r="CA15" i="1"/>
  <c r="BZ15" i="1"/>
  <c r="BD15" i="1"/>
  <c r="BC15" i="1"/>
  <c r="BB15" i="1"/>
  <c r="BA15" i="1"/>
  <c r="AZ15" i="1"/>
  <c r="AY15" i="1"/>
  <c r="AX15" i="1"/>
  <c r="AW15" i="1"/>
  <c r="G15" i="1"/>
  <c r="F15" i="1"/>
  <c r="CB14" i="1"/>
  <c r="CA14" i="1"/>
  <c r="BZ14" i="1"/>
  <c r="BD14" i="1"/>
  <c r="BC14" i="1"/>
  <c r="BB14" i="1"/>
  <c r="BA14" i="1"/>
  <c r="AZ14" i="1"/>
  <c r="AY14" i="1"/>
  <c r="AX14" i="1"/>
  <c r="AW14" i="1"/>
  <c r="G14" i="1"/>
  <c r="F14" i="1"/>
  <c r="CB13" i="1"/>
  <c r="CA13" i="1"/>
  <c r="BZ13" i="1"/>
  <c r="BD13" i="1"/>
  <c r="BC13" i="1"/>
  <c r="BB13" i="1"/>
  <c r="BA13" i="1"/>
  <c r="AZ13" i="1"/>
  <c r="AY13" i="1"/>
  <c r="AX13" i="1"/>
  <c r="AW13" i="1"/>
  <c r="G13" i="1"/>
  <c r="F13" i="1"/>
  <c r="CB12" i="1"/>
  <c r="CA12" i="1"/>
  <c r="BZ12" i="1"/>
  <c r="BD12" i="1"/>
  <c r="BC12" i="1"/>
  <c r="BB12" i="1"/>
  <c r="BA12" i="1"/>
  <c r="AZ12" i="1"/>
  <c r="AY12" i="1"/>
  <c r="AX12" i="1"/>
  <c r="AW12" i="1"/>
  <c r="G12" i="1"/>
  <c r="F12" i="1"/>
  <c r="CB11" i="1"/>
  <c r="CA11" i="1"/>
  <c r="BZ11" i="1"/>
  <c r="BD11" i="1"/>
  <c r="BC11" i="1"/>
  <c r="BB11" i="1"/>
  <c r="BA11" i="1"/>
  <c r="AZ11" i="1"/>
  <c r="AY11" i="1"/>
  <c r="AX11" i="1"/>
  <c r="AW11" i="1"/>
  <c r="G11" i="1"/>
  <c r="F11" i="1"/>
  <c r="CB10" i="1"/>
  <c r="CA10" i="1"/>
  <c r="BZ10" i="1"/>
  <c r="BD10" i="1"/>
  <c r="BC10" i="1"/>
  <c r="BB10" i="1"/>
  <c r="BA10" i="1"/>
  <c r="AZ10" i="1"/>
  <c r="AY10" i="1"/>
  <c r="AX10" i="1"/>
  <c r="AW10" i="1"/>
  <c r="G10" i="1"/>
  <c r="F10" i="1"/>
  <c r="CB9" i="1"/>
  <c r="CA9" i="1"/>
  <c r="BZ9" i="1"/>
  <c r="BD9" i="1"/>
  <c r="BC9" i="1"/>
  <c r="BB9" i="1"/>
  <c r="BA9" i="1"/>
  <c r="AZ9" i="1"/>
  <c r="AY9" i="1"/>
  <c r="AX9" i="1"/>
  <c r="AW9" i="1"/>
  <c r="G9" i="1"/>
  <c r="F9" i="1"/>
  <c r="CB8" i="1"/>
  <c r="CA8" i="1"/>
  <c r="BZ8" i="1"/>
  <c r="BD8" i="1"/>
  <c r="BC8" i="1"/>
  <c r="BB8" i="1"/>
  <c r="BA8" i="1"/>
  <c r="AZ8" i="1"/>
  <c r="AY8" i="1"/>
  <c r="AX8" i="1"/>
  <c r="AW8" i="1"/>
  <c r="G8" i="1"/>
  <c r="F8" i="1"/>
  <c r="CB7" i="1"/>
  <c r="CA7" i="1"/>
  <c r="BZ7" i="1"/>
  <c r="BD7" i="1"/>
  <c r="BC7" i="1"/>
  <c r="BB7" i="1"/>
  <c r="BA7" i="1"/>
  <c r="AZ7" i="1"/>
  <c r="AY7" i="1"/>
  <c r="AX7" i="1"/>
  <c r="AW7" i="1"/>
  <c r="G7" i="1"/>
  <c r="F7" i="1"/>
  <c r="CB6" i="1"/>
  <c r="CA6" i="1"/>
  <c r="BZ6" i="1"/>
  <c r="BD6" i="1"/>
  <c r="BC6" i="1"/>
  <c r="BB6" i="1"/>
  <c r="BA6" i="1"/>
  <c r="AZ6" i="1"/>
  <c r="AY6" i="1"/>
  <c r="AX6" i="1"/>
  <c r="AW6" i="1"/>
  <c r="G6" i="1"/>
  <c r="F6" i="1"/>
  <c r="CB5" i="1"/>
  <c r="CA5" i="1"/>
  <c r="BZ5" i="1"/>
  <c r="BD5" i="1"/>
  <c r="BC5" i="1"/>
  <c r="BB5" i="1"/>
  <c r="BA5" i="1"/>
  <c r="AZ5" i="1"/>
  <c r="AY5" i="1"/>
  <c r="AX5" i="1"/>
  <c r="AW5" i="1"/>
  <c r="F5" i="1"/>
  <c r="CB4" i="1"/>
  <c r="CA4" i="1"/>
  <c r="BZ4" i="1"/>
  <c r="BD4" i="1"/>
  <c r="BC4" i="1"/>
  <c r="BB4" i="1"/>
  <c r="BA4" i="1"/>
  <c r="AZ4" i="1"/>
  <c r="AY4" i="1"/>
  <c r="AX4" i="1"/>
  <c r="AW4" i="1"/>
  <c r="G4" i="1"/>
  <c r="F4" i="1"/>
  <c r="CB3" i="1"/>
  <c r="CA3" i="1"/>
  <c r="BZ3" i="1"/>
  <c r="BD3" i="1"/>
  <c r="BC3" i="1"/>
  <c r="BB3" i="1"/>
  <c r="BA3" i="1"/>
  <c r="AZ3" i="1"/>
  <c r="AY3" i="1"/>
  <c r="AX3" i="1"/>
  <c r="AW3" i="1"/>
  <c r="G3" i="1"/>
  <c r="F3" i="1"/>
  <c r="CB2" i="1"/>
  <c r="CA2" i="1"/>
  <c r="BZ2" i="1"/>
  <c r="BD2" i="1"/>
  <c r="BC2" i="1"/>
  <c r="BB2" i="1"/>
  <c r="BA2" i="1"/>
  <c r="AZ2" i="1"/>
  <c r="AY2" i="1"/>
  <c r="AX2" i="1"/>
  <c r="AW2" i="1"/>
  <c r="G2" i="1"/>
  <c r="F2" i="1"/>
</calcChain>
</file>

<file path=xl/sharedStrings.xml><?xml version="1.0" encoding="utf-8"?>
<sst xmlns="http://schemas.openxmlformats.org/spreadsheetml/2006/main" count="212" uniqueCount="91">
  <si>
    <t>Пробиотик</t>
  </si>
  <si>
    <t>ИМТ</t>
  </si>
  <si>
    <t>КТ</t>
  </si>
  <si>
    <t>ТШХдо</t>
  </si>
  <si>
    <t>в</t>
  </si>
  <si>
    <t>н</t>
  </si>
  <si>
    <t>Возраст</t>
  </si>
  <si>
    <t>Пол</t>
  </si>
  <si>
    <t>Рост</t>
  </si>
  <si>
    <t>Вес</t>
  </si>
  <si>
    <t>Алкоголь</t>
  </si>
  <si>
    <t>Гиподинамия</t>
  </si>
  <si>
    <t>ТестEQ</t>
  </si>
  <si>
    <t>ПредраспССЗ</t>
  </si>
  <si>
    <t>АДС</t>
  </si>
  <si>
    <t>АДД</t>
  </si>
  <si>
    <t>ЧСС</t>
  </si>
  <si>
    <t>вчСРБ</t>
  </si>
  <si>
    <t>ДеньПослеCovid</t>
  </si>
  <si>
    <t>СлабостьДо</t>
  </si>
  <si>
    <t>ПеребоиДо</t>
  </si>
  <si>
    <t>ОдышкаДо</t>
  </si>
  <si>
    <t>Кашель</t>
  </si>
  <si>
    <t>ГоловБоль</t>
  </si>
  <si>
    <t>НарушСна</t>
  </si>
  <si>
    <t>Тошнота</t>
  </si>
  <si>
    <t>Запор</t>
  </si>
  <si>
    <t>Диарея</t>
  </si>
  <si>
    <t>Метеоризм</t>
  </si>
  <si>
    <t>ПлощадьТела</t>
  </si>
  <si>
    <t>Курение</t>
  </si>
  <si>
    <t>Седцебиение</t>
  </si>
  <si>
    <t>БольСердцаДо</t>
  </si>
  <si>
    <t>mMRS</t>
  </si>
  <si>
    <t>Сатурация</t>
  </si>
  <si>
    <t>ЖЕЛ</t>
  </si>
  <si>
    <t>ОФВ</t>
  </si>
  <si>
    <t>пробТиффно</t>
  </si>
  <si>
    <t>пробШтанге</t>
  </si>
  <si>
    <t>пробГенчи</t>
  </si>
  <si>
    <t>ПСВД</t>
  </si>
  <si>
    <t>СОСВ</t>
  </si>
  <si>
    <t>ОФСВ25</t>
  </si>
  <si>
    <t>ОФСВ50</t>
  </si>
  <si>
    <t>Гемоглобин</t>
  </si>
  <si>
    <t>Эритроциты</t>
  </si>
  <si>
    <t>Лейкоциты</t>
  </si>
  <si>
    <t>Лимфоциты</t>
  </si>
  <si>
    <t>Эозинофилы</t>
  </si>
  <si>
    <t>ПЯДнейт</t>
  </si>
  <si>
    <t>СЯДнейт</t>
  </si>
  <si>
    <t>Моноциты</t>
  </si>
  <si>
    <t>ЯдИн</t>
  </si>
  <si>
    <t>ЛейкИнИ</t>
  </si>
  <si>
    <t>ИнСЛК</t>
  </si>
  <si>
    <t>ЛейкИн</t>
  </si>
  <si>
    <t>ИнСЛимфЭоз</t>
  </si>
  <si>
    <t>ИнАлл</t>
  </si>
  <si>
    <t>ИнСНейтЛимф</t>
  </si>
  <si>
    <t>РеакцАдапт</t>
  </si>
  <si>
    <t>УрРеакт</t>
  </si>
  <si>
    <t>Глюкоза</t>
  </si>
  <si>
    <t>Фибрин</t>
  </si>
  <si>
    <t>Холестерин</t>
  </si>
  <si>
    <t>ХЛВП</t>
  </si>
  <si>
    <t>Альбумины</t>
  </si>
  <si>
    <t>ОбщБелок</t>
  </si>
  <si>
    <t>неХЛВП</t>
  </si>
  <si>
    <t>ИнАтероген</t>
  </si>
  <si>
    <t>ГамГТ</t>
  </si>
  <si>
    <t>ЩелФосф</t>
  </si>
  <si>
    <t>Мочевина</t>
  </si>
  <si>
    <t>Креатинин</t>
  </si>
  <si>
    <t>СКФ</t>
  </si>
  <si>
    <t>АспарТ</t>
  </si>
  <si>
    <t>АланинТ</t>
  </si>
  <si>
    <t>МНОтн</t>
  </si>
  <si>
    <t>МочКислот</t>
  </si>
  <si>
    <t>Ддимеры</t>
  </si>
  <si>
    <t>ШкБорга</t>
  </si>
  <si>
    <t>СОЭоз</t>
  </si>
  <si>
    <t>ЛимфГранИн</t>
  </si>
  <si>
    <t>АЧТВрем</t>
  </si>
  <si>
    <t>ХЛНП</t>
  </si>
  <si>
    <t>Триглицер</t>
  </si>
  <si>
    <t>РП</t>
  </si>
  <si>
    <t>РПА</t>
  </si>
  <si>
    <t>РТ</t>
  </si>
  <si>
    <t>РСА</t>
  </si>
  <si>
    <t>Стресс</t>
  </si>
  <si>
    <t>Class15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</si>
</sst>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/>
    <xf numFmtId="0" fontId="0" fillId="0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6"/>
  <sheetViews>
    <sheetView tabSelected="1" topLeftCell="BT1" zoomScaleNormal="100" workbookViewId="0">
      <selection activeCell="CF1" sqref="CF1:CF1048576"/>
    </sheetView>
  </sheetViews>
  <sheetFormatPr defaultRowHeight="15" x14ac:dyDescent="0.25"/>
  <cols>
    <col min="1" max="1" width="11" customWidth="1"/>
    <col min="8" max="8" width="13.42578125" customWidth="1"/>
    <col min="11" max="11" width="13.7109375" customWidth="1"/>
    <col min="25" max="25" width="12" customWidth="1"/>
    <col min="26" max="26" width="10.28515625" customWidth="1"/>
    <col min="27" max="27" width="12.28515625" customWidth="1"/>
    <col min="29" max="29" width="10.140625" customWidth="1"/>
    <col min="35" max="35" width="12" customWidth="1"/>
    <col min="40" max="40" width="12.28515625" customWidth="1"/>
    <col min="41" max="41" width="11.85546875" customWidth="1"/>
    <col min="42" max="42" width="11" customWidth="1"/>
    <col min="43" max="43" width="11.7109375" customWidth="1"/>
    <col min="44" max="44" width="12.5703125" customWidth="1"/>
    <col min="48" max="48" width="10.42578125" customWidth="1"/>
    <col min="49" max="49" width="9.85546875" customWidth="1"/>
    <col min="53" max="53" width="13.42578125" customWidth="1"/>
    <col min="54" max="54" width="9.7109375" customWidth="1"/>
    <col min="55" max="55" width="14.85546875" customWidth="1"/>
    <col min="57" max="57" width="11.7109375" customWidth="1"/>
    <col min="61" max="61" width="11.7109375" customWidth="1"/>
    <col min="68" max="68" width="10.42578125" customWidth="1"/>
    <col min="69" max="69" width="10.5703125" customWidth="1"/>
    <col min="75" max="75" width="11.7109375" customWidth="1"/>
    <col min="79" max="79" width="12.5703125" customWidth="1"/>
  </cols>
  <sheetData>
    <row r="1" spans="1:84" x14ac:dyDescent="0.25">
      <c r="A1" s="7" t="s">
        <v>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</v>
      </c>
      <c r="G1" s="7" t="s">
        <v>29</v>
      </c>
      <c r="H1" s="7" t="s">
        <v>13</v>
      </c>
      <c r="I1" s="7" t="s">
        <v>30</v>
      </c>
      <c r="J1" s="7" t="s">
        <v>10</v>
      </c>
      <c r="K1" s="7" t="s">
        <v>11</v>
      </c>
      <c r="L1" s="8" t="s">
        <v>2</v>
      </c>
      <c r="M1" s="7" t="s">
        <v>18</v>
      </c>
      <c r="N1" s="7" t="s">
        <v>19</v>
      </c>
      <c r="O1" s="7" t="s">
        <v>32</v>
      </c>
      <c r="P1" s="7" t="s">
        <v>31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  <c r="W1" s="7" t="s">
        <v>26</v>
      </c>
      <c r="X1" s="7" t="s">
        <v>27</v>
      </c>
      <c r="Y1" s="7" t="s">
        <v>28</v>
      </c>
      <c r="Z1" s="7" t="s">
        <v>39</v>
      </c>
      <c r="AA1" s="7" t="s">
        <v>38</v>
      </c>
      <c r="AB1" s="7" t="s">
        <v>33</v>
      </c>
      <c r="AC1" s="7" t="s">
        <v>34</v>
      </c>
      <c r="AD1" s="8" t="s">
        <v>14</v>
      </c>
      <c r="AE1" s="8" t="s">
        <v>15</v>
      </c>
      <c r="AF1" s="8" t="s">
        <v>16</v>
      </c>
      <c r="AG1" s="8" t="s">
        <v>35</v>
      </c>
      <c r="AH1" s="8" t="s">
        <v>36</v>
      </c>
      <c r="AI1" s="7" t="s">
        <v>37</v>
      </c>
      <c r="AJ1" s="8" t="s">
        <v>40</v>
      </c>
      <c r="AK1" s="7" t="s">
        <v>43</v>
      </c>
      <c r="AL1" s="7" t="s">
        <v>42</v>
      </c>
      <c r="AM1" s="8" t="s">
        <v>41</v>
      </c>
      <c r="AN1" s="7" t="s">
        <v>44</v>
      </c>
      <c r="AO1" s="7" t="s">
        <v>45</v>
      </c>
      <c r="AP1" s="7" t="s">
        <v>46</v>
      </c>
      <c r="AQ1" s="7" t="s">
        <v>47</v>
      </c>
      <c r="AR1" s="7" t="s">
        <v>48</v>
      </c>
      <c r="AS1" s="8" t="s">
        <v>80</v>
      </c>
      <c r="AT1" s="7" t="s">
        <v>49</v>
      </c>
      <c r="AU1" s="7" t="s">
        <v>50</v>
      </c>
      <c r="AV1" s="7" t="s">
        <v>51</v>
      </c>
      <c r="AW1" s="7" t="s">
        <v>53</v>
      </c>
      <c r="AX1" s="7" t="s">
        <v>52</v>
      </c>
      <c r="AY1" s="7" t="s">
        <v>54</v>
      </c>
      <c r="AZ1" s="8" t="s">
        <v>55</v>
      </c>
      <c r="BA1" s="7" t="s">
        <v>56</v>
      </c>
      <c r="BB1" s="8" t="s">
        <v>57</v>
      </c>
      <c r="BC1" s="7" t="s">
        <v>58</v>
      </c>
      <c r="BD1" s="7" t="s">
        <v>81</v>
      </c>
      <c r="BE1" s="7" t="s">
        <v>59</v>
      </c>
      <c r="BF1" s="7" t="s">
        <v>60</v>
      </c>
      <c r="BG1" s="7" t="s">
        <v>61</v>
      </c>
      <c r="BH1" s="7" t="s">
        <v>62</v>
      </c>
      <c r="BI1" s="7" t="s">
        <v>63</v>
      </c>
      <c r="BJ1" s="8" t="s">
        <v>64</v>
      </c>
      <c r="BK1" s="7" t="s">
        <v>84</v>
      </c>
      <c r="BL1" s="7" t="s">
        <v>66</v>
      </c>
      <c r="BM1" s="7" t="s">
        <v>65</v>
      </c>
      <c r="BN1" s="7" t="s">
        <v>69</v>
      </c>
      <c r="BO1" s="7" t="s">
        <v>70</v>
      </c>
      <c r="BP1" s="7" t="s">
        <v>71</v>
      </c>
      <c r="BQ1" s="7" t="s">
        <v>72</v>
      </c>
      <c r="BR1" s="8" t="s">
        <v>73</v>
      </c>
      <c r="BS1" s="7" t="s">
        <v>74</v>
      </c>
      <c r="BT1" s="7" t="s">
        <v>75</v>
      </c>
      <c r="BU1" s="7" t="s">
        <v>82</v>
      </c>
      <c r="BV1" s="7" t="s">
        <v>76</v>
      </c>
      <c r="BW1" s="7" t="s">
        <v>77</v>
      </c>
      <c r="BX1" s="7" t="s">
        <v>78</v>
      </c>
      <c r="BY1" s="7" t="s">
        <v>17</v>
      </c>
      <c r="BZ1" s="7" t="s">
        <v>83</v>
      </c>
      <c r="CA1" s="7" t="s">
        <v>68</v>
      </c>
      <c r="CB1" s="7" t="s">
        <v>67</v>
      </c>
      <c r="CC1" s="7" t="s">
        <v>79</v>
      </c>
      <c r="CD1" s="7" t="s">
        <v>12</v>
      </c>
      <c r="CE1" s="7" t="s">
        <v>3</v>
      </c>
      <c r="CF1" t="s">
        <v>90</v>
      </c>
    </row>
    <row r="2" spans="1:84" x14ac:dyDescent="0.25">
      <c r="A2" s="3">
        <v>0</v>
      </c>
      <c r="B2" s="4">
        <v>54</v>
      </c>
      <c r="C2" s="4">
        <v>2</v>
      </c>
      <c r="D2" s="4">
        <v>151</v>
      </c>
      <c r="E2" s="4">
        <v>58</v>
      </c>
      <c r="F2" s="9">
        <f t="shared" ref="F2:F65" si="0">(E2/(D2*D2))*10000</f>
        <v>25.437480812245077</v>
      </c>
      <c r="G2" s="9">
        <f t="shared" ref="G2:G65" si="1">SQRT((D2*E2)/3600)</f>
        <v>1.5597364449732454</v>
      </c>
      <c r="H2" s="4">
        <v>0</v>
      </c>
      <c r="I2" s="4">
        <v>0</v>
      </c>
      <c r="J2" s="4">
        <v>0</v>
      </c>
      <c r="K2" s="4">
        <v>1</v>
      </c>
      <c r="L2" s="4">
        <v>2</v>
      </c>
      <c r="M2" s="4">
        <v>30</v>
      </c>
      <c r="N2" s="4">
        <v>2</v>
      </c>
      <c r="O2" s="4">
        <v>0</v>
      </c>
      <c r="P2" s="4">
        <v>0</v>
      </c>
      <c r="Q2" s="4">
        <v>0</v>
      </c>
      <c r="R2" s="4">
        <v>2</v>
      </c>
      <c r="S2" s="4">
        <v>0</v>
      </c>
      <c r="T2" s="4">
        <v>1</v>
      </c>
      <c r="U2" s="4">
        <v>2</v>
      </c>
      <c r="V2" s="4">
        <v>0</v>
      </c>
      <c r="W2" s="4">
        <v>0</v>
      </c>
      <c r="X2" s="4">
        <v>0</v>
      </c>
      <c r="Y2" s="4">
        <v>0</v>
      </c>
      <c r="Z2" s="4">
        <v>35</v>
      </c>
      <c r="AA2" s="4">
        <v>35</v>
      </c>
      <c r="AB2" s="4">
        <v>2</v>
      </c>
      <c r="AC2" s="4">
        <v>96</v>
      </c>
      <c r="AD2" s="4">
        <v>145</v>
      </c>
      <c r="AE2" s="4">
        <v>90</v>
      </c>
      <c r="AF2" s="4">
        <v>65</v>
      </c>
      <c r="AG2" s="4">
        <v>110</v>
      </c>
      <c r="AH2" s="4">
        <v>107</v>
      </c>
      <c r="AI2" s="4">
        <v>97</v>
      </c>
      <c r="AJ2" s="4">
        <v>70</v>
      </c>
      <c r="AK2" s="4">
        <v>20</v>
      </c>
      <c r="AL2" s="4">
        <v>20</v>
      </c>
      <c r="AM2" s="4">
        <v>19</v>
      </c>
      <c r="AN2" s="4">
        <v>145</v>
      </c>
      <c r="AO2" s="4">
        <v>4.5</v>
      </c>
      <c r="AP2" s="4">
        <v>9.4</v>
      </c>
      <c r="AQ2" s="4">
        <v>32</v>
      </c>
      <c r="AR2" s="4">
        <v>5</v>
      </c>
      <c r="AS2" s="4">
        <v>27</v>
      </c>
      <c r="AT2" s="4">
        <v>0</v>
      </c>
      <c r="AU2" s="4">
        <v>53</v>
      </c>
      <c r="AV2" s="4">
        <v>10</v>
      </c>
      <c r="AW2" s="9">
        <f t="shared" ref="AW2:AW65" si="2">(AS2+AQ2)/(AU2+AK2+AM2)</f>
        <v>0.64130434782608692</v>
      </c>
      <c r="AX2" s="9">
        <f t="shared" ref="AX2:AX65" si="3">(AT2+AP2)/AR2</f>
        <v>1.8800000000000001</v>
      </c>
      <c r="AY2" s="9">
        <f t="shared" ref="AY2:AY65" si="4">(AQ2+AO2+AK2)/(AS2+AI2)</f>
        <v>0.45564516129032256</v>
      </c>
      <c r="AZ2" s="9">
        <f t="shared" ref="AZ2:AZ65" si="5">(AH2)/(AP2+AN2)</f>
        <v>0.69300518134715028</v>
      </c>
      <c r="BA2" s="9">
        <f t="shared" ref="BA2:BA65" si="6">(AG2)/(AI2)</f>
        <v>1.134020618556701</v>
      </c>
      <c r="BB2" s="9">
        <f t="shared" ref="BB2:BB65" si="7">((AF2+10)*(AH2+1))/(AL2+AN2+AP2)</f>
        <v>46.444954128440365</v>
      </c>
      <c r="BC2" s="9">
        <f t="shared" ref="BC2:BC65" si="8">AM2/AE2</f>
        <v>0.21111111111111111</v>
      </c>
      <c r="BD2" s="9">
        <f t="shared" ref="BD2:BD65" si="9">(AD2*10)/(AJ2+AL2+AF2)</f>
        <v>9.3548387096774199</v>
      </c>
      <c r="BE2" s="4" t="s">
        <v>88</v>
      </c>
      <c r="BF2" s="4" t="s">
        <v>4</v>
      </c>
      <c r="BG2" s="4">
        <v>4.25</v>
      </c>
      <c r="BH2" s="4">
        <v>5.35</v>
      </c>
      <c r="BI2" s="4">
        <v>4.7</v>
      </c>
      <c r="BJ2" s="4">
        <v>0.8</v>
      </c>
      <c r="BK2" s="4">
        <v>0.88</v>
      </c>
      <c r="BL2" s="4"/>
      <c r="BM2" s="4"/>
      <c r="BN2" s="4"/>
      <c r="BO2" s="4"/>
      <c r="BP2" s="9">
        <v>3.92</v>
      </c>
      <c r="BQ2" s="4">
        <v>125</v>
      </c>
      <c r="BR2" s="4">
        <v>42</v>
      </c>
      <c r="BS2" s="4">
        <v>41</v>
      </c>
      <c r="BT2" s="4">
        <v>20</v>
      </c>
      <c r="BU2" s="4">
        <v>37.6</v>
      </c>
      <c r="BV2" s="9">
        <v>0.87</v>
      </c>
      <c r="BW2" s="4">
        <v>330</v>
      </c>
      <c r="BX2" s="4">
        <v>120</v>
      </c>
      <c r="BY2" s="4">
        <v>12</v>
      </c>
      <c r="BZ2" s="9">
        <f t="shared" ref="BZ2:BZ29" si="10">BI2-(BJ2+(BK2/2.2))</f>
        <v>3.5</v>
      </c>
      <c r="CA2" s="9">
        <f t="shared" ref="CA2:CA33" si="11">(BI2-BJ2)/BJ2</f>
        <v>4.875</v>
      </c>
      <c r="CB2" s="9">
        <f t="shared" ref="CB2:CB33" si="12">BI2-BJ2</f>
        <v>3.9000000000000004</v>
      </c>
      <c r="CC2" s="4">
        <v>2</v>
      </c>
      <c r="CD2" s="4">
        <v>11</v>
      </c>
      <c r="CE2" s="4">
        <v>300</v>
      </c>
      <c r="CF2" s="10">
        <v>1</v>
      </c>
    </row>
    <row r="3" spans="1:84" x14ac:dyDescent="0.25">
      <c r="A3" s="3">
        <v>0</v>
      </c>
      <c r="B3" s="4">
        <v>63</v>
      </c>
      <c r="C3" s="4">
        <v>2</v>
      </c>
      <c r="D3" s="4">
        <v>165</v>
      </c>
      <c r="E3" s="4">
        <v>115</v>
      </c>
      <c r="F3" s="9">
        <f t="shared" si="0"/>
        <v>42.240587695133151</v>
      </c>
      <c r="G3" s="9">
        <f t="shared" si="1"/>
        <v>2.2958295523259853</v>
      </c>
      <c r="H3" s="4">
        <v>1</v>
      </c>
      <c r="I3" s="4">
        <v>0</v>
      </c>
      <c r="J3" s="4">
        <v>0</v>
      </c>
      <c r="K3" s="4">
        <v>1</v>
      </c>
      <c r="L3" s="4">
        <v>1</v>
      </c>
      <c r="M3" s="4">
        <v>60</v>
      </c>
      <c r="N3" s="4">
        <v>2</v>
      </c>
      <c r="O3" s="4">
        <v>0</v>
      </c>
      <c r="P3" s="4">
        <v>0</v>
      </c>
      <c r="Q3" s="4">
        <v>0</v>
      </c>
      <c r="R3" s="4">
        <v>2</v>
      </c>
      <c r="S3" s="4">
        <v>0</v>
      </c>
      <c r="T3" s="4">
        <v>1</v>
      </c>
      <c r="U3" s="4">
        <v>2</v>
      </c>
      <c r="V3" s="4">
        <v>0</v>
      </c>
      <c r="W3" s="4">
        <v>0</v>
      </c>
      <c r="X3" s="4">
        <v>0</v>
      </c>
      <c r="Y3" s="4">
        <v>0</v>
      </c>
      <c r="Z3" s="4">
        <v>25</v>
      </c>
      <c r="AA3" s="4">
        <v>27</v>
      </c>
      <c r="AB3" s="4">
        <v>2</v>
      </c>
      <c r="AC3" s="4">
        <v>97</v>
      </c>
      <c r="AD3" s="4">
        <v>130</v>
      </c>
      <c r="AE3" s="4">
        <v>80</v>
      </c>
      <c r="AF3" s="4">
        <v>67</v>
      </c>
      <c r="AG3" s="4">
        <v>100</v>
      </c>
      <c r="AH3" s="4">
        <v>108</v>
      </c>
      <c r="AI3" s="4">
        <v>79</v>
      </c>
      <c r="AJ3" s="4">
        <v>87</v>
      </c>
      <c r="AK3" s="4">
        <v>50</v>
      </c>
      <c r="AL3" s="4">
        <v>37</v>
      </c>
      <c r="AM3" s="4">
        <v>29</v>
      </c>
      <c r="AN3" s="4">
        <v>134</v>
      </c>
      <c r="AO3" s="4">
        <v>5</v>
      </c>
      <c r="AP3" s="4">
        <v>3.9</v>
      </c>
      <c r="AQ3" s="4">
        <v>35</v>
      </c>
      <c r="AR3" s="4">
        <v>3</v>
      </c>
      <c r="AS3" s="4">
        <v>27</v>
      </c>
      <c r="AT3" s="4">
        <v>0</v>
      </c>
      <c r="AU3" s="4">
        <v>54.6</v>
      </c>
      <c r="AV3" s="4">
        <v>7.4</v>
      </c>
      <c r="AW3" s="9">
        <f t="shared" si="2"/>
        <v>0.46407185628742514</v>
      </c>
      <c r="AX3" s="9">
        <f t="shared" si="3"/>
        <v>1.3</v>
      </c>
      <c r="AY3" s="9">
        <f t="shared" si="4"/>
        <v>0.84905660377358494</v>
      </c>
      <c r="AZ3" s="9">
        <f t="shared" si="5"/>
        <v>0.78317621464829579</v>
      </c>
      <c r="BA3" s="9">
        <f t="shared" si="6"/>
        <v>1.2658227848101267</v>
      </c>
      <c r="BB3" s="9">
        <f t="shared" si="7"/>
        <v>47.987421383647799</v>
      </c>
      <c r="BC3" s="9">
        <f t="shared" si="8"/>
        <v>0.36249999999999999</v>
      </c>
      <c r="BD3" s="9">
        <f t="shared" si="9"/>
        <v>6.8062827225130889</v>
      </c>
      <c r="BE3" s="4" t="s">
        <v>88</v>
      </c>
      <c r="BF3" s="4" t="s">
        <v>5</v>
      </c>
      <c r="BG3" s="9">
        <v>6.5</v>
      </c>
      <c r="BH3" s="9">
        <v>4.46</v>
      </c>
      <c r="BI3" s="9">
        <v>6.6</v>
      </c>
      <c r="BJ3" s="9">
        <v>1.2</v>
      </c>
      <c r="BK3" s="9">
        <v>1.69</v>
      </c>
      <c r="BL3" s="4"/>
      <c r="BM3" s="4"/>
      <c r="BN3" s="4"/>
      <c r="BO3" s="4"/>
      <c r="BP3" s="9">
        <v>3.8</v>
      </c>
      <c r="BQ3" s="4">
        <v>46</v>
      </c>
      <c r="BR3" s="4">
        <v>102</v>
      </c>
      <c r="BS3" s="4">
        <v>28</v>
      </c>
      <c r="BT3" s="4">
        <v>39</v>
      </c>
      <c r="BU3" s="4">
        <v>27</v>
      </c>
      <c r="BV3" s="9">
        <v>0.98</v>
      </c>
      <c r="BW3" s="4">
        <v>240</v>
      </c>
      <c r="BX3" s="4">
        <v>85</v>
      </c>
      <c r="BY3" s="4">
        <v>6.5</v>
      </c>
      <c r="BZ3" s="9">
        <f t="shared" si="10"/>
        <v>4.6318181818181818</v>
      </c>
      <c r="CA3" s="9">
        <f t="shared" si="11"/>
        <v>4.5</v>
      </c>
      <c r="CB3" s="9">
        <f t="shared" si="12"/>
        <v>5.3999999999999995</v>
      </c>
      <c r="CC3" s="4">
        <v>2</v>
      </c>
      <c r="CD3" s="4">
        <v>13</v>
      </c>
      <c r="CE3" s="4">
        <v>280</v>
      </c>
      <c r="CF3" s="10">
        <v>1</v>
      </c>
    </row>
    <row r="4" spans="1:84" x14ac:dyDescent="0.25">
      <c r="A4" s="3">
        <v>0</v>
      </c>
      <c r="B4" s="4">
        <v>50</v>
      </c>
      <c r="C4" s="4">
        <v>2</v>
      </c>
      <c r="D4" s="4">
        <v>159</v>
      </c>
      <c r="E4" s="4">
        <v>46</v>
      </c>
      <c r="F4" s="9">
        <f t="shared" si="0"/>
        <v>18.195482773624462</v>
      </c>
      <c r="G4" s="9">
        <f t="shared" si="1"/>
        <v>1.4253654502150199</v>
      </c>
      <c r="H4" s="4">
        <v>0</v>
      </c>
      <c r="I4" s="4">
        <v>0</v>
      </c>
      <c r="J4" s="4">
        <v>0</v>
      </c>
      <c r="K4" s="4">
        <v>1</v>
      </c>
      <c r="L4" s="4">
        <v>1</v>
      </c>
      <c r="M4" s="4">
        <v>15</v>
      </c>
      <c r="N4" s="4">
        <v>2</v>
      </c>
      <c r="O4" s="4">
        <v>0</v>
      </c>
      <c r="P4" s="4">
        <v>2</v>
      </c>
      <c r="Q4" s="4">
        <v>2</v>
      </c>
      <c r="R4" s="4">
        <v>2</v>
      </c>
      <c r="S4" s="4">
        <v>0</v>
      </c>
      <c r="T4" s="4">
        <v>1</v>
      </c>
      <c r="U4" s="4">
        <v>2</v>
      </c>
      <c r="V4" s="4">
        <v>0</v>
      </c>
      <c r="W4" s="4">
        <v>0</v>
      </c>
      <c r="X4" s="4">
        <v>0</v>
      </c>
      <c r="Y4" s="4">
        <v>0</v>
      </c>
      <c r="Z4" s="4">
        <v>20</v>
      </c>
      <c r="AA4" s="4">
        <v>35</v>
      </c>
      <c r="AB4" s="4">
        <v>2</v>
      </c>
      <c r="AC4" s="4">
        <v>98</v>
      </c>
      <c r="AD4" s="4">
        <v>127</v>
      </c>
      <c r="AE4" s="4">
        <v>80</v>
      </c>
      <c r="AF4" s="4">
        <v>64</v>
      </c>
      <c r="AG4" s="4">
        <v>78</v>
      </c>
      <c r="AH4" s="4">
        <v>69</v>
      </c>
      <c r="AI4" s="4">
        <v>84</v>
      </c>
      <c r="AJ4" s="4">
        <v>89</v>
      </c>
      <c r="AK4" s="4"/>
      <c r="AL4" s="4">
        <v>41</v>
      </c>
      <c r="AM4" s="4">
        <v>17</v>
      </c>
      <c r="AN4" s="4">
        <v>124</v>
      </c>
      <c r="AO4" s="4">
        <v>4.5</v>
      </c>
      <c r="AP4" s="4">
        <v>8.7899999999999991</v>
      </c>
      <c r="AQ4" s="4">
        <v>20</v>
      </c>
      <c r="AR4" s="4">
        <v>1</v>
      </c>
      <c r="AS4" s="4">
        <v>18</v>
      </c>
      <c r="AT4" s="4">
        <v>5</v>
      </c>
      <c r="AU4" s="4">
        <v>70</v>
      </c>
      <c r="AV4" s="4">
        <v>4</v>
      </c>
      <c r="AW4" s="9">
        <f t="shared" si="2"/>
        <v>0.43678160919540232</v>
      </c>
      <c r="AX4" s="9">
        <f t="shared" si="3"/>
        <v>13.79</v>
      </c>
      <c r="AY4" s="9">
        <f t="shared" si="4"/>
        <v>0.24019607843137256</v>
      </c>
      <c r="AZ4" s="9">
        <f t="shared" si="5"/>
        <v>0.51961744107236996</v>
      </c>
      <c r="BA4" s="9">
        <f t="shared" si="6"/>
        <v>0.9285714285714286</v>
      </c>
      <c r="BB4" s="9">
        <f t="shared" si="7"/>
        <v>29.806087807123543</v>
      </c>
      <c r="BC4" s="9">
        <f t="shared" si="8"/>
        <v>0.21249999999999999</v>
      </c>
      <c r="BD4" s="9">
        <f t="shared" si="9"/>
        <v>6.5463917525773194</v>
      </c>
      <c r="BE4" s="4" t="s">
        <v>88</v>
      </c>
      <c r="BF4" s="4" t="s">
        <v>4</v>
      </c>
      <c r="BG4" s="9">
        <v>6.53</v>
      </c>
      <c r="BH4" s="9">
        <v>3.4</v>
      </c>
      <c r="BI4" s="9">
        <v>5.48</v>
      </c>
      <c r="BJ4" s="9">
        <v>0.75</v>
      </c>
      <c r="BK4" s="9">
        <v>3.32</v>
      </c>
      <c r="BL4" s="4"/>
      <c r="BM4" s="4"/>
      <c r="BN4" s="4"/>
      <c r="BO4" s="4"/>
      <c r="BP4" s="9">
        <v>2.2000000000000002</v>
      </c>
      <c r="BQ4" s="4">
        <v>90</v>
      </c>
      <c r="BR4" s="4">
        <v>69</v>
      </c>
      <c r="BS4" s="4">
        <v>24</v>
      </c>
      <c r="BT4" s="4">
        <v>13</v>
      </c>
      <c r="BU4" s="4">
        <v>36</v>
      </c>
      <c r="BV4" s="9">
        <v>1.01</v>
      </c>
      <c r="BW4" s="4">
        <v>248</v>
      </c>
      <c r="BX4" s="4">
        <v>100</v>
      </c>
      <c r="BY4" s="4">
        <v>40</v>
      </c>
      <c r="BZ4" s="9">
        <f t="shared" si="10"/>
        <v>3.2209090909090916</v>
      </c>
      <c r="CA4" s="9">
        <f t="shared" si="11"/>
        <v>6.3066666666666675</v>
      </c>
      <c r="CB4" s="9">
        <f t="shared" si="12"/>
        <v>4.7300000000000004</v>
      </c>
      <c r="CC4" s="4">
        <v>2</v>
      </c>
      <c r="CD4" s="4">
        <v>12</v>
      </c>
      <c r="CE4" s="4">
        <v>300</v>
      </c>
      <c r="CF4" s="10">
        <v>1</v>
      </c>
    </row>
    <row r="5" spans="1:84" x14ac:dyDescent="0.25">
      <c r="A5" s="3">
        <v>0</v>
      </c>
      <c r="B5" s="4">
        <v>41</v>
      </c>
      <c r="C5" s="4">
        <v>2</v>
      </c>
      <c r="D5" s="4">
        <v>166</v>
      </c>
      <c r="E5" s="4">
        <v>92</v>
      </c>
      <c r="F5" s="9">
        <f t="shared" si="0"/>
        <v>33.386558281318045</v>
      </c>
      <c r="G5" s="9">
        <f>SQRT((D5*E5)/3600)</f>
        <v>2.0596655607700542</v>
      </c>
      <c r="H5" s="4">
        <v>1</v>
      </c>
      <c r="I5" s="4">
        <v>0</v>
      </c>
      <c r="J5" s="4">
        <v>0</v>
      </c>
      <c r="K5" s="4">
        <v>1</v>
      </c>
      <c r="L5" s="4">
        <v>2</v>
      </c>
      <c r="M5" s="4">
        <v>60</v>
      </c>
      <c r="N5" s="4">
        <v>2</v>
      </c>
      <c r="O5" s="4">
        <v>0</v>
      </c>
      <c r="P5" s="4">
        <v>2</v>
      </c>
      <c r="Q5" s="4">
        <v>1</v>
      </c>
      <c r="R5" s="4">
        <v>2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0</v>
      </c>
      <c r="Y5" s="4">
        <v>0</v>
      </c>
      <c r="Z5" s="4">
        <v>25</v>
      </c>
      <c r="AA5" s="4">
        <v>40</v>
      </c>
      <c r="AB5" s="4">
        <v>2</v>
      </c>
      <c r="AC5" s="4">
        <v>96</v>
      </c>
      <c r="AD5" s="4">
        <v>135</v>
      </c>
      <c r="AE5" s="4">
        <v>80</v>
      </c>
      <c r="AF5" s="4">
        <v>60</v>
      </c>
      <c r="AG5" s="4">
        <v>115</v>
      </c>
      <c r="AH5" s="4">
        <v>120</v>
      </c>
      <c r="AI5" s="4">
        <v>75</v>
      </c>
      <c r="AJ5" s="4">
        <v>87</v>
      </c>
      <c r="AK5" s="4">
        <v>64</v>
      </c>
      <c r="AL5" s="4">
        <v>75</v>
      </c>
      <c r="AM5" s="4">
        <v>78</v>
      </c>
      <c r="AN5" s="4">
        <v>133</v>
      </c>
      <c r="AO5" s="4">
        <v>4.5</v>
      </c>
      <c r="AP5" s="4">
        <v>12</v>
      </c>
      <c r="AQ5" s="4">
        <v>18</v>
      </c>
      <c r="AR5" s="4">
        <v>2</v>
      </c>
      <c r="AS5" s="4">
        <v>5</v>
      </c>
      <c r="AT5" s="4">
        <v>4</v>
      </c>
      <c r="AU5" s="4">
        <v>70</v>
      </c>
      <c r="AV5" s="4">
        <v>6</v>
      </c>
      <c r="AW5" s="9">
        <f t="shared" si="2"/>
        <v>0.10849056603773585</v>
      </c>
      <c r="AX5" s="9">
        <f t="shared" si="3"/>
        <v>8</v>
      </c>
      <c r="AY5" s="9">
        <f t="shared" si="4"/>
        <v>1.08125</v>
      </c>
      <c r="AZ5" s="9">
        <f t="shared" si="5"/>
        <v>0.82758620689655171</v>
      </c>
      <c r="BA5" s="9">
        <f t="shared" si="6"/>
        <v>1.5333333333333334</v>
      </c>
      <c r="BB5" s="9">
        <f t="shared" si="7"/>
        <v>38.5</v>
      </c>
      <c r="BC5" s="9">
        <f t="shared" si="8"/>
        <v>0.97499999999999998</v>
      </c>
      <c r="BD5" s="9">
        <f t="shared" si="9"/>
        <v>6.0810810810810807</v>
      </c>
      <c r="BE5" s="4" t="s">
        <v>87</v>
      </c>
      <c r="BF5" s="4" t="s">
        <v>5</v>
      </c>
      <c r="BG5" s="9">
        <v>6.3</v>
      </c>
      <c r="BH5" s="9">
        <v>5</v>
      </c>
      <c r="BI5" s="9">
        <v>3.64</v>
      </c>
      <c r="BJ5" s="9">
        <v>0.99</v>
      </c>
      <c r="BK5" s="9">
        <v>1.1299999999999999</v>
      </c>
      <c r="BL5" s="4"/>
      <c r="BM5" s="4"/>
      <c r="BN5" s="4"/>
      <c r="BO5" s="4"/>
      <c r="BP5" s="9">
        <v>5.5</v>
      </c>
      <c r="BQ5" s="4">
        <v>102</v>
      </c>
      <c r="BR5" s="4">
        <v>61</v>
      </c>
      <c r="BS5" s="4">
        <v>25</v>
      </c>
      <c r="BT5" s="4">
        <v>188</v>
      </c>
      <c r="BU5" s="4">
        <v>30</v>
      </c>
      <c r="BV5" s="9">
        <v>0.9</v>
      </c>
      <c r="BW5" s="4">
        <v>220</v>
      </c>
      <c r="BX5" s="4">
        <v>125</v>
      </c>
      <c r="BY5" s="4">
        <v>25</v>
      </c>
      <c r="BZ5" s="9">
        <f t="shared" si="10"/>
        <v>2.1363636363636367</v>
      </c>
      <c r="CA5" s="9">
        <f t="shared" si="11"/>
        <v>2.6767676767676774</v>
      </c>
      <c r="CB5" s="9">
        <f t="shared" si="12"/>
        <v>2.6500000000000004</v>
      </c>
      <c r="CC5" s="4">
        <v>2</v>
      </c>
      <c r="CD5" s="4">
        <v>12</v>
      </c>
      <c r="CE5" s="4">
        <v>300</v>
      </c>
      <c r="CF5" s="10">
        <v>1</v>
      </c>
    </row>
    <row r="6" spans="1:84" x14ac:dyDescent="0.25">
      <c r="A6" s="3">
        <v>0</v>
      </c>
      <c r="B6" s="4">
        <v>37</v>
      </c>
      <c r="C6" s="4">
        <v>2</v>
      </c>
      <c r="D6" s="4">
        <v>161</v>
      </c>
      <c r="E6" s="4">
        <v>71</v>
      </c>
      <c r="F6" s="9">
        <f t="shared" si="0"/>
        <v>27.390918560240731</v>
      </c>
      <c r="G6" s="9">
        <f t="shared" si="1"/>
        <v>1.7819309127398226</v>
      </c>
      <c r="H6" s="4">
        <v>1</v>
      </c>
      <c r="I6" s="4">
        <v>0</v>
      </c>
      <c r="J6" s="4">
        <v>0</v>
      </c>
      <c r="K6" s="4">
        <v>1</v>
      </c>
      <c r="L6" s="4">
        <v>2</v>
      </c>
      <c r="M6" s="4">
        <v>30</v>
      </c>
      <c r="N6" s="4">
        <v>2</v>
      </c>
      <c r="O6" s="4">
        <v>1</v>
      </c>
      <c r="P6" s="4">
        <v>1</v>
      </c>
      <c r="Q6" s="4">
        <v>2</v>
      </c>
      <c r="R6" s="4">
        <v>2</v>
      </c>
      <c r="S6" s="4">
        <v>0</v>
      </c>
      <c r="T6" s="4">
        <v>1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24</v>
      </c>
      <c r="AA6" s="4">
        <v>37</v>
      </c>
      <c r="AB6" s="4">
        <v>2</v>
      </c>
      <c r="AC6" s="4">
        <v>96</v>
      </c>
      <c r="AD6" s="4">
        <v>105</v>
      </c>
      <c r="AE6" s="4">
        <v>70</v>
      </c>
      <c r="AF6" s="4">
        <v>65</v>
      </c>
      <c r="AG6" s="4">
        <v>105</v>
      </c>
      <c r="AH6" s="4">
        <v>100</v>
      </c>
      <c r="AI6" s="4">
        <v>89</v>
      </c>
      <c r="AJ6" s="4">
        <v>79</v>
      </c>
      <c r="AK6" s="4">
        <v>38</v>
      </c>
      <c r="AL6" s="4">
        <v>40</v>
      </c>
      <c r="AM6" s="4">
        <v>39</v>
      </c>
      <c r="AN6" s="4">
        <v>145</v>
      </c>
      <c r="AO6" s="4">
        <v>5.3</v>
      </c>
      <c r="AP6" s="4">
        <v>9.6</v>
      </c>
      <c r="AQ6" s="4">
        <v>31</v>
      </c>
      <c r="AR6" s="4">
        <v>1</v>
      </c>
      <c r="AS6" s="4">
        <v>12</v>
      </c>
      <c r="AT6" s="4">
        <v>3</v>
      </c>
      <c r="AU6" s="4">
        <v>56</v>
      </c>
      <c r="AV6" s="4">
        <v>9</v>
      </c>
      <c r="AW6" s="9">
        <f t="shared" si="2"/>
        <v>0.32330827067669171</v>
      </c>
      <c r="AX6" s="9">
        <f t="shared" si="3"/>
        <v>12.6</v>
      </c>
      <c r="AY6" s="9">
        <f t="shared" si="4"/>
        <v>0.73564356435643563</v>
      </c>
      <c r="AZ6" s="9">
        <f t="shared" si="5"/>
        <v>0.646830530401035</v>
      </c>
      <c r="BA6" s="9">
        <f t="shared" si="6"/>
        <v>1.1797752808988764</v>
      </c>
      <c r="BB6" s="9">
        <f t="shared" si="7"/>
        <v>38.926002055498458</v>
      </c>
      <c r="BC6" s="9">
        <f t="shared" si="8"/>
        <v>0.55714285714285716</v>
      </c>
      <c r="BD6" s="9">
        <f t="shared" si="9"/>
        <v>5.7065217391304346</v>
      </c>
      <c r="BE6" s="4" t="s">
        <v>87</v>
      </c>
      <c r="BF6" s="4" t="s">
        <v>5</v>
      </c>
      <c r="BG6" s="9">
        <v>4.3</v>
      </c>
      <c r="BH6" s="9">
        <v>3.6</v>
      </c>
      <c r="BI6" s="9">
        <v>4.7</v>
      </c>
      <c r="BJ6" s="9">
        <v>1</v>
      </c>
      <c r="BK6" s="9">
        <v>1.69</v>
      </c>
      <c r="BL6" s="4"/>
      <c r="BM6" s="4"/>
      <c r="BN6" s="4"/>
      <c r="BO6" s="4"/>
      <c r="BP6" s="9">
        <v>2.7</v>
      </c>
      <c r="BQ6" s="4">
        <v>85</v>
      </c>
      <c r="BR6" s="4">
        <v>64</v>
      </c>
      <c r="BS6" s="4">
        <v>128</v>
      </c>
      <c r="BT6" s="4">
        <v>50</v>
      </c>
      <c r="BU6" s="4">
        <v>34</v>
      </c>
      <c r="BV6" s="9">
        <v>0.96</v>
      </c>
      <c r="BW6" s="4">
        <v>340</v>
      </c>
      <c r="BX6" s="4">
        <v>177</v>
      </c>
      <c r="BY6" s="4">
        <v>12</v>
      </c>
      <c r="BZ6" s="9">
        <f t="shared" si="10"/>
        <v>2.9318181818181821</v>
      </c>
      <c r="CA6" s="9">
        <f t="shared" si="11"/>
        <v>3.7</v>
      </c>
      <c r="CB6" s="9">
        <f t="shared" si="12"/>
        <v>3.7</v>
      </c>
      <c r="CC6" s="4">
        <v>2</v>
      </c>
      <c r="CD6" s="4">
        <v>13</v>
      </c>
      <c r="CE6" s="4">
        <v>300</v>
      </c>
      <c r="CF6" s="10">
        <v>1</v>
      </c>
    </row>
    <row r="7" spans="1:84" x14ac:dyDescent="0.25">
      <c r="A7" s="3">
        <v>0</v>
      </c>
      <c r="B7" s="4">
        <v>61</v>
      </c>
      <c r="C7" s="4">
        <v>2</v>
      </c>
      <c r="D7" s="4">
        <v>154</v>
      </c>
      <c r="E7" s="4">
        <v>73</v>
      </c>
      <c r="F7" s="9">
        <f t="shared" si="0"/>
        <v>30.780907404284029</v>
      </c>
      <c r="G7" s="9">
        <f t="shared" si="1"/>
        <v>1.7671383018252358</v>
      </c>
      <c r="H7" s="4">
        <v>1</v>
      </c>
      <c r="I7" s="4">
        <v>0</v>
      </c>
      <c r="J7" s="4">
        <v>1</v>
      </c>
      <c r="K7" s="4">
        <v>1</v>
      </c>
      <c r="L7" s="4">
        <v>2</v>
      </c>
      <c r="M7" s="4">
        <v>60</v>
      </c>
      <c r="N7" s="4">
        <v>2</v>
      </c>
      <c r="O7" s="4">
        <v>0</v>
      </c>
      <c r="P7" s="4">
        <v>1</v>
      </c>
      <c r="Q7" s="4">
        <v>0</v>
      </c>
      <c r="R7" s="4">
        <v>2</v>
      </c>
      <c r="S7" s="4">
        <v>2</v>
      </c>
      <c r="T7" s="4">
        <v>0</v>
      </c>
      <c r="U7" s="4">
        <v>2</v>
      </c>
      <c r="V7" s="4">
        <v>0</v>
      </c>
      <c r="W7" s="4">
        <v>0</v>
      </c>
      <c r="X7" s="4">
        <v>0</v>
      </c>
      <c r="Y7" s="4">
        <v>0</v>
      </c>
      <c r="Z7" s="4">
        <v>30</v>
      </c>
      <c r="AA7" s="4">
        <v>35</v>
      </c>
      <c r="AB7" s="4">
        <v>2</v>
      </c>
      <c r="AC7" s="4">
        <v>97</v>
      </c>
      <c r="AD7" s="4">
        <v>125</v>
      </c>
      <c r="AE7" s="4">
        <v>80</v>
      </c>
      <c r="AF7" s="4">
        <v>63</v>
      </c>
      <c r="AG7" s="4">
        <v>110</v>
      </c>
      <c r="AH7" s="4">
        <v>104</v>
      </c>
      <c r="AI7" s="4">
        <v>109</v>
      </c>
      <c r="AJ7" s="4">
        <v>72</v>
      </c>
      <c r="AK7" s="4">
        <v>68</v>
      </c>
      <c r="AL7" s="4">
        <v>72</v>
      </c>
      <c r="AM7" s="4">
        <v>66</v>
      </c>
      <c r="AN7" s="4">
        <v>134</v>
      </c>
      <c r="AO7" s="4">
        <v>4.5999999999999996</v>
      </c>
      <c r="AP7" s="4">
        <v>7.2</v>
      </c>
      <c r="AQ7" s="4">
        <v>33</v>
      </c>
      <c r="AR7" s="4">
        <v>3</v>
      </c>
      <c r="AS7" s="4">
        <v>10</v>
      </c>
      <c r="AT7" s="4">
        <v>4</v>
      </c>
      <c r="AU7" s="4">
        <v>51</v>
      </c>
      <c r="AV7" s="4">
        <v>9</v>
      </c>
      <c r="AW7" s="9">
        <f t="shared" si="2"/>
        <v>0.23243243243243245</v>
      </c>
      <c r="AX7" s="9">
        <f t="shared" si="3"/>
        <v>3.7333333333333329</v>
      </c>
      <c r="AY7" s="9">
        <f t="shared" si="4"/>
        <v>0.88739495798319323</v>
      </c>
      <c r="AZ7" s="9">
        <f t="shared" si="5"/>
        <v>0.73654390934844194</v>
      </c>
      <c r="BA7" s="9">
        <f t="shared" si="6"/>
        <v>1.0091743119266054</v>
      </c>
      <c r="BB7" s="9">
        <f t="shared" si="7"/>
        <v>35.952157598499063</v>
      </c>
      <c r="BC7" s="9">
        <f t="shared" si="8"/>
        <v>0.82499999999999996</v>
      </c>
      <c r="BD7" s="9">
        <f t="shared" si="9"/>
        <v>6.0386473429951693</v>
      </c>
      <c r="BE7" s="4" t="s">
        <v>88</v>
      </c>
      <c r="BF7" s="4" t="s">
        <v>5</v>
      </c>
      <c r="BG7" s="9">
        <v>6.1</v>
      </c>
      <c r="BH7" s="9">
        <v>3.88</v>
      </c>
      <c r="BI7" s="9">
        <v>5.9</v>
      </c>
      <c r="BJ7" s="9">
        <v>0.9</v>
      </c>
      <c r="BK7" s="9">
        <v>2.15</v>
      </c>
      <c r="BL7" s="4"/>
      <c r="BM7" s="4"/>
      <c r="BN7" s="4"/>
      <c r="BO7" s="4"/>
      <c r="BP7" s="9">
        <v>7.1</v>
      </c>
      <c r="BQ7" s="4">
        <v>94</v>
      </c>
      <c r="BR7" s="4">
        <v>57</v>
      </c>
      <c r="BS7" s="4">
        <v>25</v>
      </c>
      <c r="BT7" s="4">
        <v>22</v>
      </c>
      <c r="BU7" s="4">
        <v>32</v>
      </c>
      <c r="BV7" s="9">
        <v>0.9</v>
      </c>
      <c r="BW7" s="4">
        <v>235</v>
      </c>
      <c r="BX7" s="4">
        <v>85</v>
      </c>
      <c r="BY7" s="4">
        <v>23</v>
      </c>
      <c r="BZ7" s="9">
        <f t="shared" si="10"/>
        <v>4.0227272727272734</v>
      </c>
      <c r="CA7" s="9">
        <f t="shared" si="11"/>
        <v>5.5555555555555554</v>
      </c>
      <c r="CB7" s="9">
        <f t="shared" si="12"/>
        <v>5</v>
      </c>
      <c r="CC7" s="4">
        <v>2</v>
      </c>
      <c r="CD7" s="4">
        <v>12</v>
      </c>
      <c r="CE7" s="4">
        <v>350</v>
      </c>
      <c r="CF7" s="10">
        <v>0</v>
      </c>
    </row>
    <row r="8" spans="1:84" x14ac:dyDescent="0.25">
      <c r="A8" s="3">
        <v>0</v>
      </c>
      <c r="B8" s="4">
        <v>61</v>
      </c>
      <c r="C8" s="4">
        <v>1</v>
      </c>
      <c r="D8" s="4">
        <v>182</v>
      </c>
      <c r="E8" s="4">
        <v>78</v>
      </c>
      <c r="F8" s="9">
        <f t="shared" si="0"/>
        <v>23.547880690737831</v>
      </c>
      <c r="G8" s="9">
        <f t="shared" si="1"/>
        <v>1.9857828011475307</v>
      </c>
      <c r="H8" s="4">
        <v>1</v>
      </c>
      <c r="I8" s="4">
        <v>0</v>
      </c>
      <c r="J8" s="4">
        <v>0</v>
      </c>
      <c r="K8" s="4">
        <v>1</v>
      </c>
      <c r="L8" s="4">
        <v>2</v>
      </c>
      <c r="M8" s="4">
        <v>60</v>
      </c>
      <c r="N8" s="4">
        <v>2</v>
      </c>
      <c r="O8" s="4">
        <v>1</v>
      </c>
      <c r="P8" s="4">
        <v>1</v>
      </c>
      <c r="Q8" s="4">
        <v>0</v>
      </c>
      <c r="R8" s="4">
        <v>1</v>
      </c>
      <c r="S8" s="4">
        <v>0</v>
      </c>
      <c r="T8" s="4">
        <v>1</v>
      </c>
      <c r="U8" s="4">
        <v>2</v>
      </c>
      <c r="V8" s="4">
        <v>0</v>
      </c>
      <c r="W8" s="4">
        <v>0</v>
      </c>
      <c r="X8" s="4">
        <v>0</v>
      </c>
      <c r="Y8" s="4">
        <v>0</v>
      </c>
      <c r="Z8" s="4">
        <v>19</v>
      </c>
      <c r="AA8" s="4">
        <v>34</v>
      </c>
      <c r="AB8" s="4">
        <v>2</v>
      </c>
      <c r="AC8" s="4">
        <v>98</v>
      </c>
      <c r="AD8" s="4">
        <v>135</v>
      </c>
      <c r="AE8" s="4">
        <v>75</v>
      </c>
      <c r="AF8" s="4">
        <v>66</v>
      </c>
      <c r="AG8" s="4">
        <v>109</v>
      </c>
      <c r="AH8" s="4">
        <v>102</v>
      </c>
      <c r="AI8" s="4">
        <v>77</v>
      </c>
      <c r="AJ8" s="4">
        <v>73</v>
      </c>
      <c r="AK8" s="4">
        <v>42</v>
      </c>
      <c r="AL8" s="4">
        <v>38</v>
      </c>
      <c r="AM8" s="4">
        <v>54</v>
      </c>
      <c r="AN8" s="4">
        <v>125</v>
      </c>
      <c r="AO8" s="4">
        <v>4.0999999999999996</v>
      </c>
      <c r="AP8" s="4">
        <v>6.08</v>
      </c>
      <c r="AQ8" s="4">
        <v>19</v>
      </c>
      <c r="AR8" s="4">
        <v>1</v>
      </c>
      <c r="AS8" s="4">
        <v>8</v>
      </c>
      <c r="AT8" s="4">
        <v>2</v>
      </c>
      <c r="AU8" s="4">
        <v>68</v>
      </c>
      <c r="AV8" s="4">
        <v>10</v>
      </c>
      <c r="AW8" s="9">
        <f t="shared" si="2"/>
        <v>0.16463414634146342</v>
      </c>
      <c r="AX8" s="9">
        <f t="shared" si="3"/>
        <v>8.08</v>
      </c>
      <c r="AY8" s="9">
        <f t="shared" si="4"/>
        <v>0.76588235294117646</v>
      </c>
      <c r="AZ8" s="9">
        <f t="shared" si="5"/>
        <v>0.778150747635032</v>
      </c>
      <c r="BA8" s="9">
        <f t="shared" si="6"/>
        <v>1.4155844155844155</v>
      </c>
      <c r="BB8" s="9">
        <f t="shared" si="7"/>
        <v>46.297610598533232</v>
      </c>
      <c r="BC8" s="9">
        <f t="shared" si="8"/>
        <v>0.72</v>
      </c>
      <c r="BD8" s="9">
        <f t="shared" si="9"/>
        <v>7.6271186440677967</v>
      </c>
      <c r="BE8" s="4" t="s">
        <v>89</v>
      </c>
      <c r="BF8" s="4" t="s">
        <v>5</v>
      </c>
      <c r="BG8" s="9">
        <v>6.7</v>
      </c>
      <c r="BH8" s="9">
        <v>2.93</v>
      </c>
      <c r="BI8" s="9">
        <v>3.84</v>
      </c>
      <c r="BJ8" s="9">
        <v>1.21</v>
      </c>
      <c r="BK8" s="9">
        <v>1.59</v>
      </c>
      <c r="BL8" s="4"/>
      <c r="BM8" s="4"/>
      <c r="BN8" s="4"/>
      <c r="BO8" s="4"/>
      <c r="BP8" s="9">
        <v>8.1999999999999993</v>
      </c>
      <c r="BQ8" s="4">
        <v>109</v>
      </c>
      <c r="BR8" s="4">
        <v>46</v>
      </c>
      <c r="BS8" s="4">
        <v>36</v>
      </c>
      <c r="BT8" s="4">
        <v>45</v>
      </c>
      <c r="BU8" s="4">
        <v>34</v>
      </c>
      <c r="BV8" s="9">
        <v>0.9</v>
      </c>
      <c r="BW8" s="4">
        <v>350</v>
      </c>
      <c r="BX8" s="4">
        <v>113</v>
      </c>
      <c r="BY8" s="4">
        <v>8.1999999999999993</v>
      </c>
      <c r="BZ8" s="9">
        <f t="shared" si="10"/>
        <v>1.9072727272727272</v>
      </c>
      <c r="CA8" s="9">
        <f t="shared" si="11"/>
        <v>2.1735537190082646</v>
      </c>
      <c r="CB8" s="9">
        <f t="shared" si="12"/>
        <v>2.63</v>
      </c>
      <c r="CC8" s="4">
        <v>2</v>
      </c>
      <c r="CD8" s="4">
        <v>13</v>
      </c>
      <c r="CE8" s="4">
        <v>300</v>
      </c>
      <c r="CF8" s="10">
        <v>1</v>
      </c>
    </row>
    <row r="9" spans="1:84" x14ac:dyDescent="0.25">
      <c r="A9" s="3">
        <v>0</v>
      </c>
      <c r="B9" s="4">
        <v>64</v>
      </c>
      <c r="C9" s="4">
        <v>2</v>
      </c>
      <c r="D9" s="4">
        <v>165</v>
      </c>
      <c r="E9" s="4">
        <v>83</v>
      </c>
      <c r="F9" s="9">
        <f t="shared" si="0"/>
        <v>30.486685032139579</v>
      </c>
      <c r="G9" s="9">
        <f t="shared" si="1"/>
        <v>1.9504273036098183</v>
      </c>
      <c r="H9" s="4">
        <v>0</v>
      </c>
      <c r="I9" s="4">
        <v>0</v>
      </c>
      <c r="J9" s="4">
        <v>0</v>
      </c>
      <c r="K9" s="4">
        <v>1</v>
      </c>
      <c r="L9" s="4">
        <v>2</v>
      </c>
      <c r="M9" s="4">
        <v>60</v>
      </c>
      <c r="N9" s="4">
        <v>2</v>
      </c>
      <c r="O9" s="4">
        <v>1</v>
      </c>
      <c r="P9" s="4">
        <v>1</v>
      </c>
      <c r="Q9" s="4">
        <v>0</v>
      </c>
      <c r="R9" s="4">
        <v>2</v>
      </c>
      <c r="S9" s="4">
        <v>0</v>
      </c>
      <c r="T9" s="4">
        <v>1</v>
      </c>
      <c r="U9" s="4">
        <v>2</v>
      </c>
      <c r="V9" s="4">
        <v>0</v>
      </c>
      <c r="W9" s="4">
        <v>0</v>
      </c>
      <c r="X9" s="4">
        <v>0</v>
      </c>
      <c r="Y9" s="4">
        <v>0</v>
      </c>
      <c r="Z9" s="4">
        <v>22</v>
      </c>
      <c r="AA9" s="4">
        <v>34</v>
      </c>
      <c r="AB9" s="4">
        <v>2</v>
      </c>
      <c r="AC9" s="4">
        <v>97</v>
      </c>
      <c r="AD9" s="4">
        <v>130</v>
      </c>
      <c r="AE9" s="4">
        <v>65</v>
      </c>
      <c r="AF9" s="4">
        <v>66</v>
      </c>
      <c r="AG9" s="4">
        <v>98</v>
      </c>
      <c r="AH9" s="4">
        <v>88</v>
      </c>
      <c r="AI9" s="4">
        <v>90</v>
      </c>
      <c r="AJ9" s="4">
        <v>89</v>
      </c>
      <c r="AK9" s="4">
        <v>131</v>
      </c>
      <c r="AL9" s="4">
        <v>87</v>
      </c>
      <c r="AM9" s="4">
        <v>98</v>
      </c>
      <c r="AN9" s="4">
        <v>135</v>
      </c>
      <c r="AO9" s="4">
        <v>4.3</v>
      </c>
      <c r="AP9" s="4">
        <v>6</v>
      </c>
      <c r="AQ9" s="4">
        <v>30</v>
      </c>
      <c r="AR9" s="4">
        <v>12</v>
      </c>
      <c r="AS9" s="4">
        <v>8</v>
      </c>
      <c r="AT9" s="4">
        <v>2</v>
      </c>
      <c r="AU9" s="4">
        <v>45</v>
      </c>
      <c r="AV9" s="4">
        <v>11</v>
      </c>
      <c r="AW9" s="9">
        <f t="shared" si="2"/>
        <v>0.13868613138686131</v>
      </c>
      <c r="AX9" s="9">
        <f t="shared" si="3"/>
        <v>0.66666666666666663</v>
      </c>
      <c r="AY9" s="9">
        <f t="shared" si="4"/>
        <v>1.6867346938775512</v>
      </c>
      <c r="AZ9" s="9">
        <f t="shared" si="5"/>
        <v>0.62411347517730498</v>
      </c>
      <c r="BA9" s="9">
        <f t="shared" si="6"/>
        <v>1.0888888888888888</v>
      </c>
      <c r="BB9" s="9">
        <f t="shared" si="7"/>
        <v>29.666666666666668</v>
      </c>
      <c r="BC9" s="9">
        <f t="shared" si="8"/>
        <v>1.5076923076923077</v>
      </c>
      <c r="BD9" s="9">
        <f t="shared" si="9"/>
        <v>5.3719008264462813</v>
      </c>
      <c r="BE9" s="4" t="s">
        <v>88</v>
      </c>
      <c r="BF9" s="4" t="s">
        <v>5</v>
      </c>
      <c r="BG9" s="9">
        <v>5.3</v>
      </c>
      <c r="BH9" s="9">
        <v>3.5</v>
      </c>
      <c r="BI9" s="9">
        <v>5</v>
      </c>
      <c r="BJ9" s="9">
        <v>1</v>
      </c>
      <c r="BK9" s="9">
        <v>1.2</v>
      </c>
      <c r="BL9" s="4"/>
      <c r="BM9" s="4"/>
      <c r="BN9" s="4"/>
      <c r="BO9" s="4"/>
      <c r="BP9" s="9">
        <v>4.9000000000000004</v>
      </c>
      <c r="BQ9" s="4">
        <v>81</v>
      </c>
      <c r="BR9" s="4">
        <v>75</v>
      </c>
      <c r="BS9" s="4">
        <v>17.600000000000001</v>
      </c>
      <c r="BT9" s="4">
        <v>10</v>
      </c>
      <c r="BU9" s="4">
        <v>32</v>
      </c>
      <c r="BV9" s="9">
        <v>0.9</v>
      </c>
      <c r="BW9" s="4">
        <v>160</v>
      </c>
      <c r="BX9" s="4">
        <v>100</v>
      </c>
      <c r="BY9" s="4">
        <v>12</v>
      </c>
      <c r="BZ9" s="9">
        <f t="shared" si="10"/>
        <v>3.4545454545454546</v>
      </c>
      <c r="CA9" s="9">
        <f t="shared" si="11"/>
        <v>4</v>
      </c>
      <c r="CB9" s="9">
        <f t="shared" si="12"/>
        <v>4</v>
      </c>
      <c r="CC9" s="4">
        <v>2</v>
      </c>
      <c r="CD9" s="4">
        <v>13</v>
      </c>
      <c r="CE9" s="4">
        <v>320</v>
      </c>
      <c r="CF9" s="10">
        <v>0</v>
      </c>
    </row>
    <row r="10" spans="1:84" x14ac:dyDescent="0.25">
      <c r="A10" s="3">
        <v>0</v>
      </c>
      <c r="B10" s="4">
        <v>47</v>
      </c>
      <c r="C10" s="4">
        <v>2</v>
      </c>
      <c r="D10" s="4">
        <v>170</v>
      </c>
      <c r="E10" s="4">
        <v>84</v>
      </c>
      <c r="F10" s="9">
        <f t="shared" si="0"/>
        <v>29.065743944636679</v>
      </c>
      <c r="G10" s="9">
        <f t="shared" si="1"/>
        <v>1.9916492328386208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60</v>
      </c>
      <c r="N10" s="4">
        <v>2</v>
      </c>
      <c r="O10" s="4">
        <v>0</v>
      </c>
      <c r="P10" s="4">
        <v>1</v>
      </c>
      <c r="Q10" s="4">
        <v>1</v>
      </c>
      <c r="R10" s="4">
        <v>2</v>
      </c>
      <c r="S10" s="4">
        <v>1</v>
      </c>
      <c r="T10" s="4">
        <v>1</v>
      </c>
      <c r="U10" s="4">
        <v>2</v>
      </c>
      <c r="V10" s="4">
        <v>0</v>
      </c>
      <c r="W10" s="4">
        <v>0</v>
      </c>
      <c r="X10" s="4">
        <v>0</v>
      </c>
      <c r="Y10" s="4">
        <v>0</v>
      </c>
      <c r="Z10" s="4">
        <v>15</v>
      </c>
      <c r="AA10" s="4">
        <v>24</v>
      </c>
      <c r="AB10" s="4">
        <v>2</v>
      </c>
      <c r="AC10" s="4">
        <v>97</v>
      </c>
      <c r="AD10" s="4">
        <v>120</v>
      </c>
      <c r="AE10" s="4">
        <v>85</v>
      </c>
      <c r="AF10" s="4">
        <v>80</v>
      </c>
      <c r="AG10" s="4">
        <v>90</v>
      </c>
      <c r="AH10" s="4">
        <v>89</v>
      </c>
      <c r="AI10" s="4">
        <v>93</v>
      </c>
      <c r="AJ10" s="4">
        <v>116</v>
      </c>
      <c r="AK10" s="4">
        <v>87</v>
      </c>
      <c r="AL10" s="4">
        <v>90</v>
      </c>
      <c r="AM10" s="4">
        <v>85</v>
      </c>
      <c r="AN10" s="4">
        <v>147</v>
      </c>
      <c r="AO10" s="4">
        <v>4.7</v>
      </c>
      <c r="AP10" s="4">
        <v>4.3</v>
      </c>
      <c r="AQ10" s="4">
        <v>36</v>
      </c>
      <c r="AR10" s="4">
        <v>4</v>
      </c>
      <c r="AS10" s="4">
        <v>13</v>
      </c>
      <c r="AT10" s="4">
        <v>3</v>
      </c>
      <c r="AU10" s="4">
        <v>47</v>
      </c>
      <c r="AV10" s="4">
        <v>10</v>
      </c>
      <c r="AW10" s="9">
        <f t="shared" si="2"/>
        <v>0.22374429223744291</v>
      </c>
      <c r="AX10" s="9">
        <f t="shared" si="3"/>
        <v>1.825</v>
      </c>
      <c r="AY10" s="9">
        <f t="shared" si="4"/>
        <v>1.2047169811320755</v>
      </c>
      <c r="AZ10" s="9">
        <f t="shared" si="5"/>
        <v>0.58823529411764697</v>
      </c>
      <c r="BA10" s="9">
        <f t="shared" si="6"/>
        <v>0.967741935483871</v>
      </c>
      <c r="BB10" s="9">
        <f t="shared" si="7"/>
        <v>33.568172399502693</v>
      </c>
      <c r="BC10" s="9">
        <f t="shared" si="8"/>
        <v>1</v>
      </c>
      <c r="BD10" s="9">
        <f t="shared" si="9"/>
        <v>4.1958041958041958</v>
      </c>
      <c r="BE10" s="4" t="s">
        <v>88</v>
      </c>
      <c r="BF10" s="4" t="s">
        <v>5</v>
      </c>
      <c r="BG10" s="9">
        <v>6.6</v>
      </c>
      <c r="BH10" s="9">
        <v>4</v>
      </c>
      <c r="BI10" s="9">
        <v>4.3</v>
      </c>
      <c r="BJ10" s="9">
        <v>0.9</v>
      </c>
      <c r="BK10" s="9">
        <v>2.09</v>
      </c>
      <c r="BL10" s="4"/>
      <c r="BM10" s="4"/>
      <c r="BN10" s="4"/>
      <c r="BO10" s="4"/>
      <c r="BP10" s="9">
        <v>5.6</v>
      </c>
      <c r="BQ10" s="4">
        <v>90</v>
      </c>
      <c r="BR10" s="4">
        <v>58</v>
      </c>
      <c r="BS10" s="4">
        <v>26</v>
      </c>
      <c r="BT10" s="4">
        <v>27</v>
      </c>
      <c r="BU10" s="4">
        <v>30</v>
      </c>
      <c r="BV10" s="9">
        <v>0.89</v>
      </c>
      <c r="BW10" s="4">
        <v>235</v>
      </c>
      <c r="BX10" s="4">
        <v>360</v>
      </c>
      <c r="BY10" s="4">
        <v>22</v>
      </c>
      <c r="BZ10" s="9">
        <f t="shared" si="10"/>
        <v>2.4500000000000002</v>
      </c>
      <c r="CA10" s="9">
        <f t="shared" si="11"/>
        <v>3.7777777777777777</v>
      </c>
      <c r="CB10" s="9">
        <f t="shared" si="12"/>
        <v>3.4</v>
      </c>
      <c r="CC10" s="4">
        <v>2</v>
      </c>
      <c r="CD10" s="4">
        <v>14</v>
      </c>
      <c r="CE10" s="4">
        <v>280</v>
      </c>
      <c r="CF10" s="10">
        <v>1</v>
      </c>
    </row>
    <row r="11" spans="1:84" x14ac:dyDescent="0.25">
      <c r="A11" s="3">
        <v>0</v>
      </c>
      <c r="B11" s="4">
        <v>64</v>
      </c>
      <c r="C11" s="4">
        <v>2</v>
      </c>
      <c r="D11" s="4">
        <v>173</v>
      </c>
      <c r="E11" s="4">
        <v>91</v>
      </c>
      <c r="F11" s="9">
        <f t="shared" si="0"/>
        <v>30.405292525644022</v>
      </c>
      <c r="G11" s="9">
        <f t="shared" si="1"/>
        <v>2.0911852035521759</v>
      </c>
      <c r="H11" s="4">
        <v>1</v>
      </c>
      <c r="I11" s="4">
        <v>0</v>
      </c>
      <c r="J11" s="4">
        <v>0</v>
      </c>
      <c r="K11" s="4">
        <v>1</v>
      </c>
      <c r="L11" s="4">
        <v>1</v>
      </c>
      <c r="M11" s="4">
        <v>60</v>
      </c>
      <c r="N11" s="4">
        <v>2</v>
      </c>
      <c r="O11" s="4">
        <v>0</v>
      </c>
      <c r="P11" s="4">
        <v>0</v>
      </c>
      <c r="Q11" s="4">
        <v>0</v>
      </c>
      <c r="R11" s="4">
        <v>2</v>
      </c>
      <c r="S11" s="4">
        <v>0</v>
      </c>
      <c r="T11" s="4">
        <v>1</v>
      </c>
      <c r="U11" s="4">
        <v>2</v>
      </c>
      <c r="V11" s="4">
        <v>0</v>
      </c>
      <c r="W11" s="4">
        <v>0</v>
      </c>
      <c r="X11" s="4">
        <v>0</v>
      </c>
      <c r="Y11" s="4">
        <v>0</v>
      </c>
      <c r="Z11" s="4">
        <v>20</v>
      </c>
      <c r="AA11" s="4">
        <v>40</v>
      </c>
      <c r="AB11" s="4">
        <v>2</v>
      </c>
      <c r="AC11" s="4">
        <v>96</v>
      </c>
      <c r="AD11" s="4">
        <v>140</v>
      </c>
      <c r="AE11" s="4">
        <v>100</v>
      </c>
      <c r="AF11" s="4">
        <v>125</v>
      </c>
      <c r="AG11" s="4">
        <v>95</v>
      </c>
      <c r="AH11" s="4">
        <v>90</v>
      </c>
      <c r="AI11" s="4">
        <v>113</v>
      </c>
      <c r="AJ11" s="4">
        <v>86</v>
      </c>
      <c r="AK11" s="4">
        <v>50</v>
      </c>
      <c r="AL11" s="4">
        <v>50</v>
      </c>
      <c r="AM11" s="4">
        <v>50</v>
      </c>
      <c r="AN11" s="4">
        <v>118</v>
      </c>
      <c r="AO11" s="4">
        <v>4.4000000000000004</v>
      </c>
      <c r="AP11" s="4">
        <v>6.9</v>
      </c>
      <c r="AQ11" s="4">
        <v>24</v>
      </c>
      <c r="AR11" s="4">
        <v>1</v>
      </c>
      <c r="AS11" s="4">
        <v>40</v>
      </c>
      <c r="AT11" s="4">
        <v>3</v>
      </c>
      <c r="AU11" s="4">
        <v>65</v>
      </c>
      <c r="AV11" s="4">
        <v>7</v>
      </c>
      <c r="AW11" s="9">
        <f t="shared" si="2"/>
        <v>0.38787878787878788</v>
      </c>
      <c r="AX11" s="9">
        <f t="shared" si="3"/>
        <v>9.9</v>
      </c>
      <c r="AY11" s="9">
        <f t="shared" si="4"/>
        <v>0.51241830065359484</v>
      </c>
      <c r="AZ11" s="9">
        <f t="shared" si="5"/>
        <v>0.72057646116893515</v>
      </c>
      <c r="BA11" s="9">
        <f t="shared" si="6"/>
        <v>0.84070796460176989</v>
      </c>
      <c r="BB11" s="9">
        <f t="shared" si="7"/>
        <v>70.240137221269293</v>
      </c>
      <c r="BC11" s="9">
        <f t="shared" si="8"/>
        <v>0.5</v>
      </c>
      <c r="BD11" s="9">
        <f t="shared" si="9"/>
        <v>5.3639846743295019</v>
      </c>
      <c r="BE11" s="4" t="s">
        <v>89</v>
      </c>
      <c r="BF11" s="4" t="s">
        <v>5</v>
      </c>
      <c r="BG11" s="9">
        <v>4.5999999999999996</v>
      </c>
      <c r="BH11" s="9">
        <v>3.13</v>
      </c>
      <c r="BI11" s="9">
        <v>4.5</v>
      </c>
      <c r="BJ11" s="9">
        <v>1</v>
      </c>
      <c r="BK11" s="9">
        <v>1.1000000000000001</v>
      </c>
      <c r="BL11" s="4"/>
      <c r="BM11" s="4"/>
      <c r="BN11" s="4"/>
      <c r="BO11" s="4"/>
      <c r="BP11" s="9">
        <v>5.7</v>
      </c>
      <c r="BQ11" s="4">
        <v>85</v>
      </c>
      <c r="BR11" s="4">
        <v>63</v>
      </c>
      <c r="BS11" s="4">
        <v>50</v>
      </c>
      <c r="BT11" s="4">
        <v>130</v>
      </c>
      <c r="BU11" s="4">
        <v>26</v>
      </c>
      <c r="BV11" s="9">
        <v>1.18</v>
      </c>
      <c r="BW11" s="4">
        <v>175</v>
      </c>
      <c r="BX11" s="4">
        <v>345</v>
      </c>
      <c r="BY11" s="4">
        <v>45</v>
      </c>
      <c r="BZ11" s="9">
        <f t="shared" si="10"/>
        <v>3</v>
      </c>
      <c r="CA11" s="9">
        <f t="shared" si="11"/>
        <v>3.5</v>
      </c>
      <c r="CB11" s="9">
        <f t="shared" si="12"/>
        <v>3.5</v>
      </c>
      <c r="CC11" s="4">
        <v>2</v>
      </c>
      <c r="CD11" s="4">
        <v>13</v>
      </c>
      <c r="CE11" s="4">
        <v>320</v>
      </c>
      <c r="CF11" s="10">
        <v>1</v>
      </c>
    </row>
    <row r="12" spans="1:84" x14ac:dyDescent="0.25">
      <c r="A12" s="3">
        <v>0</v>
      </c>
      <c r="B12" s="4">
        <v>63</v>
      </c>
      <c r="C12" s="4">
        <v>2</v>
      </c>
      <c r="D12" s="4">
        <v>170</v>
      </c>
      <c r="E12" s="4">
        <v>90</v>
      </c>
      <c r="F12" s="9">
        <f t="shared" si="0"/>
        <v>31.141868512110726</v>
      </c>
      <c r="G12" s="9">
        <f t="shared" si="1"/>
        <v>2.0615528128088303</v>
      </c>
      <c r="H12" s="4">
        <v>1</v>
      </c>
      <c r="I12" s="4">
        <v>0</v>
      </c>
      <c r="J12" s="4">
        <v>0</v>
      </c>
      <c r="K12" s="4">
        <v>1</v>
      </c>
      <c r="L12" s="4">
        <v>2</v>
      </c>
      <c r="M12" s="4">
        <v>60</v>
      </c>
      <c r="N12" s="4">
        <v>2</v>
      </c>
      <c r="O12" s="4">
        <v>1</v>
      </c>
      <c r="P12" s="4">
        <v>1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4">
        <v>0</v>
      </c>
      <c r="W12" s="4">
        <v>0</v>
      </c>
      <c r="X12" s="4">
        <v>0</v>
      </c>
      <c r="Y12" s="4">
        <v>0</v>
      </c>
      <c r="Z12" s="4">
        <v>23</v>
      </c>
      <c r="AA12" s="4">
        <v>30</v>
      </c>
      <c r="AB12" s="4">
        <v>2</v>
      </c>
      <c r="AC12" s="4">
        <v>96</v>
      </c>
      <c r="AD12" s="4">
        <v>135</v>
      </c>
      <c r="AE12" s="4">
        <v>90</v>
      </c>
      <c r="AF12" s="4">
        <v>70</v>
      </c>
      <c r="AG12" s="4">
        <v>120</v>
      </c>
      <c r="AH12" s="4">
        <v>111</v>
      </c>
      <c r="AI12" s="4">
        <v>89</v>
      </c>
      <c r="AJ12" s="4">
        <v>86</v>
      </c>
      <c r="AK12" s="4">
        <v>26</v>
      </c>
      <c r="AL12" s="4">
        <v>45</v>
      </c>
      <c r="AM12" s="4">
        <v>47</v>
      </c>
      <c r="AN12" s="4">
        <v>134</v>
      </c>
      <c r="AO12" s="4">
        <v>4.7</v>
      </c>
      <c r="AP12" s="4">
        <v>5.4</v>
      </c>
      <c r="AQ12" s="4">
        <v>30</v>
      </c>
      <c r="AR12" s="4">
        <v>4</v>
      </c>
      <c r="AS12" s="4">
        <v>5</v>
      </c>
      <c r="AT12" s="4">
        <v>2</v>
      </c>
      <c r="AU12" s="4">
        <v>53</v>
      </c>
      <c r="AV12" s="4">
        <v>11</v>
      </c>
      <c r="AW12" s="9">
        <f t="shared" si="2"/>
        <v>0.27777777777777779</v>
      </c>
      <c r="AX12" s="9">
        <f t="shared" si="3"/>
        <v>1.85</v>
      </c>
      <c r="AY12" s="9">
        <f t="shared" si="4"/>
        <v>0.64574468085106385</v>
      </c>
      <c r="AZ12" s="9">
        <f t="shared" si="5"/>
        <v>0.79626972740315638</v>
      </c>
      <c r="BA12" s="9">
        <f t="shared" si="6"/>
        <v>1.348314606741573</v>
      </c>
      <c r="BB12" s="9">
        <f t="shared" si="7"/>
        <v>48.590021691973966</v>
      </c>
      <c r="BC12" s="9">
        <f t="shared" si="8"/>
        <v>0.52222222222222225</v>
      </c>
      <c r="BD12" s="9">
        <f t="shared" si="9"/>
        <v>6.7164179104477615</v>
      </c>
      <c r="BE12" s="4" t="s">
        <v>88</v>
      </c>
      <c r="BF12" s="4" t="s">
        <v>4</v>
      </c>
      <c r="BG12" s="9">
        <v>12</v>
      </c>
      <c r="BH12" s="9">
        <v>4</v>
      </c>
      <c r="BI12" s="9">
        <v>5.4</v>
      </c>
      <c r="BJ12" s="9">
        <v>0.96</v>
      </c>
      <c r="BK12" s="9">
        <v>1.44</v>
      </c>
      <c r="BL12" s="4"/>
      <c r="BM12" s="4"/>
      <c r="BN12" s="4"/>
      <c r="BO12" s="4"/>
      <c r="BP12" s="9">
        <v>8</v>
      </c>
      <c r="BQ12" s="4">
        <v>82</v>
      </c>
      <c r="BR12" s="4">
        <v>66</v>
      </c>
      <c r="BS12" s="4">
        <v>19</v>
      </c>
      <c r="BT12" s="4">
        <v>30</v>
      </c>
      <c r="BU12" s="4">
        <v>30</v>
      </c>
      <c r="BV12" s="9">
        <v>0.99</v>
      </c>
      <c r="BW12" s="4">
        <v>378</v>
      </c>
      <c r="BX12" s="4">
        <v>250</v>
      </c>
      <c r="BY12" s="4">
        <v>11</v>
      </c>
      <c r="BZ12" s="9">
        <f t="shared" si="10"/>
        <v>3.7854545454545461</v>
      </c>
      <c r="CA12" s="9">
        <f t="shared" si="11"/>
        <v>4.6250000000000009</v>
      </c>
      <c r="CB12" s="9">
        <f t="shared" si="12"/>
        <v>4.4400000000000004</v>
      </c>
      <c r="CC12" s="4">
        <v>2</v>
      </c>
      <c r="CD12" s="4">
        <v>14</v>
      </c>
      <c r="CE12" s="4">
        <v>320</v>
      </c>
      <c r="CF12" s="10">
        <v>1</v>
      </c>
    </row>
    <row r="13" spans="1:84" x14ac:dyDescent="0.25">
      <c r="A13" s="3">
        <v>0</v>
      </c>
      <c r="B13" s="4">
        <v>62</v>
      </c>
      <c r="C13" s="4">
        <v>2</v>
      </c>
      <c r="D13" s="4">
        <v>158</v>
      </c>
      <c r="E13" s="4">
        <v>100</v>
      </c>
      <c r="F13" s="9">
        <f t="shared" si="0"/>
        <v>40.057683063611606</v>
      </c>
      <c r="G13" s="9">
        <f t="shared" si="1"/>
        <v>2.0949675149960894</v>
      </c>
      <c r="H13" s="4">
        <v>0</v>
      </c>
      <c r="I13" s="4">
        <v>0</v>
      </c>
      <c r="J13" s="4">
        <v>0</v>
      </c>
      <c r="K13" s="4">
        <v>1</v>
      </c>
      <c r="L13" s="4">
        <v>2</v>
      </c>
      <c r="M13" s="4">
        <v>60</v>
      </c>
      <c r="N13" s="4">
        <v>2</v>
      </c>
      <c r="O13" s="4">
        <v>1</v>
      </c>
      <c r="P13" s="4">
        <v>1</v>
      </c>
      <c r="Q13" s="4">
        <v>1</v>
      </c>
      <c r="R13" s="4">
        <v>2</v>
      </c>
      <c r="S13" s="4">
        <v>0</v>
      </c>
      <c r="T13" s="4">
        <v>0</v>
      </c>
      <c r="U13" s="4">
        <v>2</v>
      </c>
      <c r="V13" s="4">
        <v>0</v>
      </c>
      <c r="W13" s="4">
        <v>0</v>
      </c>
      <c r="X13" s="4">
        <v>0</v>
      </c>
      <c r="Y13" s="4">
        <v>0</v>
      </c>
      <c r="Z13" s="4">
        <v>20</v>
      </c>
      <c r="AA13" s="4">
        <v>25</v>
      </c>
      <c r="AB13" s="4">
        <v>2</v>
      </c>
      <c r="AC13" s="4">
        <v>98</v>
      </c>
      <c r="AD13" s="4">
        <v>145</v>
      </c>
      <c r="AE13" s="4">
        <v>90</v>
      </c>
      <c r="AF13" s="4">
        <v>78</v>
      </c>
      <c r="AG13" s="4">
        <v>90</v>
      </c>
      <c r="AH13" s="4">
        <v>87</v>
      </c>
      <c r="AI13" s="4">
        <v>90</v>
      </c>
      <c r="AJ13" s="4">
        <v>94</v>
      </c>
      <c r="AK13" s="4">
        <v>73</v>
      </c>
      <c r="AL13" s="4">
        <v>80</v>
      </c>
      <c r="AM13" s="4">
        <v>99</v>
      </c>
      <c r="AN13" s="4">
        <v>150</v>
      </c>
      <c r="AO13" s="4">
        <v>4.3</v>
      </c>
      <c r="AP13" s="4">
        <v>7.4</v>
      </c>
      <c r="AQ13" s="4">
        <v>28</v>
      </c>
      <c r="AR13" s="4">
        <v>7</v>
      </c>
      <c r="AS13" s="4">
        <v>25</v>
      </c>
      <c r="AT13" s="4">
        <v>2</v>
      </c>
      <c r="AU13" s="4">
        <v>55</v>
      </c>
      <c r="AV13" s="4">
        <v>8</v>
      </c>
      <c r="AW13" s="9">
        <f t="shared" si="2"/>
        <v>0.23348017621145375</v>
      </c>
      <c r="AX13" s="9">
        <f t="shared" si="3"/>
        <v>1.342857142857143</v>
      </c>
      <c r="AY13" s="9">
        <f t="shared" si="4"/>
        <v>0.91565217391304343</v>
      </c>
      <c r="AZ13" s="9">
        <f t="shared" si="5"/>
        <v>0.55273189326556538</v>
      </c>
      <c r="BA13" s="9">
        <f t="shared" si="6"/>
        <v>1</v>
      </c>
      <c r="BB13" s="9">
        <f t="shared" si="7"/>
        <v>32.620050547598986</v>
      </c>
      <c r="BC13" s="9">
        <f t="shared" si="8"/>
        <v>1.1000000000000001</v>
      </c>
      <c r="BD13" s="9">
        <f t="shared" si="9"/>
        <v>5.753968253968254</v>
      </c>
      <c r="BE13" s="4" t="s">
        <v>88</v>
      </c>
      <c r="BF13" s="4" t="s">
        <v>5</v>
      </c>
      <c r="BG13" s="9">
        <v>8.67</v>
      </c>
      <c r="BH13" s="9">
        <v>3.8</v>
      </c>
      <c r="BI13" s="9">
        <v>4.13</v>
      </c>
      <c r="BJ13" s="9">
        <v>1.23</v>
      </c>
      <c r="BK13" s="9">
        <v>1.5</v>
      </c>
      <c r="BL13" s="4"/>
      <c r="BM13" s="4"/>
      <c r="BN13" s="4"/>
      <c r="BO13" s="4"/>
      <c r="BP13" s="9">
        <v>4.8</v>
      </c>
      <c r="BQ13" s="4">
        <v>119</v>
      </c>
      <c r="BR13" s="4">
        <v>42</v>
      </c>
      <c r="BS13" s="4">
        <v>48</v>
      </c>
      <c r="BT13" s="4">
        <v>59</v>
      </c>
      <c r="BU13" s="4">
        <v>32</v>
      </c>
      <c r="BV13" s="9">
        <v>1.33</v>
      </c>
      <c r="BW13" s="4">
        <v>637</v>
      </c>
      <c r="BX13" s="4">
        <v>255</v>
      </c>
      <c r="BY13" s="4">
        <v>12</v>
      </c>
      <c r="BZ13" s="9">
        <f t="shared" si="10"/>
        <v>2.2181818181818183</v>
      </c>
      <c r="CA13" s="9">
        <f t="shared" si="11"/>
        <v>2.3577235772357725</v>
      </c>
      <c r="CB13" s="9">
        <f t="shared" si="12"/>
        <v>2.9</v>
      </c>
      <c r="CC13" s="4">
        <v>3</v>
      </c>
      <c r="CD13" s="4">
        <v>16</v>
      </c>
      <c r="CE13" s="4">
        <v>300</v>
      </c>
      <c r="CF13" s="10">
        <v>1</v>
      </c>
    </row>
    <row r="14" spans="1:84" x14ac:dyDescent="0.25">
      <c r="A14" s="3">
        <v>0</v>
      </c>
      <c r="B14" s="4">
        <v>46</v>
      </c>
      <c r="C14" s="4">
        <v>2</v>
      </c>
      <c r="D14" s="4">
        <v>168</v>
      </c>
      <c r="E14" s="4">
        <v>95</v>
      </c>
      <c r="F14" s="9">
        <f t="shared" si="0"/>
        <v>33.659297052154194</v>
      </c>
      <c r="G14" s="9">
        <f t="shared" si="1"/>
        <v>2.1055482263138341</v>
      </c>
      <c r="H14" s="4">
        <v>0</v>
      </c>
      <c r="I14" s="4">
        <v>0</v>
      </c>
      <c r="J14" s="4">
        <v>0</v>
      </c>
      <c r="K14" s="4">
        <v>1</v>
      </c>
      <c r="L14" s="4">
        <v>3</v>
      </c>
      <c r="M14" s="4">
        <v>60</v>
      </c>
      <c r="N14" s="4">
        <v>2</v>
      </c>
      <c r="O14" s="4">
        <v>0</v>
      </c>
      <c r="P14" s="4">
        <v>0</v>
      </c>
      <c r="Q14" s="4">
        <v>0</v>
      </c>
      <c r="R14" s="4">
        <v>2</v>
      </c>
      <c r="S14" s="4">
        <v>0</v>
      </c>
      <c r="T14" s="4">
        <v>1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20</v>
      </c>
      <c r="AA14" s="4">
        <v>35</v>
      </c>
      <c r="AB14" s="4">
        <v>2</v>
      </c>
      <c r="AC14" s="4">
        <v>97</v>
      </c>
      <c r="AD14" s="4">
        <v>124</v>
      </c>
      <c r="AE14" s="4">
        <v>74</v>
      </c>
      <c r="AF14" s="4">
        <v>67</v>
      </c>
      <c r="AG14" s="4">
        <v>89</v>
      </c>
      <c r="AH14" s="4">
        <v>81</v>
      </c>
      <c r="AI14" s="4">
        <v>112</v>
      </c>
      <c r="AJ14" s="4">
        <v>98</v>
      </c>
      <c r="AK14" s="4">
        <v>101</v>
      </c>
      <c r="AL14" s="4">
        <v>44</v>
      </c>
      <c r="AM14" s="4">
        <v>60</v>
      </c>
      <c r="AN14" s="4">
        <v>140</v>
      </c>
      <c r="AO14" s="4">
        <v>4.5</v>
      </c>
      <c r="AP14" s="4">
        <v>5.6</v>
      </c>
      <c r="AQ14" s="4">
        <v>42</v>
      </c>
      <c r="AR14" s="4">
        <v>6</v>
      </c>
      <c r="AS14" s="4">
        <v>13</v>
      </c>
      <c r="AT14" s="4">
        <v>1</v>
      </c>
      <c r="AU14" s="4">
        <v>45</v>
      </c>
      <c r="AV14" s="4">
        <v>6</v>
      </c>
      <c r="AW14" s="9">
        <f t="shared" si="2"/>
        <v>0.26699029126213591</v>
      </c>
      <c r="AX14" s="9">
        <f t="shared" si="3"/>
        <v>1.0999999999999999</v>
      </c>
      <c r="AY14" s="9">
        <f t="shared" si="4"/>
        <v>1.18</v>
      </c>
      <c r="AZ14" s="9">
        <f t="shared" si="5"/>
        <v>0.55631868131868134</v>
      </c>
      <c r="BA14" s="9">
        <f t="shared" si="6"/>
        <v>0.7946428571428571</v>
      </c>
      <c r="BB14" s="9">
        <f t="shared" si="7"/>
        <v>33.301687763713083</v>
      </c>
      <c r="BC14" s="9">
        <f t="shared" si="8"/>
        <v>0.81081081081081086</v>
      </c>
      <c r="BD14" s="9">
        <f t="shared" si="9"/>
        <v>5.9330143540669855</v>
      </c>
      <c r="BE14" s="4" t="s">
        <v>86</v>
      </c>
      <c r="BF14" s="4" t="s">
        <v>5</v>
      </c>
      <c r="BG14" s="9">
        <v>7.47</v>
      </c>
      <c r="BH14" s="9">
        <v>3.4</v>
      </c>
      <c r="BI14" s="9">
        <v>5.19</v>
      </c>
      <c r="BJ14" s="9">
        <v>1.51</v>
      </c>
      <c r="BK14" s="9">
        <v>1.17</v>
      </c>
      <c r="BL14" s="4">
        <v>69</v>
      </c>
      <c r="BM14" s="4">
        <v>42</v>
      </c>
      <c r="BN14" s="4"/>
      <c r="BO14" s="4"/>
      <c r="BP14" s="9">
        <v>4.8</v>
      </c>
      <c r="BQ14" s="4">
        <v>95</v>
      </c>
      <c r="BR14" s="4">
        <v>57</v>
      </c>
      <c r="BS14" s="4">
        <v>32</v>
      </c>
      <c r="BT14" s="4">
        <v>18</v>
      </c>
      <c r="BU14" s="4">
        <v>31</v>
      </c>
      <c r="BV14" s="9">
        <v>1.1299999999999999</v>
      </c>
      <c r="BW14" s="4">
        <v>434</v>
      </c>
      <c r="BX14" s="4">
        <v>147</v>
      </c>
      <c r="BY14" s="4">
        <v>13</v>
      </c>
      <c r="BZ14" s="9">
        <f t="shared" si="10"/>
        <v>3.1481818181818184</v>
      </c>
      <c r="CA14" s="9">
        <f t="shared" si="11"/>
        <v>2.4370860927152322</v>
      </c>
      <c r="CB14" s="9">
        <f t="shared" si="12"/>
        <v>3.6800000000000006</v>
      </c>
      <c r="CC14" s="4">
        <v>2</v>
      </c>
      <c r="CD14" s="4">
        <v>15</v>
      </c>
      <c r="CE14" s="4">
        <v>300</v>
      </c>
      <c r="CF14" s="10">
        <v>1</v>
      </c>
    </row>
    <row r="15" spans="1:84" x14ac:dyDescent="0.25">
      <c r="A15" s="3">
        <v>0</v>
      </c>
      <c r="B15" s="4">
        <v>71</v>
      </c>
      <c r="C15" s="4">
        <v>2</v>
      </c>
      <c r="D15" s="4">
        <v>164</v>
      </c>
      <c r="E15" s="4">
        <v>92</v>
      </c>
      <c r="F15" s="9">
        <f t="shared" si="0"/>
        <v>34.205829863176682</v>
      </c>
      <c r="G15" s="9">
        <f t="shared" si="1"/>
        <v>2.047220337704545</v>
      </c>
      <c r="H15" s="4">
        <v>0</v>
      </c>
      <c r="I15" s="4">
        <v>0</v>
      </c>
      <c r="J15" s="4">
        <v>0</v>
      </c>
      <c r="K15" s="4">
        <v>1</v>
      </c>
      <c r="L15" s="4">
        <v>2</v>
      </c>
      <c r="M15" s="4">
        <v>60</v>
      </c>
      <c r="N15" s="4">
        <v>3</v>
      </c>
      <c r="O15" s="4">
        <v>1</v>
      </c>
      <c r="P15" s="4">
        <v>1</v>
      </c>
      <c r="Q15" s="4">
        <v>1</v>
      </c>
      <c r="R15" s="4">
        <v>3</v>
      </c>
      <c r="S15" s="4">
        <v>0</v>
      </c>
      <c r="T15" s="4">
        <v>1</v>
      </c>
      <c r="U15" s="4">
        <v>2</v>
      </c>
      <c r="V15" s="4">
        <v>0</v>
      </c>
      <c r="W15" s="4">
        <v>0</v>
      </c>
      <c r="X15" s="4">
        <v>0</v>
      </c>
      <c r="Y15" s="4">
        <v>0</v>
      </c>
      <c r="Z15" s="4">
        <v>15</v>
      </c>
      <c r="AA15" s="4">
        <v>17</v>
      </c>
      <c r="AB15" s="4">
        <v>3</v>
      </c>
      <c r="AC15" s="4">
        <v>96</v>
      </c>
      <c r="AD15" s="4">
        <v>145</v>
      </c>
      <c r="AE15" s="4">
        <v>90</v>
      </c>
      <c r="AF15" s="4">
        <v>74</v>
      </c>
      <c r="AG15" s="4">
        <v>65</v>
      </c>
      <c r="AH15" s="4">
        <v>52</v>
      </c>
      <c r="AI15" s="4">
        <v>75</v>
      </c>
      <c r="AJ15" s="4">
        <v>27</v>
      </c>
      <c r="AK15" s="4">
        <v>22</v>
      </c>
      <c r="AL15" s="4">
        <v>35</v>
      </c>
      <c r="AM15" s="4">
        <v>24</v>
      </c>
      <c r="AN15" s="4">
        <v>119</v>
      </c>
      <c r="AO15" s="4">
        <v>4</v>
      </c>
      <c r="AP15" s="4">
        <v>3.5</v>
      </c>
      <c r="AQ15" s="4">
        <v>38</v>
      </c>
      <c r="AR15" s="4">
        <v>3</v>
      </c>
      <c r="AS15" s="4">
        <v>14</v>
      </c>
      <c r="AT15" s="4">
        <v>3</v>
      </c>
      <c r="AU15" s="4">
        <v>45</v>
      </c>
      <c r="AV15" s="4">
        <v>11</v>
      </c>
      <c r="AW15" s="9">
        <f t="shared" si="2"/>
        <v>0.5714285714285714</v>
      </c>
      <c r="AX15" s="9">
        <f t="shared" si="3"/>
        <v>2.1666666666666665</v>
      </c>
      <c r="AY15" s="9">
        <f t="shared" si="4"/>
        <v>0.7191011235955056</v>
      </c>
      <c r="AZ15" s="9">
        <f t="shared" si="5"/>
        <v>0.42448979591836733</v>
      </c>
      <c r="BA15" s="9">
        <f t="shared" si="6"/>
        <v>0.8666666666666667</v>
      </c>
      <c r="BB15" s="9">
        <f t="shared" si="7"/>
        <v>28.266666666666666</v>
      </c>
      <c r="BC15" s="9">
        <f t="shared" si="8"/>
        <v>0.26666666666666666</v>
      </c>
      <c r="BD15" s="9">
        <f t="shared" si="9"/>
        <v>10.661764705882353</v>
      </c>
      <c r="BE15" s="4" t="s">
        <v>86</v>
      </c>
      <c r="BF15" s="4" t="s">
        <v>5</v>
      </c>
      <c r="BG15" s="9">
        <v>5.21</v>
      </c>
      <c r="BH15" s="9">
        <v>4</v>
      </c>
      <c r="BI15" s="9">
        <v>5.6</v>
      </c>
      <c r="BJ15" s="9">
        <v>1.29</v>
      </c>
      <c r="BK15" s="9">
        <v>1.89</v>
      </c>
      <c r="BL15" s="4"/>
      <c r="BM15" s="4"/>
      <c r="BN15" s="4"/>
      <c r="BO15" s="4"/>
      <c r="BP15" s="9">
        <v>8.64</v>
      </c>
      <c r="BQ15" s="4">
        <v>115</v>
      </c>
      <c r="BR15" s="4">
        <v>42</v>
      </c>
      <c r="BS15" s="4">
        <v>78</v>
      </c>
      <c r="BT15" s="4">
        <v>77</v>
      </c>
      <c r="BU15" s="4">
        <v>34</v>
      </c>
      <c r="BV15" s="9">
        <v>1</v>
      </c>
      <c r="BW15" s="4">
        <v>310</v>
      </c>
      <c r="BX15" s="4">
        <v>188</v>
      </c>
      <c r="BY15" s="4">
        <v>12</v>
      </c>
      <c r="BZ15" s="9">
        <f t="shared" si="10"/>
        <v>3.4509090909090907</v>
      </c>
      <c r="CA15" s="9">
        <f t="shared" si="11"/>
        <v>3.3410852713178292</v>
      </c>
      <c r="CB15" s="9">
        <f t="shared" si="12"/>
        <v>4.3099999999999996</v>
      </c>
      <c r="CC15" s="4">
        <v>4</v>
      </c>
      <c r="CD15" s="4">
        <v>16</v>
      </c>
      <c r="CE15" s="4">
        <v>220</v>
      </c>
      <c r="CF15" s="10">
        <v>0</v>
      </c>
    </row>
    <row r="16" spans="1:84" x14ac:dyDescent="0.25">
      <c r="A16" s="3">
        <v>0</v>
      </c>
      <c r="B16" s="4">
        <v>61</v>
      </c>
      <c r="C16" s="4">
        <v>2</v>
      </c>
      <c r="D16" s="4">
        <v>158</v>
      </c>
      <c r="E16" s="4">
        <v>78</v>
      </c>
      <c r="F16" s="9">
        <f t="shared" si="0"/>
        <v>31.244992789617051</v>
      </c>
      <c r="G16" s="9">
        <f t="shared" si="1"/>
        <v>1.8502252115170557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60</v>
      </c>
      <c r="N16" s="4">
        <v>2</v>
      </c>
      <c r="O16" s="4">
        <v>1</v>
      </c>
      <c r="P16" s="4">
        <v>1</v>
      </c>
      <c r="Q16" s="4">
        <v>1</v>
      </c>
      <c r="R16" s="4">
        <v>2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15</v>
      </c>
      <c r="AA16" s="4">
        <v>17</v>
      </c>
      <c r="AB16" s="4">
        <v>2</v>
      </c>
      <c r="AC16" s="4">
        <v>98</v>
      </c>
      <c r="AD16" s="4">
        <v>125</v>
      </c>
      <c r="AE16" s="4">
        <v>80</v>
      </c>
      <c r="AF16" s="4">
        <v>73</v>
      </c>
      <c r="AG16" s="4">
        <v>100</v>
      </c>
      <c r="AH16" s="4">
        <v>98</v>
      </c>
      <c r="AI16" s="4">
        <v>89</v>
      </c>
      <c r="AJ16" s="4">
        <v>65</v>
      </c>
      <c r="AK16" s="4">
        <v>65</v>
      </c>
      <c r="AL16" s="4">
        <v>71</v>
      </c>
      <c r="AM16" s="4">
        <v>82</v>
      </c>
      <c r="AN16" s="4">
        <v>139</v>
      </c>
      <c r="AO16" s="4">
        <v>4.2</v>
      </c>
      <c r="AP16" s="4">
        <v>4.8</v>
      </c>
      <c r="AQ16" s="4">
        <v>43</v>
      </c>
      <c r="AR16" s="4">
        <v>2</v>
      </c>
      <c r="AS16" s="4">
        <v>12</v>
      </c>
      <c r="AT16" s="4">
        <v>3</v>
      </c>
      <c r="AU16" s="4">
        <v>43</v>
      </c>
      <c r="AV16" s="4">
        <v>9</v>
      </c>
      <c r="AW16" s="9">
        <f t="shared" si="2"/>
        <v>0.28947368421052633</v>
      </c>
      <c r="AX16" s="9">
        <f t="shared" si="3"/>
        <v>3.9</v>
      </c>
      <c r="AY16" s="9">
        <f t="shared" si="4"/>
        <v>1.110891089108911</v>
      </c>
      <c r="AZ16" s="9">
        <f t="shared" si="5"/>
        <v>0.68150208623087616</v>
      </c>
      <c r="BA16" s="9">
        <f t="shared" si="6"/>
        <v>1.1235955056179776</v>
      </c>
      <c r="BB16" s="9">
        <f t="shared" si="7"/>
        <v>38.254189944134076</v>
      </c>
      <c r="BC16" s="9">
        <f t="shared" si="8"/>
        <v>1.0249999999999999</v>
      </c>
      <c r="BD16" s="9">
        <f t="shared" si="9"/>
        <v>5.9808612440191391</v>
      </c>
      <c r="BE16" s="4" t="s">
        <v>86</v>
      </c>
      <c r="BF16" s="4" t="s">
        <v>4</v>
      </c>
      <c r="BG16" s="9">
        <v>5.46</v>
      </c>
      <c r="BH16" s="9">
        <v>2.9</v>
      </c>
      <c r="BI16" s="9">
        <v>4.79</v>
      </c>
      <c r="BJ16" s="9">
        <v>2.08</v>
      </c>
      <c r="BK16" s="9">
        <v>0.5</v>
      </c>
      <c r="BL16" s="4">
        <v>62</v>
      </c>
      <c r="BM16" s="4">
        <v>38</v>
      </c>
      <c r="BN16" s="4">
        <v>16</v>
      </c>
      <c r="BO16" s="4">
        <v>56</v>
      </c>
      <c r="BP16" s="9">
        <v>7.06</v>
      </c>
      <c r="BQ16" s="4">
        <v>91.9</v>
      </c>
      <c r="BR16" s="4">
        <v>58</v>
      </c>
      <c r="BS16" s="4">
        <v>14</v>
      </c>
      <c r="BT16" s="4">
        <v>13</v>
      </c>
      <c r="BU16" s="4">
        <v>29.9</v>
      </c>
      <c r="BV16" s="9">
        <v>1.1399999999999999</v>
      </c>
      <c r="BW16" s="4">
        <v>323</v>
      </c>
      <c r="BX16" s="4">
        <v>281</v>
      </c>
      <c r="BY16" s="4"/>
      <c r="BZ16" s="9">
        <f t="shared" si="10"/>
        <v>2.4827272727272729</v>
      </c>
      <c r="CA16" s="9">
        <f t="shared" si="11"/>
        <v>1.3028846153846154</v>
      </c>
      <c r="CB16" s="9">
        <f t="shared" si="12"/>
        <v>2.71</v>
      </c>
      <c r="CC16" s="4">
        <v>2</v>
      </c>
      <c r="CD16" s="4">
        <v>15</v>
      </c>
      <c r="CE16" s="4">
        <v>300</v>
      </c>
      <c r="CF16" s="10">
        <v>1</v>
      </c>
    </row>
    <row r="17" spans="1:84" x14ac:dyDescent="0.25">
      <c r="A17" s="3">
        <v>0</v>
      </c>
      <c r="B17" s="4">
        <v>61</v>
      </c>
      <c r="C17" s="4">
        <v>2</v>
      </c>
      <c r="D17" s="4">
        <v>163</v>
      </c>
      <c r="E17" s="4">
        <v>110</v>
      </c>
      <c r="F17" s="9">
        <f t="shared" si="0"/>
        <v>41.401633482630139</v>
      </c>
      <c r="G17" s="9">
        <f t="shared" si="1"/>
        <v>2.2317158321693995</v>
      </c>
      <c r="H17" s="4">
        <v>1</v>
      </c>
      <c r="I17" s="4">
        <v>0</v>
      </c>
      <c r="J17" s="4">
        <v>0</v>
      </c>
      <c r="K17" s="4">
        <v>1</v>
      </c>
      <c r="L17" s="4">
        <v>2</v>
      </c>
      <c r="M17" s="4">
        <v>30</v>
      </c>
      <c r="N17" s="4">
        <v>1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18</v>
      </c>
      <c r="AA17" s="4">
        <v>17</v>
      </c>
      <c r="AB17" s="4">
        <v>2</v>
      </c>
      <c r="AC17" s="4">
        <v>98</v>
      </c>
      <c r="AD17" s="4">
        <v>137</v>
      </c>
      <c r="AE17" s="4">
        <v>90</v>
      </c>
      <c r="AF17" s="4">
        <v>73</v>
      </c>
      <c r="AG17" s="4">
        <v>90</v>
      </c>
      <c r="AH17" s="4">
        <v>87</v>
      </c>
      <c r="AI17" s="4">
        <v>97</v>
      </c>
      <c r="AJ17" s="4">
        <v>123</v>
      </c>
      <c r="AK17" s="4">
        <v>77</v>
      </c>
      <c r="AL17" s="4">
        <v>86</v>
      </c>
      <c r="AM17" s="4">
        <v>125</v>
      </c>
      <c r="AN17" s="4">
        <v>139</v>
      </c>
      <c r="AO17" s="4">
        <v>4.5999999999999996</v>
      </c>
      <c r="AP17" s="4">
        <v>7.8</v>
      </c>
      <c r="AQ17" s="4">
        <v>37</v>
      </c>
      <c r="AR17" s="4">
        <v>3</v>
      </c>
      <c r="AS17" s="4">
        <v>10</v>
      </c>
      <c r="AT17" s="4">
        <v>3</v>
      </c>
      <c r="AU17" s="4">
        <v>47</v>
      </c>
      <c r="AV17" s="4">
        <v>10</v>
      </c>
      <c r="AW17" s="9">
        <f t="shared" si="2"/>
        <v>0.18875502008032127</v>
      </c>
      <c r="AX17" s="9">
        <f t="shared" si="3"/>
        <v>3.6</v>
      </c>
      <c r="AY17" s="9">
        <f t="shared" si="4"/>
        <v>1.108411214953271</v>
      </c>
      <c r="AZ17" s="9">
        <f t="shared" si="5"/>
        <v>0.59264305177111709</v>
      </c>
      <c r="BA17" s="9">
        <f t="shared" si="6"/>
        <v>0.92783505154639179</v>
      </c>
      <c r="BB17" s="9">
        <f t="shared" si="7"/>
        <v>31.374570446735394</v>
      </c>
      <c r="BC17" s="9">
        <f t="shared" si="8"/>
        <v>1.3888888888888888</v>
      </c>
      <c r="BD17" s="9">
        <f t="shared" si="9"/>
        <v>4.8581560283687946</v>
      </c>
      <c r="BE17" s="4" t="s">
        <v>86</v>
      </c>
      <c r="BF17" s="4" t="s">
        <v>4</v>
      </c>
      <c r="BG17" s="9">
        <v>6.73</v>
      </c>
      <c r="BH17" s="9">
        <v>3.5</v>
      </c>
      <c r="BI17" s="9">
        <v>3.49</v>
      </c>
      <c r="BJ17" s="9">
        <v>1.89</v>
      </c>
      <c r="BK17" s="9">
        <v>0.92</v>
      </c>
      <c r="BL17" s="4">
        <v>67</v>
      </c>
      <c r="BM17" s="4">
        <v>42</v>
      </c>
      <c r="BN17" s="4">
        <v>22</v>
      </c>
      <c r="BO17" s="4">
        <v>85</v>
      </c>
      <c r="BP17" s="9">
        <v>5.29</v>
      </c>
      <c r="BQ17" s="4">
        <v>91.9</v>
      </c>
      <c r="BR17" s="4">
        <v>58</v>
      </c>
      <c r="BS17" s="4">
        <v>25</v>
      </c>
      <c r="BT17" s="4">
        <v>26</v>
      </c>
      <c r="BU17" s="4">
        <v>35</v>
      </c>
      <c r="BV17" s="9">
        <v>1.21</v>
      </c>
      <c r="BW17" s="4">
        <v>467</v>
      </c>
      <c r="BX17" s="4">
        <v>69</v>
      </c>
      <c r="BY17" s="4"/>
      <c r="BZ17" s="9">
        <f t="shared" si="10"/>
        <v>1.1818181818181821</v>
      </c>
      <c r="CA17" s="9">
        <f t="shared" si="11"/>
        <v>0.84656084656084674</v>
      </c>
      <c r="CB17" s="9">
        <f t="shared" si="12"/>
        <v>1.6000000000000003</v>
      </c>
      <c r="CC17" s="4">
        <v>5</v>
      </c>
      <c r="CD17" s="4">
        <v>12</v>
      </c>
      <c r="CE17" s="4">
        <v>400</v>
      </c>
      <c r="CF17" s="10">
        <v>0</v>
      </c>
    </row>
    <row r="18" spans="1:84" x14ac:dyDescent="0.25">
      <c r="A18" s="3">
        <v>0</v>
      </c>
      <c r="B18" s="4">
        <v>61</v>
      </c>
      <c r="C18" s="4">
        <v>1</v>
      </c>
      <c r="D18" s="4">
        <v>172</v>
      </c>
      <c r="E18" s="4">
        <v>74</v>
      </c>
      <c r="F18" s="9">
        <f t="shared" si="0"/>
        <v>25.013520822065981</v>
      </c>
      <c r="G18" s="9">
        <f t="shared" si="1"/>
        <v>1.8803073034893938</v>
      </c>
      <c r="H18" s="4">
        <v>1</v>
      </c>
      <c r="I18" s="4">
        <v>0</v>
      </c>
      <c r="J18" s="4">
        <v>0</v>
      </c>
      <c r="K18" s="4">
        <v>0</v>
      </c>
      <c r="L18" s="4">
        <v>2</v>
      </c>
      <c r="M18" s="4">
        <v>30</v>
      </c>
      <c r="N18" s="4">
        <v>2</v>
      </c>
      <c r="O18" s="4">
        <v>1</v>
      </c>
      <c r="P18" s="4">
        <v>1</v>
      </c>
      <c r="Q18" s="4">
        <v>1</v>
      </c>
      <c r="R18" s="4">
        <v>2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25</v>
      </c>
      <c r="AA18" s="4">
        <v>35</v>
      </c>
      <c r="AB18" s="4">
        <v>1</v>
      </c>
      <c r="AC18" s="4">
        <v>98</v>
      </c>
      <c r="AD18" s="4">
        <v>120</v>
      </c>
      <c r="AE18" s="4">
        <v>95</v>
      </c>
      <c r="AF18" s="4">
        <v>90</v>
      </c>
      <c r="AG18" s="4">
        <v>78</v>
      </c>
      <c r="AH18" s="4">
        <v>67</v>
      </c>
      <c r="AI18" s="4">
        <v>62</v>
      </c>
      <c r="AJ18" s="4">
        <v>103</v>
      </c>
      <c r="AK18" s="4">
        <v>68</v>
      </c>
      <c r="AL18" s="4">
        <v>109</v>
      </c>
      <c r="AM18" s="4">
        <v>74</v>
      </c>
      <c r="AN18" s="4">
        <v>152</v>
      </c>
      <c r="AO18" s="4">
        <v>4.7</v>
      </c>
      <c r="AP18" s="4">
        <v>9.6999999999999993</v>
      </c>
      <c r="AQ18" s="4">
        <v>38</v>
      </c>
      <c r="AR18" s="4">
        <v>3</v>
      </c>
      <c r="AS18" s="4">
        <v>6</v>
      </c>
      <c r="AT18" s="4">
        <v>7</v>
      </c>
      <c r="AU18" s="4">
        <v>41</v>
      </c>
      <c r="AV18" s="4">
        <v>11</v>
      </c>
      <c r="AW18" s="9">
        <f t="shared" si="2"/>
        <v>0.24043715846994534</v>
      </c>
      <c r="AX18" s="9">
        <f t="shared" si="3"/>
        <v>5.5666666666666664</v>
      </c>
      <c r="AY18" s="9">
        <f t="shared" si="4"/>
        <v>1.6279411764705882</v>
      </c>
      <c r="AZ18" s="9">
        <f t="shared" si="5"/>
        <v>0.41434755720470007</v>
      </c>
      <c r="BA18" s="9">
        <f t="shared" si="6"/>
        <v>1.2580645161290323</v>
      </c>
      <c r="BB18" s="9">
        <f t="shared" si="7"/>
        <v>25.120059106021426</v>
      </c>
      <c r="BC18" s="9">
        <f t="shared" si="8"/>
        <v>0.77894736842105261</v>
      </c>
      <c r="BD18" s="9">
        <f t="shared" si="9"/>
        <v>3.9735099337748343</v>
      </c>
      <c r="BE18" s="4" t="s">
        <v>86</v>
      </c>
      <c r="BF18" s="4" t="s">
        <v>5</v>
      </c>
      <c r="BG18" s="9">
        <v>5.72</v>
      </c>
      <c r="BH18" s="9">
        <v>3.6</v>
      </c>
      <c r="BI18" s="9">
        <v>7.13</v>
      </c>
      <c r="BJ18" s="9">
        <v>1.88</v>
      </c>
      <c r="BK18" s="9">
        <v>2.48</v>
      </c>
      <c r="BL18" s="4">
        <v>63</v>
      </c>
      <c r="BM18" s="4">
        <v>39</v>
      </c>
      <c r="BN18" s="4">
        <v>33</v>
      </c>
      <c r="BO18" s="4">
        <v>54</v>
      </c>
      <c r="BP18" s="9">
        <v>2.36</v>
      </c>
      <c r="BQ18" s="4">
        <v>88</v>
      </c>
      <c r="BR18" s="4">
        <v>82</v>
      </c>
      <c r="BS18" s="4">
        <v>16.899999999999999</v>
      </c>
      <c r="BT18" s="4">
        <v>13</v>
      </c>
      <c r="BU18" s="4">
        <v>30</v>
      </c>
      <c r="BV18" s="9">
        <v>1.1499999999999999</v>
      </c>
      <c r="BW18" s="4">
        <v>574</v>
      </c>
      <c r="BX18" s="4">
        <v>0</v>
      </c>
      <c r="BY18" s="4"/>
      <c r="BZ18" s="9">
        <f t="shared" si="10"/>
        <v>4.122727272727273</v>
      </c>
      <c r="CA18" s="9">
        <f t="shared" si="11"/>
        <v>2.792553191489362</v>
      </c>
      <c r="CB18" s="9">
        <f t="shared" si="12"/>
        <v>5.25</v>
      </c>
      <c r="CC18" s="4">
        <v>3</v>
      </c>
      <c r="CD18" s="4">
        <v>11</v>
      </c>
      <c r="CE18" s="4">
        <v>300</v>
      </c>
      <c r="CF18" s="10">
        <v>1</v>
      </c>
    </row>
    <row r="19" spans="1:84" x14ac:dyDescent="0.25">
      <c r="A19" s="3">
        <v>0</v>
      </c>
      <c r="B19" s="4">
        <v>58</v>
      </c>
      <c r="C19" s="4">
        <v>2</v>
      </c>
      <c r="D19" s="4">
        <v>172</v>
      </c>
      <c r="E19" s="4">
        <v>65</v>
      </c>
      <c r="F19" s="9">
        <f t="shared" si="0"/>
        <v>21.971335857220122</v>
      </c>
      <c r="G19" s="9">
        <f t="shared" si="1"/>
        <v>1.7622586517181738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60</v>
      </c>
      <c r="N19" s="4">
        <v>2</v>
      </c>
      <c r="O19" s="4">
        <v>0</v>
      </c>
      <c r="P19" s="4">
        <v>0</v>
      </c>
      <c r="Q19" s="4">
        <v>0</v>
      </c>
      <c r="R19" s="4">
        <v>2</v>
      </c>
      <c r="S19" s="4">
        <v>0</v>
      </c>
      <c r="T19" s="4">
        <v>0</v>
      </c>
      <c r="U19" s="4">
        <v>2</v>
      </c>
      <c r="V19" s="4">
        <v>0</v>
      </c>
      <c r="W19" s="4">
        <v>0</v>
      </c>
      <c r="X19" s="4">
        <v>0</v>
      </c>
      <c r="Y19" s="4">
        <v>0</v>
      </c>
      <c r="Z19" s="4">
        <v>20</v>
      </c>
      <c r="AA19" s="4">
        <v>30</v>
      </c>
      <c r="AB19" s="4">
        <v>2</v>
      </c>
      <c r="AC19" s="4">
        <v>98</v>
      </c>
      <c r="AD19" s="4">
        <v>125</v>
      </c>
      <c r="AE19" s="4">
        <v>80</v>
      </c>
      <c r="AF19" s="4">
        <v>97</v>
      </c>
      <c r="AG19" s="4">
        <v>84</v>
      </c>
      <c r="AH19" s="4">
        <v>80</v>
      </c>
      <c r="AI19" s="4">
        <v>69</v>
      </c>
      <c r="AJ19" s="4">
        <v>91</v>
      </c>
      <c r="AK19" s="4">
        <v>59</v>
      </c>
      <c r="AL19" s="4">
        <v>51</v>
      </c>
      <c r="AM19" s="4">
        <v>97</v>
      </c>
      <c r="AN19" s="4">
        <v>139</v>
      </c>
      <c r="AO19" s="4">
        <v>4.3</v>
      </c>
      <c r="AP19" s="4">
        <v>7.4</v>
      </c>
      <c r="AQ19" s="4">
        <v>40</v>
      </c>
      <c r="AR19" s="4">
        <v>1</v>
      </c>
      <c r="AS19" s="4">
        <v>15</v>
      </c>
      <c r="AT19" s="4">
        <v>5</v>
      </c>
      <c r="AU19" s="4">
        <v>44</v>
      </c>
      <c r="AV19" s="4">
        <v>10</v>
      </c>
      <c r="AW19" s="9">
        <f t="shared" si="2"/>
        <v>0.27500000000000002</v>
      </c>
      <c r="AX19" s="9">
        <f t="shared" si="3"/>
        <v>12.4</v>
      </c>
      <c r="AY19" s="9">
        <f t="shared" si="4"/>
        <v>1.2297619047619048</v>
      </c>
      <c r="AZ19" s="9">
        <f t="shared" si="5"/>
        <v>0.54644808743169393</v>
      </c>
      <c r="BA19" s="9">
        <f t="shared" si="6"/>
        <v>1.2173913043478262</v>
      </c>
      <c r="BB19" s="9">
        <f t="shared" si="7"/>
        <v>43.90577507598784</v>
      </c>
      <c r="BC19" s="9">
        <f t="shared" si="8"/>
        <v>1.2124999999999999</v>
      </c>
      <c r="BD19" s="9">
        <f t="shared" si="9"/>
        <v>5.2301255230125525</v>
      </c>
      <c r="BE19" s="4" t="s">
        <v>86</v>
      </c>
      <c r="BF19" s="4" t="s">
        <v>5</v>
      </c>
      <c r="BG19" s="9">
        <v>9.19</v>
      </c>
      <c r="BH19" s="9">
        <v>3.8</v>
      </c>
      <c r="BI19" s="9">
        <v>3.44</v>
      </c>
      <c r="BJ19" s="9">
        <v>1.5</v>
      </c>
      <c r="BK19" s="9">
        <v>0.82</v>
      </c>
      <c r="BL19" s="4">
        <v>69</v>
      </c>
      <c r="BM19" s="4">
        <v>42</v>
      </c>
      <c r="BN19" s="4">
        <v>243</v>
      </c>
      <c r="BO19" s="4">
        <v>137</v>
      </c>
      <c r="BP19" s="9">
        <v>4.37</v>
      </c>
      <c r="BQ19" s="4">
        <v>69</v>
      </c>
      <c r="BR19" s="4">
        <v>83</v>
      </c>
      <c r="BS19" s="4">
        <v>19</v>
      </c>
      <c r="BT19" s="4">
        <v>28</v>
      </c>
      <c r="BU19" s="4">
        <v>32</v>
      </c>
      <c r="BV19" s="9">
        <v>0.94</v>
      </c>
      <c r="BW19" s="4">
        <v>438</v>
      </c>
      <c r="BX19" s="4">
        <v>0</v>
      </c>
      <c r="BY19" s="4"/>
      <c r="BZ19" s="9">
        <f t="shared" si="10"/>
        <v>1.5672727272727274</v>
      </c>
      <c r="CA19" s="9">
        <f t="shared" si="11"/>
        <v>1.2933333333333332</v>
      </c>
      <c r="CB19" s="9">
        <f t="shared" si="12"/>
        <v>1.94</v>
      </c>
      <c r="CC19" s="4">
        <v>2</v>
      </c>
      <c r="CD19" s="4">
        <v>9</v>
      </c>
      <c r="CE19" s="4">
        <v>365</v>
      </c>
      <c r="CF19" s="10">
        <v>0</v>
      </c>
    </row>
    <row r="20" spans="1:84" x14ac:dyDescent="0.25">
      <c r="A20" s="3">
        <v>0</v>
      </c>
      <c r="B20" s="4">
        <v>46</v>
      </c>
      <c r="C20" s="4">
        <v>2</v>
      </c>
      <c r="D20" s="4">
        <v>165</v>
      </c>
      <c r="E20" s="4">
        <v>65</v>
      </c>
      <c r="F20" s="9">
        <f t="shared" si="0"/>
        <v>23.875114784205692</v>
      </c>
      <c r="G20" s="9">
        <f t="shared" si="1"/>
        <v>1.7260262647673315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60</v>
      </c>
      <c r="N20" s="4">
        <v>2</v>
      </c>
      <c r="O20" s="4">
        <v>0</v>
      </c>
      <c r="P20" s="4">
        <v>0</v>
      </c>
      <c r="Q20" s="4">
        <v>0</v>
      </c>
      <c r="R20" s="4">
        <v>2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25</v>
      </c>
      <c r="AA20" s="4">
        <v>30</v>
      </c>
      <c r="AB20" s="4">
        <v>2</v>
      </c>
      <c r="AC20" s="4">
        <v>97</v>
      </c>
      <c r="AD20" s="4">
        <v>117</v>
      </c>
      <c r="AE20" s="4">
        <v>80</v>
      </c>
      <c r="AF20" s="4">
        <v>87</v>
      </c>
      <c r="AG20" s="4">
        <v>120</v>
      </c>
      <c r="AH20" s="4">
        <v>115</v>
      </c>
      <c r="AI20" s="4">
        <v>106</v>
      </c>
      <c r="AJ20" s="4">
        <v>91</v>
      </c>
      <c r="AK20" s="4">
        <v>144</v>
      </c>
      <c r="AL20" s="4">
        <v>94</v>
      </c>
      <c r="AM20" s="4">
        <v>144</v>
      </c>
      <c r="AN20" s="4">
        <v>150</v>
      </c>
      <c r="AO20" s="4">
        <v>4.3</v>
      </c>
      <c r="AP20" s="4">
        <v>5.9</v>
      </c>
      <c r="AQ20" s="4">
        <v>45</v>
      </c>
      <c r="AR20" s="4">
        <v>3</v>
      </c>
      <c r="AS20" s="4">
        <v>22</v>
      </c>
      <c r="AT20" s="4">
        <v>1</v>
      </c>
      <c r="AU20" s="4">
        <v>46</v>
      </c>
      <c r="AV20" s="4">
        <v>5</v>
      </c>
      <c r="AW20" s="9">
        <f t="shared" si="2"/>
        <v>0.20059880239520958</v>
      </c>
      <c r="AX20" s="9">
        <f t="shared" si="3"/>
        <v>2.3000000000000003</v>
      </c>
      <c r="AY20" s="9">
        <f t="shared" si="4"/>
        <v>1.5101562500000001</v>
      </c>
      <c r="AZ20" s="9">
        <f t="shared" si="5"/>
        <v>0.73765234124438739</v>
      </c>
      <c r="BA20" s="9">
        <f t="shared" si="6"/>
        <v>1.1320754716981132</v>
      </c>
      <c r="BB20" s="9">
        <f t="shared" si="7"/>
        <v>45.026010404161667</v>
      </c>
      <c r="BC20" s="9">
        <f t="shared" si="8"/>
        <v>1.8</v>
      </c>
      <c r="BD20" s="9">
        <f t="shared" si="9"/>
        <v>4.3014705882352944</v>
      </c>
      <c r="BE20" s="4" t="s">
        <v>86</v>
      </c>
      <c r="BF20" s="4" t="s">
        <v>5</v>
      </c>
      <c r="BG20" s="9">
        <v>5.28</v>
      </c>
      <c r="BH20" s="9">
        <v>3.8</v>
      </c>
      <c r="BI20" s="9">
        <v>5.16</v>
      </c>
      <c r="BJ20" s="9">
        <v>0.75</v>
      </c>
      <c r="BK20" s="9">
        <v>0.92</v>
      </c>
      <c r="BL20" s="4">
        <v>68</v>
      </c>
      <c r="BM20" s="4">
        <v>41</v>
      </c>
      <c r="BN20" s="4">
        <v>21</v>
      </c>
      <c r="BO20" s="4">
        <v>53</v>
      </c>
      <c r="BP20" s="9">
        <v>5.38</v>
      </c>
      <c r="BQ20" s="4">
        <v>97</v>
      </c>
      <c r="BR20" s="4">
        <v>60</v>
      </c>
      <c r="BS20" s="4">
        <v>16</v>
      </c>
      <c r="BT20" s="4">
        <v>18</v>
      </c>
      <c r="BU20" s="4">
        <v>34</v>
      </c>
      <c r="BV20" s="9">
        <v>1.06</v>
      </c>
      <c r="BW20" s="4">
        <v>414</v>
      </c>
      <c r="BX20" s="4">
        <v>0</v>
      </c>
      <c r="BY20" s="4"/>
      <c r="BZ20" s="9">
        <f t="shared" si="10"/>
        <v>3.9918181818181822</v>
      </c>
      <c r="CA20" s="9">
        <f t="shared" si="11"/>
        <v>5.88</v>
      </c>
      <c r="CB20" s="9">
        <f t="shared" si="12"/>
        <v>4.41</v>
      </c>
      <c r="CC20" s="4">
        <v>3</v>
      </c>
      <c r="CD20" s="4">
        <v>10</v>
      </c>
      <c r="CE20" s="4">
        <v>420</v>
      </c>
      <c r="CF20" s="10">
        <v>1</v>
      </c>
    </row>
    <row r="21" spans="1:84" x14ac:dyDescent="0.25">
      <c r="A21" s="3">
        <v>0</v>
      </c>
      <c r="B21" s="4">
        <v>67</v>
      </c>
      <c r="C21" s="4">
        <v>1</v>
      </c>
      <c r="D21" s="4">
        <v>173</v>
      </c>
      <c r="E21" s="4">
        <v>58</v>
      </c>
      <c r="F21" s="9">
        <f t="shared" si="0"/>
        <v>19.379197433926961</v>
      </c>
      <c r="G21" s="9">
        <f t="shared" si="1"/>
        <v>1.6694975957521538</v>
      </c>
      <c r="H21" s="4">
        <v>1</v>
      </c>
      <c r="I21" s="4">
        <v>1</v>
      </c>
      <c r="J21" s="4">
        <v>0</v>
      </c>
      <c r="K21" s="4">
        <v>1</v>
      </c>
      <c r="L21" s="4">
        <v>2</v>
      </c>
      <c r="M21" s="4">
        <v>60</v>
      </c>
      <c r="N21" s="4">
        <v>2</v>
      </c>
      <c r="O21" s="4">
        <v>1</v>
      </c>
      <c r="P21" s="4">
        <v>1</v>
      </c>
      <c r="Q21" s="4">
        <v>1</v>
      </c>
      <c r="R21" s="4">
        <v>2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0</v>
      </c>
      <c r="Z21" s="4">
        <v>20</v>
      </c>
      <c r="AA21" s="4">
        <v>35</v>
      </c>
      <c r="AB21" s="4">
        <v>2</v>
      </c>
      <c r="AC21" s="4">
        <v>97</v>
      </c>
      <c r="AD21" s="4">
        <v>130</v>
      </c>
      <c r="AE21" s="4">
        <v>80</v>
      </c>
      <c r="AF21" s="4">
        <v>78</v>
      </c>
      <c r="AG21" s="4">
        <v>107</v>
      </c>
      <c r="AH21" s="4">
        <v>106</v>
      </c>
      <c r="AI21" s="4">
        <v>97</v>
      </c>
      <c r="AJ21" s="4">
        <v>107</v>
      </c>
      <c r="AK21" s="4">
        <v>88</v>
      </c>
      <c r="AL21" s="4">
        <v>77</v>
      </c>
      <c r="AM21" s="4">
        <v>69</v>
      </c>
      <c r="AN21" s="4">
        <v>135</v>
      </c>
      <c r="AO21" s="4">
        <v>4.0999999999999996</v>
      </c>
      <c r="AP21" s="4">
        <v>5.5</v>
      </c>
      <c r="AQ21" s="4">
        <v>36</v>
      </c>
      <c r="AR21" s="4">
        <v>8</v>
      </c>
      <c r="AS21" s="4">
        <v>15</v>
      </c>
      <c r="AT21" s="4">
        <v>2</v>
      </c>
      <c r="AU21" s="4">
        <v>43</v>
      </c>
      <c r="AV21" s="4">
        <v>11</v>
      </c>
      <c r="AW21" s="9">
        <f t="shared" si="2"/>
        <v>0.255</v>
      </c>
      <c r="AX21" s="9">
        <f t="shared" si="3"/>
        <v>0.9375</v>
      </c>
      <c r="AY21" s="9">
        <f t="shared" si="4"/>
        <v>1.14375</v>
      </c>
      <c r="AZ21" s="9">
        <f t="shared" si="5"/>
        <v>0.75444839857651247</v>
      </c>
      <c r="BA21" s="9">
        <f t="shared" si="6"/>
        <v>1.1030927835051547</v>
      </c>
      <c r="BB21" s="9">
        <f t="shared" si="7"/>
        <v>43.291954022988506</v>
      </c>
      <c r="BC21" s="9">
        <f t="shared" si="8"/>
        <v>0.86250000000000004</v>
      </c>
      <c r="BD21" s="9">
        <f t="shared" si="9"/>
        <v>4.9618320610687023</v>
      </c>
      <c r="BE21" s="4" t="s">
        <v>86</v>
      </c>
      <c r="BF21" s="4" t="s">
        <v>5</v>
      </c>
      <c r="BG21" s="9">
        <v>4.5</v>
      </c>
      <c r="BH21" s="9">
        <v>3.5</v>
      </c>
      <c r="BI21" s="9">
        <v>6.6</v>
      </c>
      <c r="BJ21" s="9">
        <v>1.88</v>
      </c>
      <c r="BK21" s="9">
        <v>0.88</v>
      </c>
      <c r="BL21" s="4">
        <v>64</v>
      </c>
      <c r="BM21" s="4">
        <v>38</v>
      </c>
      <c r="BN21" s="4">
        <v>24</v>
      </c>
      <c r="BO21" s="4">
        <v>66</v>
      </c>
      <c r="BP21" s="9">
        <v>5.8</v>
      </c>
      <c r="BQ21" s="4">
        <v>92</v>
      </c>
      <c r="BR21" s="4">
        <v>71</v>
      </c>
      <c r="BS21" s="4">
        <v>19</v>
      </c>
      <c r="BT21" s="4">
        <v>16</v>
      </c>
      <c r="BU21" s="4">
        <v>33</v>
      </c>
      <c r="BV21" s="9">
        <v>1</v>
      </c>
      <c r="BW21" s="4">
        <v>448</v>
      </c>
      <c r="BX21" s="4">
        <v>377</v>
      </c>
      <c r="BY21" s="4"/>
      <c r="BZ21" s="9">
        <f t="shared" si="10"/>
        <v>4.32</v>
      </c>
      <c r="CA21" s="9">
        <f t="shared" si="11"/>
        <v>2.5106382978723403</v>
      </c>
      <c r="CB21" s="9">
        <f t="shared" si="12"/>
        <v>4.72</v>
      </c>
      <c r="CC21" s="4">
        <v>2</v>
      </c>
      <c r="CD21" s="4">
        <v>14</v>
      </c>
      <c r="CE21" s="4">
        <v>328</v>
      </c>
      <c r="CF21" s="10">
        <v>0</v>
      </c>
    </row>
    <row r="22" spans="1:84" x14ac:dyDescent="0.25">
      <c r="A22" s="3">
        <v>0</v>
      </c>
      <c r="B22" s="4">
        <v>71</v>
      </c>
      <c r="C22" s="4">
        <v>1</v>
      </c>
      <c r="D22" s="4">
        <v>176</v>
      </c>
      <c r="E22" s="4">
        <v>95</v>
      </c>
      <c r="F22" s="9">
        <f t="shared" si="0"/>
        <v>30.66890495867769</v>
      </c>
      <c r="G22" s="9">
        <f t="shared" si="1"/>
        <v>2.155097316699282</v>
      </c>
      <c r="H22" s="4">
        <v>1</v>
      </c>
      <c r="I22" s="4">
        <v>0</v>
      </c>
      <c r="J22" s="4">
        <v>0</v>
      </c>
      <c r="K22" s="4">
        <v>1</v>
      </c>
      <c r="L22" s="4">
        <v>1</v>
      </c>
      <c r="M22" s="4">
        <v>60</v>
      </c>
      <c r="N22" s="4">
        <v>2</v>
      </c>
      <c r="O22" s="4">
        <v>1</v>
      </c>
      <c r="P22" s="4">
        <v>1</v>
      </c>
      <c r="Q22" s="4">
        <v>0</v>
      </c>
      <c r="R22" s="4">
        <v>3</v>
      </c>
      <c r="S22" s="4">
        <v>1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13</v>
      </c>
      <c r="AA22" s="4">
        <v>20</v>
      </c>
      <c r="AB22" s="4">
        <v>2</v>
      </c>
      <c r="AC22" s="4">
        <v>98</v>
      </c>
      <c r="AD22" s="4">
        <v>110</v>
      </c>
      <c r="AE22" s="4">
        <v>60</v>
      </c>
      <c r="AF22" s="4">
        <v>60</v>
      </c>
      <c r="AG22" s="4">
        <v>65</v>
      </c>
      <c r="AH22" s="4">
        <v>56</v>
      </c>
      <c r="AI22" s="4">
        <v>37</v>
      </c>
      <c r="AJ22" s="4">
        <v>21</v>
      </c>
      <c r="AK22" s="4">
        <v>36</v>
      </c>
      <c r="AL22" s="4">
        <v>32</v>
      </c>
      <c r="AM22" s="4">
        <v>60</v>
      </c>
      <c r="AN22" s="4">
        <v>137</v>
      </c>
      <c r="AO22" s="4">
        <v>4.4000000000000004</v>
      </c>
      <c r="AP22" s="4">
        <v>6.3</v>
      </c>
      <c r="AQ22" s="4">
        <v>40</v>
      </c>
      <c r="AR22" s="4">
        <v>3</v>
      </c>
      <c r="AS22" s="4">
        <v>28</v>
      </c>
      <c r="AT22" s="4">
        <v>2</v>
      </c>
      <c r="AU22" s="4">
        <v>45</v>
      </c>
      <c r="AV22" s="4">
        <v>10</v>
      </c>
      <c r="AW22" s="9">
        <f t="shared" si="2"/>
        <v>0.48226950354609927</v>
      </c>
      <c r="AX22" s="9">
        <f t="shared" si="3"/>
        <v>2.7666666666666671</v>
      </c>
      <c r="AY22" s="9">
        <f t="shared" si="4"/>
        <v>1.236923076923077</v>
      </c>
      <c r="AZ22" s="9">
        <f t="shared" si="5"/>
        <v>0.39078855547801811</v>
      </c>
      <c r="BA22" s="9">
        <f t="shared" si="6"/>
        <v>1.7567567567567568</v>
      </c>
      <c r="BB22" s="9">
        <f t="shared" si="7"/>
        <v>22.76098117512835</v>
      </c>
      <c r="BC22" s="9">
        <f t="shared" si="8"/>
        <v>1</v>
      </c>
      <c r="BD22" s="9">
        <f t="shared" si="9"/>
        <v>9.7345132743362832</v>
      </c>
      <c r="BE22" s="4" t="s">
        <v>86</v>
      </c>
      <c r="BF22" s="4" t="s">
        <v>5</v>
      </c>
      <c r="BG22" s="9">
        <v>5.03</v>
      </c>
      <c r="BH22" s="9">
        <v>2.9</v>
      </c>
      <c r="BI22" s="9">
        <v>4.8</v>
      </c>
      <c r="BJ22" s="9">
        <v>1.47</v>
      </c>
      <c r="BK22" s="9">
        <v>0.8</v>
      </c>
      <c r="BL22" s="4">
        <v>66</v>
      </c>
      <c r="BM22" s="4">
        <v>32</v>
      </c>
      <c r="BN22" s="4">
        <v>27</v>
      </c>
      <c r="BO22" s="4">
        <v>70</v>
      </c>
      <c r="BP22" s="9">
        <v>4.75</v>
      </c>
      <c r="BQ22" s="4">
        <v>74</v>
      </c>
      <c r="BR22" s="4">
        <v>88</v>
      </c>
      <c r="BS22" s="4">
        <v>12</v>
      </c>
      <c r="BT22" s="4">
        <v>8.9</v>
      </c>
      <c r="BU22" s="4">
        <v>41.9</v>
      </c>
      <c r="BV22" s="9">
        <v>1.3</v>
      </c>
      <c r="BW22" s="4">
        <v>281</v>
      </c>
      <c r="BX22" s="4">
        <v>0</v>
      </c>
      <c r="BY22" s="4"/>
      <c r="BZ22" s="9">
        <f t="shared" si="10"/>
        <v>2.9663636363636363</v>
      </c>
      <c r="CA22" s="9">
        <f t="shared" si="11"/>
        <v>2.2653061224489797</v>
      </c>
      <c r="CB22" s="9">
        <f t="shared" si="12"/>
        <v>3.33</v>
      </c>
      <c r="CC22" s="4">
        <v>5</v>
      </c>
      <c r="CD22" s="4">
        <v>13</v>
      </c>
      <c r="CE22" s="4">
        <v>260</v>
      </c>
      <c r="CF22" s="10">
        <v>1</v>
      </c>
    </row>
    <row r="23" spans="1:84" x14ac:dyDescent="0.25">
      <c r="A23" s="3">
        <v>0</v>
      </c>
      <c r="B23" s="4">
        <v>56</v>
      </c>
      <c r="C23" s="4">
        <v>2</v>
      </c>
      <c r="D23" s="4">
        <v>162</v>
      </c>
      <c r="E23" s="4">
        <v>59</v>
      </c>
      <c r="F23" s="9">
        <f t="shared" si="0"/>
        <v>22.481329065691206</v>
      </c>
      <c r="G23" s="9">
        <f t="shared" si="1"/>
        <v>1.6294170736800322</v>
      </c>
      <c r="H23" s="4">
        <v>1</v>
      </c>
      <c r="I23" s="4">
        <v>0</v>
      </c>
      <c r="J23" s="4">
        <v>0</v>
      </c>
      <c r="K23" s="4">
        <v>1</v>
      </c>
      <c r="L23" s="4">
        <v>2</v>
      </c>
      <c r="M23" s="4">
        <v>60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35</v>
      </c>
      <c r="AA23" s="4">
        <v>50</v>
      </c>
      <c r="AB23" s="4">
        <v>2</v>
      </c>
      <c r="AC23" s="4">
        <v>98</v>
      </c>
      <c r="AD23" s="4">
        <v>110</v>
      </c>
      <c r="AE23" s="4">
        <v>70</v>
      </c>
      <c r="AF23" s="4">
        <v>60</v>
      </c>
      <c r="AG23" s="4">
        <v>102</v>
      </c>
      <c r="AH23" s="4">
        <v>104</v>
      </c>
      <c r="AI23" s="4">
        <v>104</v>
      </c>
      <c r="AJ23" s="4">
        <v>94</v>
      </c>
      <c r="AK23" s="4">
        <v>73</v>
      </c>
      <c r="AL23" s="4">
        <v>68</v>
      </c>
      <c r="AM23" s="4">
        <v>55</v>
      </c>
      <c r="AN23" s="4">
        <v>137</v>
      </c>
      <c r="AO23" s="4">
        <v>4.2</v>
      </c>
      <c r="AP23" s="4">
        <v>4.5999999999999996</v>
      </c>
      <c r="AQ23" s="4">
        <v>38</v>
      </c>
      <c r="AR23" s="4">
        <v>1</v>
      </c>
      <c r="AS23" s="4">
        <v>10</v>
      </c>
      <c r="AT23" s="4">
        <v>2</v>
      </c>
      <c r="AU23" s="4">
        <v>49</v>
      </c>
      <c r="AV23" s="4">
        <v>10</v>
      </c>
      <c r="AW23" s="9">
        <f t="shared" si="2"/>
        <v>0.2711864406779661</v>
      </c>
      <c r="AX23" s="9">
        <f t="shared" si="3"/>
        <v>6.6</v>
      </c>
      <c r="AY23" s="9">
        <f t="shared" si="4"/>
        <v>1.0105263157894737</v>
      </c>
      <c r="AZ23" s="9">
        <f t="shared" si="5"/>
        <v>0.7344632768361582</v>
      </c>
      <c r="BA23" s="9">
        <f t="shared" si="6"/>
        <v>0.98076923076923073</v>
      </c>
      <c r="BB23" s="9">
        <f t="shared" si="7"/>
        <v>35.06679389312977</v>
      </c>
      <c r="BC23" s="9">
        <f t="shared" si="8"/>
        <v>0.7857142857142857</v>
      </c>
      <c r="BD23" s="9">
        <f t="shared" si="9"/>
        <v>4.954954954954955</v>
      </c>
      <c r="BE23" s="4" t="s">
        <v>86</v>
      </c>
      <c r="BF23" s="4" t="s">
        <v>4</v>
      </c>
      <c r="BG23" s="9">
        <v>5.96</v>
      </c>
      <c r="BH23" s="9">
        <v>2.9</v>
      </c>
      <c r="BI23" s="9">
        <v>5.89</v>
      </c>
      <c r="BJ23" s="9">
        <v>2.25</v>
      </c>
      <c r="BK23" s="9">
        <v>0.77</v>
      </c>
      <c r="BL23" s="4">
        <v>65</v>
      </c>
      <c r="BM23" s="4">
        <v>41</v>
      </c>
      <c r="BN23" s="4">
        <v>15</v>
      </c>
      <c r="BO23" s="4">
        <v>62</v>
      </c>
      <c r="BP23" s="9">
        <v>5.4</v>
      </c>
      <c r="BQ23" s="4">
        <v>85</v>
      </c>
      <c r="BR23" s="4">
        <v>66</v>
      </c>
      <c r="BS23" s="4">
        <v>20</v>
      </c>
      <c r="BT23" s="4">
        <v>20</v>
      </c>
      <c r="BU23" s="4">
        <v>33</v>
      </c>
      <c r="BV23" s="9">
        <v>1</v>
      </c>
      <c r="BW23" s="4">
        <v>297</v>
      </c>
      <c r="BX23" s="4">
        <v>0</v>
      </c>
      <c r="BY23" s="4"/>
      <c r="BZ23" s="9">
        <f t="shared" si="10"/>
        <v>3.2899999999999996</v>
      </c>
      <c r="CA23" s="9">
        <f t="shared" si="11"/>
        <v>1.6177777777777775</v>
      </c>
      <c r="CB23" s="9">
        <f t="shared" si="12"/>
        <v>3.6399999999999997</v>
      </c>
      <c r="CC23" s="4">
        <v>2</v>
      </c>
      <c r="CD23" s="4">
        <v>9</v>
      </c>
      <c r="CE23" s="4">
        <v>320</v>
      </c>
      <c r="CF23" s="10">
        <v>1</v>
      </c>
    </row>
    <row r="24" spans="1:84" x14ac:dyDescent="0.25">
      <c r="A24" s="3">
        <v>0</v>
      </c>
      <c r="B24" s="4">
        <v>72</v>
      </c>
      <c r="C24" s="4">
        <v>2</v>
      </c>
      <c r="D24" s="4">
        <v>159</v>
      </c>
      <c r="E24" s="4">
        <v>74</v>
      </c>
      <c r="F24" s="9">
        <f t="shared" si="0"/>
        <v>29.270994027135004</v>
      </c>
      <c r="G24" s="9">
        <f t="shared" si="1"/>
        <v>1.8078532388812245</v>
      </c>
      <c r="H24" s="4">
        <v>1</v>
      </c>
      <c r="I24" s="4">
        <v>0</v>
      </c>
      <c r="J24" s="4">
        <v>0</v>
      </c>
      <c r="K24" s="4">
        <v>1</v>
      </c>
      <c r="L24" s="4">
        <v>2</v>
      </c>
      <c r="M24" s="4">
        <v>60</v>
      </c>
      <c r="N24" s="4">
        <v>2</v>
      </c>
      <c r="O24" s="4">
        <v>1</v>
      </c>
      <c r="P24" s="4">
        <v>1</v>
      </c>
      <c r="Q24" s="4">
        <v>1</v>
      </c>
      <c r="R24" s="4">
        <v>3</v>
      </c>
      <c r="S24" s="4">
        <v>1</v>
      </c>
      <c r="T24" s="4">
        <v>1</v>
      </c>
      <c r="U24" s="4">
        <v>2</v>
      </c>
      <c r="V24" s="4">
        <v>0</v>
      </c>
      <c r="W24" s="4">
        <v>0</v>
      </c>
      <c r="X24" s="4">
        <v>0</v>
      </c>
      <c r="Y24" s="4">
        <v>0</v>
      </c>
      <c r="Z24" s="4">
        <v>20</v>
      </c>
      <c r="AA24" s="4">
        <v>25</v>
      </c>
      <c r="AB24" s="4">
        <v>3</v>
      </c>
      <c r="AC24" s="4">
        <v>98</v>
      </c>
      <c r="AD24" s="4">
        <v>110</v>
      </c>
      <c r="AE24" s="4">
        <v>70</v>
      </c>
      <c r="AF24" s="4">
        <v>62</v>
      </c>
      <c r="AG24" s="4">
        <v>90</v>
      </c>
      <c r="AH24" s="4">
        <v>82</v>
      </c>
      <c r="AI24" s="4">
        <v>70</v>
      </c>
      <c r="AJ24" s="4">
        <v>88</v>
      </c>
      <c r="AK24" s="4">
        <v>55</v>
      </c>
      <c r="AL24" s="4">
        <v>31</v>
      </c>
      <c r="AM24" s="4">
        <v>55</v>
      </c>
      <c r="AN24" s="4">
        <v>136</v>
      </c>
      <c r="AO24" s="4">
        <v>4.7</v>
      </c>
      <c r="AP24" s="4">
        <v>5.7</v>
      </c>
      <c r="AQ24" s="4">
        <v>30</v>
      </c>
      <c r="AR24" s="4">
        <v>8</v>
      </c>
      <c r="AS24" s="4">
        <v>16</v>
      </c>
      <c r="AT24" s="4">
        <v>2</v>
      </c>
      <c r="AU24" s="4">
        <v>51</v>
      </c>
      <c r="AV24" s="4">
        <v>9</v>
      </c>
      <c r="AW24" s="9">
        <f t="shared" si="2"/>
        <v>0.2857142857142857</v>
      </c>
      <c r="AX24" s="9">
        <f t="shared" si="3"/>
        <v>0.96250000000000002</v>
      </c>
      <c r="AY24" s="9">
        <f t="shared" si="4"/>
        <v>1.0430232558139536</v>
      </c>
      <c r="AZ24" s="9">
        <f t="shared" si="5"/>
        <v>0.5786873676781934</v>
      </c>
      <c r="BA24" s="9">
        <f t="shared" si="6"/>
        <v>1.2857142857142858</v>
      </c>
      <c r="BB24" s="9">
        <f t="shared" si="7"/>
        <v>34.603358425014477</v>
      </c>
      <c r="BC24" s="9">
        <f t="shared" si="8"/>
        <v>0.7857142857142857</v>
      </c>
      <c r="BD24" s="9">
        <f t="shared" si="9"/>
        <v>6.0773480662983426</v>
      </c>
      <c r="BE24" s="4" t="s">
        <v>88</v>
      </c>
      <c r="BF24" s="4" t="s">
        <v>5</v>
      </c>
      <c r="BG24" s="9">
        <v>6.42</v>
      </c>
      <c r="BH24" s="9">
        <v>3.6</v>
      </c>
      <c r="BI24" s="9">
        <v>5.1100000000000003</v>
      </c>
      <c r="BJ24" s="9">
        <v>1.63</v>
      </c>
      <c r="BK24" s="9">
        <v>1.29</v>
      </c>
      <c r="BL24" s="4">
        <v>64</v>
      </c>
      <c r="BM24" s="4">
        <v>41</v>
      </c>
      <c r="BN24" s="4">
        <v>17</v>
      </c>
      <c r="BO24" s="4">
        <v>87</v>
      </c>
      <c r="BP24" s="9">
        <v>5</v>
      </c>
      <c r="BQ24" s="4">
        <v>70</v>
      </c>
      <c r="BR24" s="4">
        <v>75</v>
      </c>
      <c r="BS24" s="4">
        <v>15</v>
      </c>
      <c r="BT24" s="4">
        <v>15</v>
      </c>
      <c r="BU24" s="4">
        <v>34</v>
      </c>
      <c r="BV24" s="9">
        <v>1.07</v>
      </c>
      <c r="BW24" s="4">
        <v>362</v>
      </c>
      <c r="BX24" s="4">
        <v>4</v>
      </c>
      <c r="BY24" s="4"/>
      <c r="BZ24" s="9">
        <f t="shared" si="10"/>
        <v>2.893636363636364</v>
      </c>
      <c r="CA24" s="9">
        <f t="shared" si="11"/>
        <v>2.1349693251533748</v>
      </c>
      <c r="CB24" s="9">
        <f t="shared" si="12"/>
        <v>3.4800000000000004</v>
      </c>
      <c r="CC24" s="4">
        <v>4</v>
      </c>
      <c r="CD24" s="4">
        <v>10</v>
      </c>
      <c r="CE24" s="4">
        <v>250</v>
      </c>
      <c r="CF24" s="10">
        <v>0</v>
      </c>
    </row>
    <row r="25" spans="1:84" x14ac:dyDescent="0.25">
      <c r="A25" s="3">
        <v>0</v>
      </c>
      <c r="B25" s="4">
        <v>67</v>
      </c>
      <c r="C25" s="4">
        <v>2</v>
      </c>
      <c r="D25" s="4">
        <v>176</v>
      </c>
      <c r="E25" s="4">
        <v>76</v>
      </c>
      <c r="F25" s="9">
        <f t="shared" si="0"/>
        <v>24.535123966942148</v>
      </c>
      <c r="G25" s="9">
        <f t="shared" si="1"/>
        <v>1.9275776393067947</v>
      </c>
      <c r="H25" s="4">
        <v>1</v>
      </c>
      <c r="I25" s="4">
        <v>0</v>
      </c>
      <c r="J25" s="4">
        <v>0</v>
      </c>
      <c r="K25" s="4">
        <v>1</v>
      </c>
      <c r="L25" s="4">
        <v>2</v>
      </c>
      <c r="M25" s="4">
        <v>60</v>
      </c>
      <c r="N25" s="4">
        <v>2</v>
      </c>
      <c r="O25" s="4">
        <v>1</v>
      </c>
      <c r="P25" s="4">
        <v>1</v>
      </c>
      <c r="Q25" s="4">
        <v>1</v>
      </c>
      <c r="R25" s="4">
        <v>2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20</v>
      </c>
      <c r="AA25" s="4">
        <v>35</v>
      </c>
      <c r="AB25" s="4">
        <v>2</v>
      </c>
      <c r="AC25" s="4">
        <v>98</v>
      </c>
      <c r="AD25" s="4">
        <v>125</v>
      </c>
      <c r="AE25" s="4">
        <v>70</v>
      </c>
      <c r="AF25" s="4">
        <v>70</v>
      </c>
      <c r="AG25" s="4">
        <v>86</v>
      </c>
      <c r="AH25" s="4">
        <v>76</v>
      </c>
      <c r="AI25" s="4">
        <v>75</v>
      </c>
      <c r="AJ25" s="4">
        <v>70</v>
      </c>
      <c r="AK25" s="4">
        <v>63</v>
      </c>
      <c r="AL25" s="4">
        <v>41</v>
      </c>
      <c r="AM25" s="4">
        <v>65</v>
      </c>
      <c r="AN25" s="4">
        <v>131</v>
      </c>
      <c r="AO25" s="4">
        <v>4.3</v>
      </c>
      <c r="AP25" s="4">
        <v>5.0999999999999996</v>
      </c>
      <c r="AQ25" s="4">
        <v>36</v>
      </c>
      <c r="AR25" s="4">
        <v>1</v>
      </c>
      <c r="AS25" s="4">
        <v>12</v>
      </c>
      <c r="AT25" s="4">
        <v>6</v>
      </c>
      <c r="AU25" s="4">
        <v>53</v>
      </c>
      <c r="AV25" s="4">
        <v>4</v>
      </c>
      <c r="AW25" s="9">
        <f t="shared" si="2"/>
        <v>0.26519337016574585</v>
      </c>
      <c r="AX25" s="9">
        <f t="shared" si="3"/>
        <v>11.1</v>
      </c>
      <c r="AY25" s="9">
        <f t="shared" si="4"/>
        <v>1.1873563218390804</v>
      </c>
      <c r="AZ25" s="9">
        <f t="shared" si="5"/>
        <v>0.5584129316678913</v>
      </c>
      <c r="BA25" s="9">
        <f t="shared" si="6"/>
        <v>1.1466666666666667</v>
      </c>
      <c r="BB25" s="9">
        <f t="shared" si="7"/>
        <v>34.782608695652172</v>
      </c>
      <c r="BC25" s="9">
        <f t="shared" si="8"/>
        <v>0.9285714285714286</v>
      </c>
      <c r="BD25" s="9">
        <f t="shared" si="9"/>
        <v>6.9060773480662982</v>
      </c>
      <c r="BE25" s="4" t="s">
        <v>88</v>
      </c>
      <c r="BF25" s="4" t="s">
        <v>4</v>
      </c>
      <c r="BG25" s="9">
        <v>5.94</v>
      </c>
      <c r="BH25" s="9">
        <v>2.9</v>
      </c>
      <c r="BI25" s="9">
        <v>6.04</v>
      </c>
      <c r="BJ25" s="9">
        <v>1.3</v>
      </c>
      <c r="BK25" s="9">
        <v>1.39</v>
      </c>
      <c r="BL25" s="4">
        <v>65</v>
      </c>
      <c r="BM25" s="4">
        <v>40</v>
      </c>
      <c r="BN25" s="4">
        <v>32</v>
      </c>
      <c r="BO25" s="4">
        <v>73</v>
      </c>
      <c r="BP25" s="9">
        <v>5.43</v>
      </c>
      <c r="BQ25" s="4">
        <v>82</v>
      </c>
      <c r="BR25" s="4">
        <v>64</v>
      </c>
      <c r="BS25" s="4">
        <v>15</v>
      </c>
      <c r="BT25" s="4">
        <v>17</v>
      </c>
      <c r="BU25" s="4">
        <v>33</v>
      </c>
      <c r="BV25" s="9">
        <v>1.1200000000000001</v>
      </c>
      <c r="BW25" s="4">
        <v>266</v>
      </c>
      <c r="BX25" s="4">
        <v>619</v>
      </c>
      <c r="BY25" s="4"/>
      <c r="BZ25" s="9">
        <f t="shared" si="10"/>
        <v>4.1081818181818184</v>
      </c>
      <c r="CA25" s="9">
        <f t="shared" si="11"/>
        <v>3.6461538461538461</v>
      </c>
      <c r="CB25" s="9">
        <f t="shared" si="12"/>
        <v>4.74</v>
      </c>
      <c r="CC25" s="4">
        <v>3</v>
      </c>
      <c r="CD25" s="4">
        <v>12</v>
      </c>
      <c r="CE25" s="4">
        <v>380</v>
      </c>
      <c r="CF25" s="10">
        <v>1</v>
      </c>
    </row>
    <row r="26" spans="1:84" x14ac:dyDescent="0.25">
      <c r="A26" s="3">
        <v>0</v>
      </c>
      <c r="B26" s="4">
        <v>48</v>
      </c>
      <c r="C26" s="4">
        <v>2</v>
      </c>
      <c r="D26" s="4">
        <v>182</v>
      </c>
      <c r="E26" s="4">
        <v>98</v>
      </c>
      <c r="F26" s="9">
        <f t="shared" si="0"/>
        <v>29.585798816568047</v>
      </c>
      <c r="G26" s="9">
        <f t="shared" si="1"/>
        <v>2.2258581366395398</v>
      </c>
      <c r="H26" s="4">
        <v>0</v>
      </c>
      <c r="I26" s="4">
        <v>0</v>
      </c>
      <c r="J26" s="4">
        <v>0</v>
      </c>
      <c r="K26" s="4">
        <v>1</v>
      </c>
      <c r="L26" s="4">
        <v>1</v>
      </c>
      <c r="M26" s="4">
        <v>60</v>
      </c>
      <c r="N26" s="4">
        <v>2</v>
      </c>
      <c r="O26" s="4">
        <v>0</v>
      </c>
      <c r="P26" s="4">
        <v>0</v>
      </c>
      <c r="Q26" s="4">
        <v>0</v>
      </c>
      <c r="R26" s="4">
        <v>2</v>
      </c>
      <c r="S26" s="4">
        <v>1</v>
      </c>
      <c r="T26" s="4">
        <v>0</v>
      </c>
      <c r="U26" s="4">
        <v>1</v>
      </c>
      <c r="V26" s="4">
        <v>0</v>
      </c>
      <c r="W26" s="4">
        <v>0</v>
      </c>
      <c r="X26" s="4">
        <v>0</v>
      </c>
      <c r="Y26" s="4">
        <v>0</v>
      </c>
      <c r="Z26" s="4">
        <v>30</v>
      </c>
      <c r="AA26" s="4">
        <v>32</v>
      </c>
      <c r="AB26" s="4">
        <v>2</v>
      </c>
      <c r="AC26" s="4">
        <v>97</v>
      </c>
      <c r="AD26" s="4">
        <v>130</v>
      </c>
      <c r="AE26" s="4">
        <v>80</v>
      </c>
      <c r="AF26" s="4">
        <v>70</v>
      </c>
      <c r="AG26" s="4">
        <v>90</v>
      </c>
      <c r="AH26" s="4">
        <v>87</v>
      </c>
      <c r="AI26" s="4">
        <v>79</v>
      </c>
      <c r="AJ26" s="4">
        <v>93</v>
      </c>
      <c r="AK26" s="4">
        <v>98</v>
      </c>
      <c r="AL26" s="4">
        <v>99</v>
      </c>
      <c r="AM26" s="4">
        <v>66</v>
      </c>
      <c r="AN26" s="4">
        <v>155</v>
      </c>
      <c r="AO26" s="4">
        <v>4.9000000000000004</v>
      </c>
      <c r="AP26" s="4">
        <v>7.9</v>
      </c>
      <c r="AQ26" s="4">
        <v>37</v>
      </c>
      <c r="AR26" s="4">
        <v>12</v>
      </c>
      <c r="AS26" s="4">
        <v>12</v>
      </c>
      <c r="AT26" s="4">
        <v>1</v>
      </c>
      <c r="AU26" s="4">
        <v>39</v>
      </c>
      <c r="AV26" s="4">
        <v>11</v>
      </c>
      <c r="AW26" s="9">
        <f t="shared" si="2"/>
        <v>0.2413793103448276</v>
      </c>
      <c r="AX26" s="9">
        <f t="shared" si="3"/>
        <v>0.7416666666666667</v>
      </c>
      <c r="AY26" s="9">
        <f t="shared" si="4"/>
        <v>1.5373626373626375</v>
      </c>
      <c r="AZ26" s="9">
        <f t="shared" si="5"/>
        <v>0.53406998158379371</v>
      </c>
      <c r="BA26" s="9">
        <f t="shared" si="6"/>
        <v>1.139240506329114</v>
      </c>
      <c r="BB26" s="9">
        <f t="shared" si="7"/>
        <v>26.880488736158842</v>
      </c>
      <c r="BC26" s="9">
        <f t="shared" si="8"/>
        <v>0.82499999999999996</v>
      </c>
      <c r="BD26" s="9">
        <f t="shared" si="9"/>
        <v>4.9618320610687023</v>
      </c>
      <c r="BE26" s="4" t="s">
        <v>86</v>
      </c>
      <c r="BF26" s="4" t="s">
        <v>5</v>
      </c>
      <c r="BG26" s="9">
        <v>6.14</v>
      </c>
      <c r="BH26" s="9">
        <v>3.1</v>
      </c>
      <c r="BI26" s="9">
        <v>4.5</v>
      </c>
      <c r="BJ26" s="9">
        <v>1.99</v>
      </c>
      <c r="BK26" s="9">
        <v>1.18</v>
      </c>
      <c r="BL26" s="4">
        <v>75</v>
      </c>
      <c r="BM26" s="4">
        <v>45</v>
      </c>
      <c r="BN26" s="4">
        <v>84</v>
      </c>
      <c r="BO26" s="4">
        <v>60</v>
      </c>
      <c r="BP26" s="9">
        <v>3.84</v>
      </c>
      <c r="BQ26" s="4">
        <v>85</v>
      </c>
      <c r="BR26" s="4">
        <v>93</v>
      </c>
      <c r="BS26" s="4">
        <v>20</v>
      </c>
      <c r="BT26" s="4">
        <v>19</v>
      </c>
      <c r="BU26" s="4">
        <v>31</v>
      </c>
      <c r="BV26" s="9">
        <v>1.17</v>
      </c>
      <c r="BW26" s="4">
        <v>440</v>
      </c>
      <c r="BX26" s="4">
        <v>0</v>
      </c>
      <c r="BY26" s="4"/>
      <c r="BZ26" s="9">
        <f t="shared" si="10"/>
        <v>1.9736363636363636</v>
      </c>
      <c r="CA26" s="9">
        <f t="shared" si="11"/>
        <v>1.2613065326633164</v>
      </c>
      <c r="CB26" s="9">
        <f t="shared" si="12"/>
        <v>2.5099999999999998</v>
      </c>
      <c r="CC26" s="4">
        <v>1</v>
      </c>
      <c r="CD26" s="4">
        <v>13</v>
      </c>
      <c r="CE26" s="4">
        <v>300</v>
      </c>
      <c r="CF26" s="10">
        <v>1</v>
      </c>
    </row>
    <row r="27" spans="1:84" x14ac:dyDescent="0.25">
      <c r="A27" s="3">
        <v>0</v>
      </c>
      <c r="B27" s="4">
        <v>60</v>
      </c>
      <c r="C27" s="4">
        <v>1</v>
      </c>
      <c r="D27" s="4">
        <v>174</v>
      </c>
      <c r="E27" s="4">
        <v>100</v>
      </c>
      <c r="F27" s="9">
        <f t="shared" si="0"/>
        <v>33.029462280354075</v>
      </c>
      <c r="G27" s="9">
        <f t="shared" si="1"/>
        <v>2.1984843263788196</v>
      </c>
      <c r="H27" s="4">
        <v>1</v>
      </c>
      <c r="I27" s="4">
        <v>0</v>
      </c>
      <c r="J27" s="4">
        <v>0</v>
      </c>
      <c r="K27" s="4">
        <v>1</v>
      </c>
      <c r="L27" s="4">
        <v>1</v>
      </c>
      <c r="M27" s="4">
        <v>60</v>
      </c>
      <c r="N27" s="4">
        <v>2</v>
      </c>
      <c r="O27" s="4">
        <v>0</v>
      </c>
      <c r="P27" s="4">
        <v>0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20</v>
      </c>
      <c r="AA27" s="4">
        <v>25</v>
      </c>
      <c r="AB27" s="4">
        <v>2</v>
      </c>
      <c r="AC27" s="4">
        <v>97</v>
      </c>
      <c r="AD27" s="4">
        <v>120</v>
      </c>
      <c r="AE27" s="4">
        <v>70</v>
      </c>
      <c r="AF27" s="4">
        <v>60</v>
      </c>
      <c r="AG27" s="4">
        <v>89</v>
      </c>
      <c r="AH27" s="4">
        <v>83</v>
      </c>
      <c r="AI27" s="4">
        <v>72</v>
      </c>
      <c r="AJ27" s="4">
        <v>69</v>
      </c>
      <c r="AK27" s="4">
        <v>54</v>
      </c>
      <c r="AL27" s="4">
        <v>66</v>
      </c>
      <c r="AM27" s="4">
        <v>40</v>
      </c>
      <c r="AN27" s="4">
        <v>150</v>
      </c>
      <c r="AO27" s="4">
        <v>4.9000000000000004</v>
      </c>
      <c r="AP27" s="4">
        <v>5.9</v>
      </c>
      <c r="AQ27" s="4">
        <v>36</v>
      </c>
      <c r="AR27" s="4">
        <v>2</v>
      </c>
      <c r="AS27" s="4">
        <v>12</v>
      </c>
      <c r="AT27" s="4">
        <v>1</v>
      </c>
      <c r="AU27" s="4">
        <v>54</v>
      </c>
      <c r="AV27" s="4">
        <v>7</v>
      </c>
      <c r="AW27" s="9">
        <f t="shared" si="2"/>
        <v>0.32432432432432434</v>
      </c>
      <c r="AX27" s="9">
        <f t="shared" si="3"/>
        <v>3.45</v>
      </c>
      <c r="AY27" s="9">
        <f t="shared" si="4"/>
        <v>1.1297619047619047</v>
      </c>
      <c r="AZ27" s="9">
        <f t="shared" si="5"/>
        <v>0.53239255933290563</v>
      </c>
      <c r="BA27" s="9">
        <f t="shared" si="6"/>
        <v>1.2361111111111112</v>
      </c>
      <c r="BB27" s="9">
        <f t="shared" si="7"/>
        <v>26.498422712933753</v>
      </c>
      <c r="BC27" s="9">
        <f t="shared" si="8"/>
        <v>0.5714285714285714</v>
      </c>
      <c r="BD27" s="9">
        <f t="shared" si="9"/>
        <v>6.1538461538461542</v>
      </c>
      <c r="BE27" s="4" t="s">
        <v>86</v>
      </c>
      <c r="BF27" s="4" t="s">
        <v>4</v>
      </c>
      <c r="BG27" s="9">
        <v>5.82</v>
      </c>
      <c r="BH27" s="9">
        <v>3.9</v>
      </c>
      <c r="BI27" s="9">
        <v>5.5</v>
      </c>
      <c r="BJ27" s="9">
        <v>1.59</v>
      </c>
      <c r="BK27" s="9">
        <v>1.65</v>
      </c>
      <c r="BL27" s="4">
        <v>63</v>
      </c>
      <c r="BM27" s="4">
        <v>41</v>
      </c>
      <c r="BN27" s="4">
        <v>27</v>
      </c>
      <c r="BO27" s="4">
        <v>79</v>
      </c>
      <c r="BP27" s="9">
        <v>7.02</v>
      </c>
      <c r="BQ27" s="4">
        <v>113</v>
      </c>
      <c r="BR27" s="4">
        <v>60</v>
      </c>
      <c r="BS27" s="4">
        <v>18</v>
      </c>
      <c r="BT27" s="4">
        <v>17</v>
      </c>
      <c r="BU27" s="4">
        <v>30</v>
      </c>
      <c r="BV27" s="9">
        <v>1.05</v>
      </c>
      <c r="BW27" s="4">
        <v>464</v>
      </c>
      <c r="BX27" s="4">
        <v>203</v>
      </c>
      <c r="BY27" s="4"/>
      <c r="BZ27" s="9">
        <f t="shared" si="10"/>
        <v>3.16</v>
      </c>
      <c r="CA27" s="9">
        <f t="shared" si="11"/>
        <v>2.459119496855346</v>
      </c>
      <c r="CB27" s="9">
        <f t="shared" si="12"/>
        <v>3.91</v>
      </c>
      <c r="CC27" s="4">
        <v>1</v>
      </c>
      <c r="CD27" s="4">
        <v>12</v>
      </c>
      <c r="CE27" s="4">
        <v>450</v>
      </c>
      <c r="CF27" s="10">
        <v>0</v>
      </c>
    </row>
    <row r="28" spans="1:84" x14ac:dyDescent="0.25">
      <c r="A28" s="3">
        <v>0</v>
      </c>
      <c r="B28" s="4">
        <v>52</v>
      </c>
      <c r="C28" s="4">
        <v>1</v>
      </c>
      <c r="D28" s="4">
        <v>172</v>
      </c>
      <c r="E28" s="4">
        <v>80</v>
      </c>
      <c r="F28" s="9">
        <f t="shared" si="0"/>
        <v>27.041644131963224</v>
      </c>
      <c r="G28" s="9">
        <f t="shared" si="1"/>
        <v>1.9550504398153574</v>
      </c>
      <c r="H28" s="4">
        <v>1</v>
      </c>
      <c r="I28" s="4">
        <v>0</v>
      </c>
      <c r="J28" s="4">
        <v>0</v>
      </c>
      <c r="K28" s="4">
        <v>0</v>
      </c>
      <c r="L28" s="4">
        <v>3</v>
      </c>
      <c r="M28" s="4">
        <v>60</v>
      </c>
      <c r="N28" s="4">
        <v>2</v>
      </c>
      <c r="O28" s="4">
        <v>0</v>
      </c>
      <c r="P28" s="4">
        <v>0</v>
      </c>
      <c r="Q28" s="4">
        <v>0</v>
      </c>
      <c r="R28" s="4">
        <v>2</v>
      </c>
      <c r="S28" s="4">
        <v>0</v>
      </c>
      <c r="T28" s="4">
        <v>1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24</v>
      </c>
      <c r="AA28" s="4">
        <v>27</v>
      </c>
      <c r="AB28" s="4">
        <v>2</v>
      </c>
      <c r="AC28" s="4">
        <v>98</v>
      </c>
      <c r="AD28" s="4">
        <v>150</v>
      </c>
      <c r="AE28" s="4">
        <v>90</v>
      </c>
      <c r="AF28" s="4">
        <v>80</v>
      </c>
      <c r="AG28" s="4">
        <v>103</v>
      </c>
      <c r="AH28" s="4">
        <v>110</v>
      </c>
      <c r="AI28" s="4">
        <v>111</v>
      </c>
      <c r="AJ28" s="4">
        <v>120</v>
      </c>
      <c r="AK28" s="4">
        <v>121</v>
      </c>
      <c r="AL28" s="4">
        <v>100</v>
      </c>
      <c r="AM28" s="4">
        <v>116</v>
      </c>
      <c r="AN28" s="4">
        <v>158</v>
      </c>
      <c r="AO28" s="4">
        <v>4.9000000000000004</v>
      </c>
      <c r="AP28" s="4">
        <v>6.8</v>
      </c>
      <c r="AQ28" s="4">
        <v>38</v>
      </c>
      <c r="AR28" s="4">
        <v>2</v>
      </c>
      <c r="AS28" s="4">
        <v>7</v>
      </c>
      <c r="AT28" s="4">
        <v>2</v>
      </c>
      <c r="AU28" s="4">
        <v>52</v>
      </c>
      <c r="AV28" s="4">
        <v>6</v>
      </c>
      <c r="AW28" s="9">
        <f t="shared" si="2"/>
        <v>0.15570934256055363</v>
      </c>
      <c r="AX28" s="9">
        <f t="shared" si="3"/>
        <v>4.4000000000000004</v>
      </c>
      <c r="AY28" s="9">
        <f t="shared" si="4"/>
        <v>1.3889830508474577</v>
      </c>
      <c r="AZ28" s="9">
        <f t="shared" si="5"/>
        <v>0.66747572815533973</v>
      </c>
      <c r="BA28" s="9">
        <f t="shared" si="6"/>
        <v>0.92792792792792789</v>
      </c>
      <c r="BB28" s="9">
        <f t="shared" si="7"/>
        <v>37.726586102719033</v>
      </c>
      <c r="BC28" s="9">
        <f t="shared" si="8"/>
        <v>1.288888888888889</v>
      </c>
      <c r="BD28" s="9">
        <f t="shared" si="9"/>
        <v>5</v>
      </c>
      <c r="BE28" s="4" t="s">
        <v>86</v>
      </c>
      <c r="BF28" s="4" t="s">
        <v>4</v>
      </c>
      <c r="BG28" s="9">
        <v>6.09</v>
      </c>
      <c r="BH28" s="9">
        <v>4.2</v>
      </c>
      <c r="BI28" s="9">
        <v>5.33</v>
      </c>
      <c r="BJ28" s="9">
        <v>1.91</v>
      </c>
      <c r="BK28" s="9">
        <v>0.89</v>
      </c>
      <c r="BL28" s="4">
        <v>65</v>
      </c>
      <c r="BM28" s="4">
        <v>41</v>
      </c>
      <c r="BN28" s="4">
        <v>33.799999999999997</v>
      </c>
      <c r="BO28" s="4">
        <v>74</v>
      </c>
      <c r="BP28" s="9">
        <v>7.48</v>
      </c>
      <c r="BQ28" s="4">
        <v>80</v>
      </c>
      <c r="BR28" s="4">
        <v>97</v>
      </c>
      <c r="BS28" s="4">
        <v>33</v>
      </c>
      <c r="BT28" s="4">
        <v>45</v>
      </c>
      <c r="BU28" s="4">
        <v>35</v>
      </c>
      <c r="BV28" s="9">
        <v>1.08</v>
      </c>
      <c r="BW28" s="4">
        <v>359</v>
      </c>
      <c r="BX28" s="4">
        <v>97</v>
      </c>
      <c r="BY28" s="4"/>
      <c r="BZ28" s="9">
        <f t="shared" si="10"/>
        <v>3.0154545454545456</v>
      </c>
      <c r="CA28" s="9">
        <f t="shared" si="11"/>
        <v>1.7905759162303665</v>
      </c>
      <c r="CB28" s="9">
        <f t="shared" si="12"/>
        <v>3.42</v>
      </c>
      <c r="CC28" s="4">
        <v>2</v>
      </c>
      <c r="CD28" s="4">
        <v>11</v>
      </c>
      <c r="CE28" s="4">
        <v>340</v>
      </c>
      <c r="CF28" s="10">
        <v>1</v>
      </c>
    </row>
    <row r="29" spans="1:84" x14ac:dyDescent="0.25">
      <c r="A29" s="3">
        <v>0</v>
      </c>
      <c r="B29" s="4">
        <v>44</v>
      </c>
      <c r="C29" s="4">
        <v>1</v>
      </c>
      <c r="D29" s="4">
        <v>171</v>
      </c>
      <c r="E29" s="4">
        <v>80</v>
      </c>
      <c r="F29" s="9">
        <f t="shared" si="0"/>
        <v>27.358845456721724</v>
      </c>
      <c r="G29" s="9">
        <f t="shared" si="1"/>
        <v>1.9493588689617927</v>
      </c>
      <c r="H29" s="4">
        <v>0</v>
      </c>
      <c r="I29" s="4">
        <v>1</v>
      </c>
      <c r="J29" s="4">
        <v>1</v>
      </c>
      <c r="K29" s="4">
        <v>0</v>
      </c>
      <c r="L29" s="4">
        <v>2</v>
      </c>
      <c r="M29" s="4">
        <v>30</v>
      </c>
      <c r="N29" s="4">
        <v>2</v>
      </c>
      <c r="O29" s="4">
        <v>1</v>
      </c>
      <c r="P29" s="4">
        <v>1</v>
      </c>
      <c r="Q29" s="4">
        <v>1</v>
      </c>
      <c r="R29" s="4">
        <v>2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30</v>
      </c>
      <c r="AA29" s="4">
        <v>35</v>
      </c>
      <c r="AB29" s="4">
        <v>2</v>
      </c>
      <c r="AC29" s="4">
        <v>99</v>
      </c>
      <c r="AD29" s="4">
        <v>130</v>
      </c>
      <c r="AE29" s="4">
        <v>80</v>
      </c>
      <c r="AF29" s="4">
        <v>64</v>
      </c>
      <c r="AG29" s="4">
        <v>94</v>
      </c>
      <c r="AH29" s="4">
        <v>99</v>
      </c>
      <c r="AI29" s="4">
        <v>109</v>
      </c>
      <c r="AJ29" s="4">
        <v>99</v>
      </c>
      <c r="AK29" s="4">
        <v>93</v>
      </c>
      <c r="AL29" s="4">
        <v>84</v>
      </c>
      <c r="AM29" s="4">
        <v>109</v>
      </c>
      <c r="AN29" s="4">
        <v>168</v>
      </c>
      <c r="AO29" s="4">
        <v>5.3</v>
      </c>
      <c r="AP29" s="4">
        <v>7.2</v>
      </c>
      <c r="AQ29" s="4">
        <v>46</v>
      </c>
      <c r="AR29" s="4">
        <v>1</v>
      </c>
      <c r="AS29" s="4">
        <v>6</v>
      </c>
      <c r="AT29" s="4">
        <v>3</v>
      </c>
      <c r="AU29" s="4">
        <v>42</v>
      </c>
      <c r="AV29" s="4">
        <v>8</v>
      </c>
      <c r="AW29" s="9">
        <f t="shared" si="2"/>
        <v>0.21311475409836064</v>
      </c>
      <c r="AX29" s="9">
        <f t="shared" si="3"/>
        <v>10.199999999999999</v>
      </c>
      <c r="AY29" s="9">
        <f t="shared" si="4"/>
        <v>1.2547826086956522</v>
      </c>
      <c r="AZ29" s="9">
        <f t="shared" si="5"/>
        <v>0.56506849315068497</v>
      </c>
      <c r="BA29" s="9">
        <f t="shared" si="6"/>
        <v>0.86238532110091748</v>
      </c>
      <c r="BB29" s="9">
        <f t="shared" si="7"/>
        <v>28.549382716049383</v>
      </c>
      <c r="BC29" s="9">
        <f t="shared" si="8"/>
        <v>1.3625</v>
      </c>
      <c r="BD29" s="9">
        <f t="shared" si="9"/>
        <v>5.2631578947368425</v>
      </c>
      <c r="BE29" s="4" t="s">
        <v>85</v>
      </c>
      <c r="BF29" s="4" t="s">
        <v>4</v>
      </c>
      <c r="BG29" s="9">
        <v>5.9</v>
      </c>
      <c r="BH29" s="9">
        <v>1.8</v>
      </c>
      <c r="BI29" s="9">
        <v>5.42</v>
      </c>
      <c r="BJ29" s="9">
        <v>1.64</v>
      </c>
      <c r="BK29" s="9">
        <v>1.57</v>
      </c>
      <c r="BL29" s="4">
        <v>71</v>
      </c>
      <c r="BM29" s="4">
        <v>42</v>
      </c>
      <c r="BN29" s="4">
        <v>21</v>
      </c>
      <c r="BO29" s="4">
        <v>47</v>
      </c>
      <c r="BP29" s="9">
        <v>5.24</v>
      </c>
      <c r="BQ29" s="4">
        <v>104</v>
      </c>
      <c r="BR29" s="4">
        <v>75</v>
      </c>
      <c r="BS29" s="4">
        <v>12</v>
      </c>
      <c r="BT29" s="4">
        <v>15</v>
      </c>
      <c r="BU29" s="4">
        <v>33</v>
      </c>
      <c r="BV29" s="9">
        <v>1.1499999999999999</v>
      </c>
      <c r="BW29" s="4">
        <v>451</v>
      </c>
      <c r="BX29" s="4">
        <v>124</v>
      </c>
      <c r="BY29" s="4"/>
      <c r="BZ29" s="9">
        <f t="shared" si="10"/>
        <v>3.0663636363636364</v>
      </c>
      <c r="CA29" s="9">
        <f t="shared" si="11"/>
        <v>2.3048780487804881</v>
      </c>
      <c r="CB29" s="9">
        <f t="shared" si="12"/>
        <v>3.7800000000000002</v>
      </c>
      <c r="CC29" s="4">
        <v>3</v>
      </c>
      <c r="CD29" s="4">
        <v>11</v>
      </c>
      <c r="CE29" s="4">
        <v>400</v>
      </c>
      <c r="CF29" s="10">
        <v>0</v>
      </c>
    </row>
    <row r="30" spans="1:84" x14ac:dyDescent="0.25">
      <c r="A30" s="3">
        <v>0</v>
      </c>
      <c r="B30" s="4">
        <v>59</v>
      </c>
      <c r="C30" s="4">
        <v>1</v>
      </c>
      <c r="D30" s="4">
        <v>168</v>
      </c>
      <c r="E30" s="4">
        <v>98</v>
      </c>
      <c r="F30" s="9">
        <f t="shared" si="0"/>
        <v>34.722222222222221</v>
      </c>
      <c r="G30" s="9">
        <f t="shared" si="1"/>
        <v>2.1385353243127252</v>
      </c>
      <c r="H30" s="4">
        <v>1</v>
      </c>
      <c r="I30" s="4">
        <v>0</v>
      </c>
      <c r="J30" s="4">
        <v>0</v>
      </c>
      <c r="K30" s="4">
        <v>1</v>
      </c>
      <c r="L30" s="4">
        <v>1</v>
      </c>
      <c r="M30" s="4">
        <v>20</v>
      </c>
      <c r="N30" s="4">
        <v>2</v>
      </c>
      <c r="O30" s="4">
        <v>1</v>
      </c>
      <c r="P30" s="4">
        <v>1</v>
      </c>
      <c r="Q30" s="4">
        <v>1</v>
      </c>
      <c r="R30" s="4">
        <v>2</v>
      </c>
      <c r="S30" s="4">
        <v>1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1</v>
      </c>
      <c r="Z30" s="4">
        <v>14</v>
      </c>
      <c r="AA30" s="4">
        <v>35</v>
      </c>
      <c r="AB30" s="4">
        <v>2</v>
      </c>
      <c r="AC30" s="4">
        <v>98</v>
      </c>
      <c r="AD30" s="4">
        <v>130</v>
      </c>
      <c r="AE30" s="4">
        <v>70</v>
      </c>
      <c r="AF30" s="4">
        <v>83</v>
      </c>
      <c r="AG30" s="4">
        <v>82</v>
      </c>
      <c r="AH30" s="4">
        <v>86</v>
      </c>
      <c r="AI30" s="4">
        <v>108</v>
      </c>
      <c r="AJ30" s="4">
        <v>81</v>
      </c>
      <c r="AK30" s="4">
        <v>83</v>
      </c>
      <c r="AL30" s="4">
        <v>71</v>
      </c>
      <c r="AM30" s="4">
        <v>73</v>
      </c>
      <c r="AN30" s="4">
        <v>142</v>
      </c>
      <c r="AO30" s="4">
        <v>4.4000000000000004</v>
      </c>
      <c r="AP30" s="4">
        <v>6</v>
      </c>
      <c r="AQ30" s="4">
        <v>38</v>
      </c>
      <c r="AR30" s="4">
        <v>3</v>
      </c>
      <c r="AS30" s="4">
        <v>29</v>
      </c>
      <c r="AT30" s="4">
        <v>6</v>
      </c>
      <c r="AU30" s="4">
        <v>42</v>
      </c>
      <c r="AV30" s="4">
        <v>11</v>
      </c>
      <c r="AW30" s="9">
        <f t="shared" si="2"/>
        <v>0.3383838383838384</v>
      </c>
      <c r="AX30" s="9">
        <f t="shared" si="3"/>
        <v>4</v>
      </c>
      <c r="AY30" s="9">
        <f t="shared" si="4"/>
        <v>0.91532846715328475</v>
      </c>
      <c r="AZ30" s="9">
        <f t="shared" si="5"/>
        <v>0.58108108108108103</v>
      </c>
      <c r="BA30" s="9">
        <f t="shared" si="6"/>
        <v>0.7592592592592593</v>
      </c>
      <c r="BB30" s="9">
        <f t="shared" si="7"/>
        <v>36.945205479452056</v>
      </c>
      <c r="BC30" s="9">
        <f t="shared" si="8"/>
        <v>1.0428571428571429</v>
      </c>
      <c r="BD30" s="9">
        <f t="shared" si="9"/>
        <v>5.5319148936170217</v>
      </c>
      <c r="BE30" s="4" t="s">
        <v>86</v>
      </c>
      <c r="BF30" s="4" t="s">
        <v>5</v>
      </c>
      <c r="BG30" s="9">
        <v>7.99</v>
      </c>
      <c r="BH30" s="9">
        <v>4.0999999999999996</v>
      </c>
      <c r="BI30" s="9">
        <v>7.09</v>
      </c>
      <c r="BJ30" s="9">
        <v>1.67</v>
      </c>
      <c r="BK30" s="9">
        <v>2.33</v>
      </c>
      <c r="BL30" s="4">
        <v>68.099999999999994</v>
      </c>
      <c r="BM30" s="4">
        <v>42</v>
      </c>
      <c r="BN30" s="4"/>
      <c r="BO30" s="4"/>
      <c r="BP30" s="9">
        <v>4.97</v>
      </c>
      <c r="BQ30" s="4">
        <v>84.4</v>
      </c>
      <c r="BR30" s="4">
        <v>87</v>
      </c>
      <c r="BS30" s="4">
        <v>14</v>
      </c>
      <c r="BT30" s="4">
        <v>23</v>
      </c>
      <c r="BU30" s="4">
        <v>34</v>
      </c>
      <c r="BV30" s="9">
        <v>1.1000000000000001</v>
      </c>
      <c r="BW30" s="4">
        <v>443</v>
      </c>
      <c r="BX30" s="4">
        <v>0</v>
      </c>
      <c r="BY30" s="4"/>
      <c r="BZ30" s="9">
        <v>5.58</v>
      </c>
      <c r="CA30" s="9">
        <f t="shared" si="11"/>
        <v>3.2455089820359282</v>
      </c>
      <c r="CB30" s="9">
        <f t="shared" si="12"/>
        <v>5.42</v>
      </c>
      <c r="CC30" s="4">
        <v>2</v>
      </c>
      <c r="CD30" s="4">
        <v>15</v>
      </c>
      <c r="CE30" s="4">
        <v>400</v>
      </c>
      <c r="CF30" s="10">
        <v>0</v>
      </c>
    </row>
    <row r="31" spans="1:84" x14ac:dyDescent="0.25">
      <c r="A31" s="3">
        <v>0</v>
      </c>
      <c r="B31" s="4">
        <v>52</v>
      </c>
      <c r="C31" s="4">
        <v>1</v>
      </c>
      <c r="D31" s="4">
        <v>172</v>
      </c>
      <c r="E31" s="4">
        <v>80</v>
      </c>
      <c r="F31" s="9">
        <f t="shared" si="0"/>
        <v>27.041644131963224</v>
      </c>
      <c r="G31" s="9">
        <f t="shared" si="1"/>
        <v>1.9550504398153574</v>
      </c>
      <c r="H31" s="4">
        <v>0</v>
      </c>
      <c r="I31" s="4">
        <v>0</v>
      </c>
      <c r="J31" s="4">
        <v>0</v>
      </c>
      <c r="K31" s="4">
        <v>0</v>
      </c>
      <c r="L31" s="4">
        <v>2</v>
      </c>
      <c r="M31" s="4">
        <v>20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24</v>
      </c>
      <c r="AA31" s="4">
        <v>27</v>
      </c>
      <c r="AB31" s="4">
        <v>1</v>
      </c>
      <c r="AC31" s="4">
        <v>98</v>
      </c>
      <c r="AD31" s="4">
        <v>150</v>
      </c>
      <c r="AE31" s="4">
        <v>100</v>
      </c>
      <c r="AF31" s="4">
        <v>80</v>
      </c>
      <c r="AG31" s="4">
        <v>103</v>
      </c>
      <c r="AH31" s="4">
        <v>110</v>
      </c>
      <c r="AI31" s="4">
        <v>111</v>
      </c>
      <c r="AJ31" s="4">
        <v>120</v>
      </c>
      <c r="AK31" s="4">
        <v>88</v>
      </c>
      <c r="AL31" s="4">
        <v>100</v>
      </c>
      <c r="AM31" s="4">
        <v>116</v>
      </c>
      <c r="AN31" s="4">
        <v>158</v>
      </c>
      <c r="AO31" s="4">
        <v>4.9000000000000004</v>
      </c>
      <c r="AP31" s="4">
        <v>6.8</v>
      </c>
      <c r="AQ31" s="4">
        <v>38</v>
      </c>
      <c r="AR31" s="4">
        <v>2</v>
      </c>
      <c r="AS31" s="4">
        <v>7</v>
      </c>
      <c r="AT31" s="4">
        <v>2</v>
      </c>
      <c r="AU31" s="4">
        <v>52</v>
      </c>
      <c r="AV31" s="4">
        <v>6</v>
      </c>
      <c r="AW31" s="9">
        <f t="shared" si="2"/>
        <v>0.17578125</v>
      </c>
      <c r="AX31" s="9">
        <f t="shared" si="3"/>
        <v>4.4000000000000004</v>
      </c>
      <c r="AY31" s="9">
        <f t="shared" si="4"/>
        <v>1.1093220338983052</v>
      </c>
      <c r="AZ31" s="9">
        <f t="shared" si="5"/>
        <v>0.66747572815533973</v>
      </c>
      <c r="BA31" s="9">
        <f t="shared" si="6"/>
        <v>0.92792792792792789</v>
      </c>
      <c r="BB31" s="9">
        <f t="shared" si="7"/>
        <v>37.726586102719033</v>
      </c>
      <c r="BC31" s="9">
        <f t="shared" si="8"/>
        <v>1.1599999999999999</v>
      </c>
      <c r="BD31" s="9">
        <f t="shared" si="9"/>
        <v>5</v>
      </c>
      <c r="BE31" s="4" t="s">
        <v>86</v>
      </c>
      <c r="BF31" s="4" t="s">
        <v>4</v>
      </c>
      <c r="BG31" s="9">
        <v>6.09</v>
      </c>
      <c r="BH31" s="9">
        <v>4.2</v>
      </c>
      <c r="BI31" s="9">
        <v>5.33</v>
      </c>
      <c r="BJ31" s="9">
        <v>1.91</v>
      </c>
      <c r="BK31" s="9">
        <v>0.89</v>
      </c>
      <c r="BL31" s="4">
        <v>65.400000000000006</v>
      </c>
      <c r="BM31" s="4">
        <v>41</v>
      </c>
      <c r="BN31" s="4">
        <v>33.799999999999997</v>
      </c>
      <c r="BO31" s="4">
        <v>74</v>
      </c>
      <c r="BP31" s="9">
        <v>7.48</v>
      </c>
      <c r="BQ31" s="4">
        <v>80</v>
      </c>
      <c r="BR31" s="4">
        <v>97</v>
      </c>
      <c r="BS31" s="4">
        <v>33</v>
      </c>
      <c r="BT31" s="4">
        <v>45</v>
      </c>
      <c r="BU31" s="4">
        <v>35</v>
      </c>
      <c r="BV31" s="9">
        <v>1.08</v>
      </c>
      <c r="BW31" s="4">
        <v>359</v>
      </c>
      <c r="BX31" s="4">
        <v>97</v>
      </c>
      <c r="BY31" s="4"/>
      <c r="BZ31" s="9">
        <v>3.41</v>
      </c>
      <c r="CA31" s="9">
        <f t="shared" si="11"/>
        <v>1.7905759162303665</v>
      </c>
      <c r="CB31" s="9">
        <f t="shared" si="12"/>
        <v>3.42</v>
      </c>
      <c r="CC31" s="4">
        <v>1</v>
      </c>
      <c r="CD31" s="4">
        <v>11</v>
      </c>
      <c r="CE31" s="4">
        <v>360</v>
      </c>
      <c r="CF31" s="10">
        <v>1</v>
      </c>
    </row>
    <row r="32" spans="1:84" x14ac:dyDescent="0.25">
      <c r="A32" s="3">
        <v>0</v>
      </c>
      <c r="B32" s="4">
        <v>44</v>
      </c>
      <c r="C32" s="4">
        <v>1</v>
      </c>
      <c r="D32" s="4">
        <v>180</v>
      </c>
      <c r="E32" s="4">
        <v>87</v>
      </c>
      <c r="F32" s="9">
        <f t="shared" si="0"/>
        <v>26.851851851851851</v>
      </c>
      <c r="G32" s="9">
        <f t="shared" si="1"/>
        <v>2.0856653614614209</v>
      </c>
      <c r="H32" s="4">
        <v>0</v>
      </c>
      <c r="I32" s="4">
        <v>0</v>
      </c>
      <c r="J32" s="4">
        <v>0</v>
      </c>
      <c r="K32" s="4">
        <v>0</v>
      </c>
      <c r="L32" s="4">
        <v>2</v>
      </c>
      <c r="M32" s="4">
        <v>15</v>
      </c>
      <c r="N32" s="4">
        <v>2</v>
      </c>
      <c r="O32" s="4">
        <v>1</v>
      </c>
      <c r="P32" s="4">
        <v>1</v>
      </c>
      <c r="Q32" s="4">
        <v>1</v>
      </c>
      <c r="R32" s="4">
        <v>2</v>
      </c>
      <c r="S32" s="4">
        <v>1</v>
      </c>
      <c r="T32" s="4">
        <v>1</v>
      </c>
      <c r="U32" s="4">
        <v>2</v>
      </c>
      <c r="V32" s="4">
        <v>0</v>
      </c>
      <c r="W32" s="4">
        <v>0</v>
      </c>
      <c r="X32" s="4">
        <v>0</v>
      </c>
      <c r="Y32" s="4">
        <v>0</v>
      </c>
      <c r="Z32" s="4">
        <v>25</v>
      </c>
      <c r="AA32" s="4">
        <v>35</v>
      </c>
      <c r="AB32" s="4">
        <v>1</v>
      </c>
      <c r="AC32" s="4">
        <v>98</v>
      </c>
      <c r="AD32" s="4">
        <v>140</v>
      </c>
      <c r="AE32" s="4">
        <v>90</v>
      </c>
      <c r="AF32" s="4">
        <v>74</v>
      </c>
      <c r="AG32" s="4">
        <v>93</v>
      </c>
      <c r="AH32" s="4">
        <v>123</v>
      </c>
      <c r="AI32" s="4">
        <v>130</v>
      </c>
      <c r="AJ32" s="4">
        <v>109</v>
      </c>
      <c r="AK32" s="4">
        <v>113</v>
      </c>
      <c r="AL32" s="4">
        <v>102</v>
      </c>
      <c r="AM32" s="4">
        <v>176</v>
      </c>
      <c r="AN32" s="4">
        <v>160</v>
      </c>
      <c r="AO32" s="4">
        <v>4.5</v>
      </c>
      <c r="AP32" s="4">
        <v>5.4</v>
      </c>
      <c r="AQ32" s="4">
        <v>40</v>
      </c>
      <c r="AR32" s="4">
        <v>2</v>
      </c>
      <c r="AS32" s="4">
        <v>3</v>
      </c>
      <c r="AT32" s="4">
        <v>5</v>
      </c>
      <c r="AU32" s="4">
        <v>40</v>
      </c>
      <c r="AV32" s="4">
        <v>12</v>
      </c>
      <c r="AW32" s="9">
        <f t="shared" si="2"/>
        <v>0.13069908814589665</v>
      </c>
      <c r="AX32" s="9">
        <f t="shared" si="3"/>
        <v>5.2</v>
      </c>
      <c r="AY32" s="9">
        <f t="shared" si="4"/>
        <v>1.1842105263157894</v>
      </c>
      <c r="AZ32" s="9">
        <f t="shared" si="5"/>
        <v>0.743651753325272</v>
      </c>
      <c r="BA32" s="9">
        <f t="shared" si="6"/>
        <v>0.7153846153846154</v>
      </c>
      <c r="BB32" s="9">
        <f t="shared" si="7"/>
        <v>38.952879581151834</v>
      </c>
      <c r="BC32" s="9">
        <f t="shared" si="8"/>
        <v>1.9555555555555555</v>
      </c>
      <c r="BD32" s="9">
        <f t="shared" si="9"/>
        <v>4.9122807017543861</v>
      </c>
      <c r="BE32" s="4" t="s">
        <v>86</v>
      </c>
      <c r="BF32" s="4" t="s">
        <v>5</v>
      </c>
      <c r="BG32" s="9">
        <v>6.8</v>
      </c>
      <c r="BH32" s="9">
        <v>2</v>
      </c>
      <c r="BI32" s="9">
        <v>7.09</v>
      </c>
      <c r="BJ32" s="9">
        <v>1.33</v>
      </c>
      <c r="BK32" s="9">
        <v>3.07</v>
      </c>
      <c r="BL32" s="4">
        <v>79.2</v>
      </c>
      <c r="BM32" s="4">
        <v>46</v>
      </c>
      <c r="BN32" s="4"/>
      <c r="BO32" s="4"/>
      <c r="BP32" s="9">
        <v>4.38</v>
      </c>
      <c r="BQ32" s="4">
        <v>97.6</v>
      </c>
      <c r="BR32" s="4">
        <v>81</v>
      </c>
      <c r="BS32" s="4">
        <v>37</v>
      </c>
      <c r="BT32" s="4">
        <v>31</v>
      </c>
      <c r="BU32" s="4">
        <v>34</v>
      </c>
      <c r="BV32" s="9">
        <v>1.19</v>
      </c>
      <c r="BW32" s="4">
        <v>592</v>
      </c>
      <c r="BX32" s="4">
        <v>136</v>
      </c>
      <c r="BY32" s="4">
        <v>2</v>
      </c>
      <c r="BZ32" s="9">
        <v>5.9</v>
      </c>
      <c r="CA32" s="9">
        <f t="shared" si="11"/>
        <v>4.3308270676691727</v>
      </c>
      <c r="CB32" s="9">
        <f t="shared" si="12"/>
        <v>5.76</v>
      </c>
      <c r="CC32" s="4">
        <v>3</v>
      </c>
      <c r="CD32" s="4">
        <v>11</v>
      </c>
      <c r="CE32" s="4">
        <v>460</v>
      </c>
      <c r="CF32" s="10">
        <v>0</v>
      </c>
    </row>
    <row r="33" spans="1:84" x14ac:dyDescent="0.25">
      <c r="A33" s="3">
        <v>0</v>
      </c>
      <c r="B33" s="4">
        <v>60</v>
      </c>
      <c r="C33" s="4">
        <v>2</v>
      </c>
      <c r="D33" s="4">
        <v>158</v>
      </c>
      <c r="E33" s="4">
        <v>80</v>
      </c>
      <c r="F33" s="9">
        <f t="shared" si="0"/>
        <v>32.046146450889282</v>
      </c>
      <c r="G33" s="9">
        <f t="shared" si="1"/>
        <v>1.8737959096740262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  <c r="M33" s="4">
        <v>20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2</v>
      </c>
      <c r="V33" s="4">
        <v>0</v>
      </c>
      <c r="W33" s="4">
        <v>0</v>
      </c>
      <c r="X33" s="4">
        <v>0</v>
      </c>
      <c r="Y33" s="4">
        <v>0</v>
      </c>
      <c r="Z33" s="4">
        <v>20</v>
      </c>
      <c r="AA33" s="4">
        <v>24</v>
      </c>
      <c r="AB33" s="4">
        <v>2</v>
      </c>
      <c r="AC33" s="4">
        <v>99</v>
      </c>
      <c r="AD33" s="4">
        <v>150</v>
      </c>
      <c r="AE33" s="4">
        <v>100</v>
      </c>
      <c r="AF33" s="4">
        <v>84</v>
      </c>
      <c r="AG33" s="4">
        <v>91</v>
      </c>
      <c r="AH33" s="4">
        <v>108</v>
      </c>
      <c r="AI33" s="4">
        <v>129</v>
      </c>
      <c r="AJ33" s="4">
        <v>106</v>
      </c>
      <c r="AK33" s="4">
        <v>152</v>
      </c>
      <c r="AL33" s="4">
        <v>118</v>
      </c>
      <c r="AM33" s="4">
        <v>232</v>
      </c>
      <c r="AN33" s="4">
        <v>138</v>
      </c>
      <c r="AO33" s="4">
        <v>4.3</v>
      </c>
      <c r="AP33" s="4">
        <v>4.7</v>
      </c>
      <c r="AQ33" s="4">
        <v>36</v>
      </c>
      <c r="AR33" s="4">
        <v>6</v>
      </c>
      <c r="AS33" s="4">
        <v>23</v>
      </c>
      <c r="AT33" s="4">
        <v>3</v>
      </c>
      <c r="AU33" s="4">
        <v>40</v>
      </c>
      <c r="AV33" s="4">
        <v>15</v>
      </c>
      <c r="AW33" s="9">
        <f t="shared" si="2"/>
        <v>0.13915094339622641</v>
      </c>
      <c r="AX33" s="9">
        <f t="shared" si="3"/>
        <v>1.2833333333333334</v>
      </c>
      <c r="AY33" s="9">
        <f t="shared" si="4"/>
        <v>1.2651315789473685</v>
      </c>
      <c r="AZ33" s="9">
        <f t="shared" si="5"/>
        <v>0.75683251576734412</v>
      </c>
      <c r="BA33" s="9">
        <f t="shared" si="6"/>
        <v>0.70542635658914732</v>
      </c>
      <c r="BB33" s="9">
        <f t="shared" si="7"/>
        <v>39.301879555044117</v>
      </c>
      <c r="BC33" s="9">
        <f t="shared" si="8"/>
        <v>2.3199999999999998</v>
      </c>
      <c r="BD33" s="9">
        <f t="shared" si="9"/>
        <v>4.8701298701298699</v>
      </c>
      <c r="BE33" s="4" t="s">
        <v>86</v>
      </c>
      <c r="BF33" s="4" t="s">
        <v>5</v>
      </c>
      <c r="BG33" s="9">
        <v>5.22</v>
      </c>
      <c r="BH33" s="9">
        <v>4.2</v>
      </c>
      <c r="BI33" s="9">
        <v>5.35</v>
      </c>
      <c r="BJ33" s="9">
        <v>1.6</v>
      </c>
      <c r="BK33" s="9">
        <v>1.04</v>
      </c>
      <c r="BL33" s="4">
        <v>72</v>
      </c>
      <c r="BM33" s="4">
        <v>44</v>
      </c>
      <c r="BN33" s="4"/>
      <c r="BO33" s="4"/>
      <c r="BP33" s="9">
        <v>3.8</v>
      </c>
      <c r="BQ33" s="4">
        <v>108</v>
      </c>
      <c r="BR33" s="4">
        <v>48</v>
      </c>
      <c r="BS33" s="4">
        <v>13</v>
      </c>
      <c r="BT33" s="4">
        <v>15</v>
      </c>
      <c r="BU33" s="4">
        <v>33</v>
      </c>
      <c r="BV33" s="9">
        <v>1.24</v>
      </c>
      <c r="BW33" s="4">
        <v>346</v>
      </c>
      <c r="BX33" s="4">
        <v>0</v>
      </c>
      <c r="BY33" s="4"/>
      <c r="BZ33" s="9">
        <v>3.39</v>
      </c>
      <c r="CA33" s="9">
        <f t="shared" si="11"/>
        <v>2.3437499999999996</v>
      </c>
      <c r="CB33" s="9">
        <f t="shared" si="12"/>
        <v>3.7499999999999996</v>
      </c>
      <c r="CC33" s="4">
        <v>3</v>
      </c>
      <c r="CD33" s="4">
        <v>11</v>
      </c>
      <c r="CE33" s="4">
        <v>360</v>
      </c>
      <c r="CF33" s="10">
        <v>1</v>
      </c>
    </row>
    <row r="34" spans="1:84" x14ac:dyDescent="0.25">
      <c r="A34" s="3">
        <v>0</v>
      </c>
      <c r="B34" s="4">
        <v>72</v>
      </c>
      <c r="C34" s="4">
        <v>2</v>
      </c>
      <c r="D34" s="4">
        <v>166</v>
      </c>
      <c r="E34" s="4">
        <v>66</v>
      </c>
      <c r="F34" s="9">
        <f t="shared" si="0"/>
        <v>23.951226593119465</v>
      </c>
      <c r="G34" s="9">
        <f t="shared" si="1"/>
        <v>1.74451521441727</v>
      </c>
      <c r="H34" s="4">
        <v>1</v>
      </c>
      <c r="I34" s="4">
        <v>0</v>
      </c>
      <c r="J34" s="4">
        <v>0</v>
      </c>
      <c r="K34" s="4">
        <v>1</v>
      </c>
      <c r="L34" s="4">
        <v>2</v>
      </c>
      <c r="M34" s="4">
        <v>30</v>
      </c>
      <c r="N34" s="4">
        <v>2</v>
      </c>
      <c r="O34" s="4">
        <v>1</v>
      </c>
      <c r="P34" s="4">
        <v>1</v>
      </c>
      <c r="Q34" s="4">
        <v>1</v>
      </c>
      <c r="R34" s="4">
        <v>2</v>
      </c>
      <c r="S34" s="4">
        <v>1</v>
      </c>
      <c r="T34" s="4">
        <v>1</v>
      </c>
      <c r="U34" s="4">
        <v>2</v>
      </c>
      <c r="V34" s="4">
        <v>0</v>
      </c>
      <c r="W34" s="4">
        <v>0</v>
      </c>
      <c r="X34" s="4">
        <v>0</v>
      </c>
      <c r="Y34" s="4">
        <v>0</v>
      </c>
      <c r="Z34" s="4">
        <v>17</v>
      </c>
      <c r="AA34" s="4">
        <v>25</v>
      </c>
      <c r="AB34" s="4">
        <v>2</v>
      </c>
      <c r="AC34" s="4">
        <v>98</v>
      </c>
      <c r="AD34" s="4">
        <v>145</v>
      </c>
      <c r="AE34" s="4">
        <v>90</v>
      </c>
      <c r="AF34" s="4">
        <v>90</v>
      </c>
      <c r="AG34" s="4">
        <v>107</v>
      </c>
      <c r="AH34" s="4">
        <v>111</v>
      </c>
      <c r="AI34" s="4">
        <v>115</v>
      </c>
      <c r="AJ34" s="4">
        <v>107</v>
      </c>
      <c r="AK34" s="4">
        <v>115</v>
      </c>
      <c r="AL34" s="4">
        <v>116</v>
      </c>
      <c r="AM34" s="4">
        <v>128</v>
      </c>
      <c r="AN34" s="4">
        <v>149</v>
      </c>
      <c r="AO34" s="4">
        <v>4.7</v>
      </c>
      <c r="AP34" s="4">
        <v>9.3000000000000007</v>
      </c>
      <c r="AQ34" s="4">
        <v>20</v>
      </c>
      <c r="AR34" s="4">
        <v>2</v>
      </c>
      <c r="AS34" s="4">
        <v>9</v>
      </c>
      <c r="AT34" s="4">
        <v>2</v>
      </c>
      <c r="AU34" s="4">
        <v>70</v>
      </c>
      <c r="AV34" s="4">
        <v>6</v>
      </c>
      <c r="AW34" s="9">
        <f t="shared" si="2"/>
        <v>9.2651757188498399E-2</v>
      </c>
      <c r="AX34" s="9">
        <f t="shared" si="3"/>
        <v>5.65</v>
      </c>
      <c r="AY34" s="9">
        <f t="shared" si="4"/>
        <v>1.1266129032258063</v>
      </c>
      <c r="AZ34" s="9">
        <f t="shared" si="5"/>
        <v>0.7012002526847757</v>
      </c>
      <c r="BA34" s="9">
        <f t="shared" si="6"/>
        <v>0.93043478260869561</v>
      </c>
      <c r="BB34" s="9">
        <f t="shared" si="7"/>
        <v>40.831206707983959</v>
      </c>
      <c r="BC34" s="9">
        <f t="shared" si="8"/>
        <v>1.4222222222222223</v>
      </c>
      <c r="BD34" s="9">
        <f t="shared" si="9"/>
        <v>4.6325878594249197</v>
      </c>
      <c r="BE34" s="4" t="s">
        <v>87</v>
      </c>
      <c r="BF34" s="4" t="s">
        <v>4</v>
      </c>
      <c r="BG34" s="9">
        <v>5.26</v>
      </c>
      <c r="BH34" s="9">
        <v>3.6</v>
      </c>
      <c r="BI34" s="9">
        <v>6.24</v>
      </c>
      <c r="BJ34" s="9">
        <v>2.39</v>
      </c>
      <c r="BK34" s="9">
        <v>0.64</v>
      </c>
      <c r="BL34" s="4">
        <v>71</v>
      </c>
      <c r="BM34" s="4">
        <v>45</v>
      </c>
      <c r="BN34" s="4"/>
      <c r="BO34" s="4"/>
      <c r="BP34" s="9">
        <v>4.33</v>
      </c>
      <c r="BQ34" s="4">
        <v>89</v>
      </c>
      <c r="BR34" s="4">
        <v>56</v>
      </c>
      <c r="BS34" s="4">
        <v>25</v>
      </c>
      <c r="BT34" s="4">
        <v>13</v>
      </c>
      <c r="BU34" s="4">
        <v>37</v>
      </c>
      <c r="BV34" s="9">
        <v>1.1399999999999999</v>
      </c>
      <c r="BW34" s="4">
        <v>247</v>
      </c>
      <c r="BX34" s="4">
        <v>239</v>
      </c>
      <c r="BY34" s="4"/>
      <c r="BZ34" s="9">
        <v>3.43</v>
      </c>
      <c r="CA34" s="9">
        <f t="shared" ref="CA34:CA65" si="13">(BI34-BJ34)/BJ34</f>
        <v>1.610878661087866</v>
      </c>
      <c r="CB34" s="9">
        <f t="shared" ref="CB34:CB65" si="14">BI34-BJ34</f>
        <v>3.85</v>
      </c>
      <c r="CC34" s="4">
        <v>3</v>
      </c>
      <c r="CD34" s="4">
        <v>15</v>
      </c>
      <c r="CE34" s="4">
        <v>300</v>
      </c>
      <c r="CF34" s="10">
        <v>1</v>
      </c>
    </row>
    <row r="35" spans="1:84" x14ac:dyDescent="0.25">
      <c r="A35" s="4">
        <v>1</v>
      </c>
      <c r="B35" s="4">
        <v>59</v>
      </c>
      <c r="C35" s="4">
        <v>2</v>
      </c>
      <c r="D35" s="4">
        <v>164</v>
      </c>
      <c r="E35" s="4">
        <v>85</v>
      </c>
      <c r="F35" s="9">
        <f t="shared" si="0"/>
        <v>31.603212373587148</v>
      </c>
      <c r="G35" s="9">
        <f t="shared" si="1"/>
        <v>1.9677962857527256</v>
      </c>
      <c r="H35" s="4">
        <v>0</v>
      </c>
      <c r="I35" s="4">
        <v>0</v>
      </c>
      <c r="J35" s="4">
        <v>0</v>
      </c>
      <c r="K35" s="4">
        <v>1</v>
      </c>
      <c r="L35" s="4">
        <v>1</v>
      </c>
      <c r="M35" s="4">
        <v>60</v>
      </c>
      <c r="N35" s="4">
        <v>2</v>
      </c>
      <c r="O35" s="4">
        <v>0</v>
      </c>
      <c r="P35" s="4">
        <v>0</v>
      </c>
      <c r="Q35" s="4">
        <v>0</v>
      </c>
      <c r="R35" s="4">
        <v>2</v>
      </c>
      <c r="S35" s="4">
        <v>0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4">
        <v>0</v>
      </c>
      <c r="Z35" s="4">
        <v>15</v>
      </c>
      <c r="AA35" s="4">
        <v>25</v>
      </c>
      <c r="AB35" s="4">
        <v>2</v>
      </c>
      <c r="AC35" s="4">
        <v>98</v>
      </c>
      <c r="AD35" s="4">
        <v>162</v>
      </c>
      <c r="AE35" s="4">
        <v>100</v>
      </c>
      <c r="AF35" s="4">
        <v>84</v>
      </c>
      <c r="AG35" s="4">
        <v>89</v>
      </c>
      <c r="AH35" s="4">
        <v>74</v>
      </c>
      <c r="AI35" s="4">
        <v>70</v>
      </c>
      <c r="AJ35" s="4">
        <v>49</v>
      </c>
      <c r="AK35" s="4">
        <v>43</v>
      </c>
      <c r="AL35" s="4">
        <v>50</v>
      </c>
      <c r="AM35" s="4">
        <v>33</v>
      </c>
      <c r="AN35" s="4">
        <v>142</v>
      </c>
      <c r="AO35" s="4">
        <v>4.9000000000000004</v>
      </c>
      <c r="AP35" s="4">
        <v>9.4</v>
      </c>
      <c r="AQ35" s="4">
        <v>33</v>
      </c>
      <c r="AR35" s="4">
        <v>1</v>
      </c>
      <c r="AS35" s="4">
        <v>14</v>
      </c>
      <c r="AT35" s="4">
        <v>2</v>
      </c>
      <c r="AU35" s="4">
        <v>55</v>
      </c>
      <c r="AV35" s="4">
        <v>9</v>
      </c>
      <c r="AW35" s="9">
        <f t="shared" si="2"/>
        <v>0.35877862595419846</v>
      </c>
      <c r="AX35" s="9">
        <f t="shared" si="3"/>
        <v>11.4</v>
      </c>
      <c r="AY35" s="9">
        <f t="shared" si="4"/>
        <v>0.96309523809523812</v>
      </c>
      <c r="AZ35" s="9">
        <f t="shared" si="5"/>
        <v>0.48877146631439894</v>
      </c>
      <c r="BA35" s="9">
        <f t="shared" si="6"/>
        <v>1.2714285714285714</v>
      </c>
      <c r="BB35" s="9">
        <f t="shared" si="7"/>
        <v>35.004965243296922</v>
      </c>
      <c r="BC35" s="9">
        <f t="shared" si="8"/>
        <v>0.33</v>
      </c>
      <c r="BD35" s="9">
        <f t="shared" si="9"/>
        <v>8.8524590163934427</v>
      </c>
      <c r="BE35" s="4" t="s">
        <v>88</v>
      </c>
      <c r="BF35" s="4" t="s">
        <v>4</v>
      </c>
      <c r="BG35" s="9">
        <v>5.65</v>
      </c>
      <c r="BH35" s="9">
        <v>5.4</v>
      </c>
      <c r="BI35" s="9">
        <v>3.86</v>
      </c>
      <c r="BJ35" s="9">
        <v>1.3</v>
      </c>
      <c r="BK35" s="9">
        <v>2.7</v>
      </c>
      <c r="BL35" s="4">
        <v>66</v>
      </c>
      <c r="BM35" s="4">
        <v>42</v>
      </c>
      <c r="BN35" s="4">
        <v>23</v>
      </c>
      <c r="BO35" s="4">
        <v>113</v>
      </c>
      <c r="BP35" s="9">
        <v>3.94</v>
      </c>
      <c r="BQ35" s="4">
        <v>81</v>
      </c>
      <c r="BR35" s="4">
        <v>67</v>
      </c>
      <c r="BS35" s="4">
        <v>18</v>
      </c>
      <c r="BT35" s="4">
        <v>20</v>
      </c>
      <c r="BU35" s="4">
        <v>36</v>
      </c>
      <c r="BV35" s="9">
        <v>1.07</v>
      </c>
      <c r="BW35" s="4">
        <v>556</v>
      </c>
      <c r="BX35" s="4">
        <v>0</v>
      </c>
      <c r="BY35" s="4"/>
      <c r="BZ35" s="9">
        <f t="shared" ref="BZ35:BZ43" si="15">BI35-(BJ35+(BK35/2.2))</f>
        <v>1.3327272727272725</v>
      </c>
      <c r="CA35" s="9">
        <f t="shared" si="13"/>
        <v>1.9692307692307689</v>
      </c>
      <c r="CB35" s="9">
        <f t="shared" si="14"/>
        <v>2.5599999999999996</v>
      </c>
      <c r="CC35" s="4">
        <v>3</v>
      </c>
      <c r="CD35" s="4">
        <v>11</v>
      </c>
      <c r="CE35" s="4">
        <v>260</v>
      </c>
      <c r="CF35" s="10">
        <v>1</v>
      </c>
    </row>
    <row r="36" spans="1:84" x14ac:dyDescent="0.25">
      <c r="A36" s="4">
        <v>1</v>
      </c>
      <c r="B36" s="4">
        <v>67</v>
      </c>
      <c r="C36" s="4">
        <v>1</v>
      </c>
      <c r="D36" s="4">
        <v>177</v>
      </c>
      <c r="E36" s="4">
        <v>83</v>
      </c>
      <c r="F36" s="9">
        <f t="shared" si="0"/>
        <v>26.493025631204315</v>
      </c>
      <c r="G36" s="9">
        <f t="shared" si="1"/>
        <v>2.0201072578784856</v>
      </c>
      <c r="H36" s="4">
        <v>1</v>
      </c>
      <c r="I36" s="4">
        <v>0</v>
      </c>
      <c r="J36" s="4">
        <v>0</v>
      </c>
      <c r="K36" s="4">
        <v>1</v>
      </c>
      <c r="L36" s="4">
        <v>1</v>
      </c>
      <c r="M36" s="4">
        <v>60</v>
      </c>
      <c r="N36" s="4">
        <v>2</v>
      </c>
      <c r="O36" s="4">
        <v>1</v>
      </c>
      <c r="P36" s="4">
        <v>1</v>
      </c>
      <c r="Q36" s="4">
        <v>1</v>
      </c>
      <c r="R36" s="4">
        <v>2</v>
      </c>
      <c r="S36" s="4">
        <v>0</v>
      </c>
      <c r="T36" s="4">
        <v>1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24</v>
      </c>
      <c r="AA36" s="4">
        <v>28</v>
      </c>
      <c r="AB36" s="4">
        <v>2</v>
      </c>
      <c r="AC36" s="4">
        <v>98</v>
      </c>
      <c r="AD36" s="4">
        <v>160</v>
      </c>
      <c r="AE36" s="4">
        <v>90</v>
      </c>
      <c r="AF36" s="4">
        <v>96</v>
      </c>
      <c r="AG36" s="4">
        <v>90</v>
      </c>
      <c r="AH36" s="4">
        <v>96</v>
      </c>
      <c r="AI36" s="4">
        <v>53</v>
      </c>
      <c r="AJ36" s="4">
        <v>96</v>
      </c>
      <c r="AK36" s="4">
        <v>111</v>
      </c>
      <c r="AL36" s="4">
        <v>107</v>
      </c>
      <c r="AM36" s="4">
        <v>36</v>
      </c>
      <c r="AN36" s="4">
        <v>164</v>
      </c>
      <c r="AO36" s="4">
        <v>4.9000000000000004</v>
      </c>
      <c r="AP36" s="4">
        <v>5.3</v>
      </c>
      <c r="AQ36" s="4">
        <v>23</v>
      </c>
      <c r="AR36" s="4">
        <v>5</v>
      </c>
      <c r="AS36" s="4">
        <v>8</v>
      </c>
      <c r="AT36" s="4">
        <v>4</v>
      </c>
      <c r="AU36" s="4">
        <v>53</v>
      </c>
      <c r="AV36" s="4">
        <v>15</v>
      </c>
      <c r="AW36" s="9">
        <f t="shared" si="2"/>
        <v>0.155</v>
      </c>
      <c r="AX36" s="9">
        <f t="shared" si="3"/>
        <v>1.86</v>
      </c>
      <c r="AY36" s="9">
        <f t="shared" si="4"/>
        <v>2.277049180327869</v>
      </c>
      <c r="AZ36" s="9">
        <f t="shared" si="5"/>
        <v>0.56704075605434134</v>
      </c>
      <c r="BA36" s="9">
        <f t="shared" si="6"/>
        <v>1.6981132075471699</v>
      </c>
      <c r="BB36" s="9">
        <f t="shared" si="7"/>
        <v>37.213174086138253</v>
      </c>
      <c r="BC36" s="9">
        <f t="shared" si="8"/>
        <v>0.4</v>
      </c>
      <c r="BD36" s="9">
        <f t="shared" si="9"/>
        <v>5.3511705685618729</v>
      </c>
      <c r="BE36" s="4" t="s">
        <v>87</v>
      </c>
      <c r="BF36" s="4" t="s">
        <v>5</v>
      </c>
      <c r="BG36" s="9">
        <v>5.03</v>
      </c>
      <c r="BH36" s="9">
        <v>3.2</v>
      </c>
      <c r="BI36" s="9">
        <v>4.99</v>
      </c>
      <c r="BJ36" s="9">
        <v>1.68</v>
      </c>
      <c r="BK36" s="9">
        <v>0.64</v>
      </c>
      <c r="BL36" s="4">
        <v>72</v>
      </c>
      <c r="BM36" s="4">
        <v>44</v>
      </c>
      <c r="BN36" s="4">
        <v>16</v>
      </c>
      <c r="BO36" s="4">
        <v>60</v>
      </c>
      <c r="BP36" s="9">
        <v>4.5999999999999996</v>
      </c>
      <c r="BQ36" s="4">
        <v>113</v>
      </c>
      <c r="BR36" s="4">
        <v>45</v>
      </c>
      <c r="BS36" s="4">
        <v>14</v>
      </c>
      <c r="BT36" s="4">
        <v>15</v>
      </c>
      <c r="BU36" s="4">
        <v>36</v>
      </c>
      <c r="BV36" s="9">
        <v>0.97</v>
      </c>
      <c r="BW36" s="4">
        <v>290</v>
      </c>
      <c r="BX36" s="4">
        <v>210</v>
      </c>
      <c r="BY36" s="4"/>
      <c r="BZ36" s="9">
        <f t="shared" si="15"/>
        <v>3.0190909090909095</v>
      </c>
      <c r="CA36" s="9">
        <f t="shared" si="13"/>
        <v>1.9702380952380956</v>
      </c>
      <c r="CB36" s="9">
        <f t="shared" si="14"/>
        <v>3.3100000000000005</v>
      </c>
      <c r="CC36" s="4">
        <v>2</v>
      </c>
      <c r="CD36" s="4">
        <v>8</v>
      </c>
      <c r="CE36" s="4">
        <v>285</v>
      </c>
      <c r="CF36" s="10">
        <v>1</v>
      </c>
    </row>
    <row r="37" spans="1:84" x14ac:dyDescent="0.25">
      <c r="A37" s="4">
        <v>1</v>
      </c>
      <c r="B37" s="4">
        <v>58</v>
      </c>
      <c r="C37" s="4">
        <v>2</v>
      </c>
      <c r="D37" s="4">
        <v>172</v>
      </c>
      <c r="E37" s="4">
        <v>62</v>
      </c>
      <c r="F37" s="9">
        <f t="shared" si="0"/>
        <v>20.957274202271499</v>
      </c>
      <c r="G37" s="9">
        <f t="shared" si="1"/>
        <v>1.7211107524567448</v>
      </c>
      <c r="H37" s="4">
        <v>1</v>
      </c>
      <c r="I37" s="4">
        <v>0</v>
      </c>
      <c r="J37" s="4">
        <v>0</v>
      </c>
      <c r="K37" s="4">
        <v>0</v>
      </c>
      <c r="L37" s="4">
        <v>1</v>
      </c>
      <c r="M37" s="4">
        <v>60</v>
      </c>
      <c r="N37" s="4">
        <v>1</v>
      </c>
      <c r="O37" s="4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25</v>
      </c>
      <c r="AA37" s="4">
        <v>28</v>
      </c>
      <c r="AB37" s="4">
        <v>1</v>
      </c>
      <c r="AC37" s="4">
        <v>99</v>
      </c>
      <c r="AD37" s="4">
        <v>120</v>
      </c>
      <c r="AE37" s="4">
        <v>80</v>
      </c>
      <c r="AF37" s="4">
        <v>72</v>
      </c>
      <c r="AG37" s="4">
        <v>110</v>
      </c>
      <c r="AH37" s="4">
        <v>103</v>
      </c>
      <c r="AI37" s="4">
        <v>97</v>
      </c>
      <c r="AJ37" s="4">
        <v>64</v>
      </c>
      <c r="AK37" s="4">
        <v>57</v>
      </c>
      <c r="AL37" s="4">
        <v>89</v>
      </c>
      <c r="AM37" s="4">
        <v>67</v>
      </c>
      <c r="AN37" s="4">
        <v>135</v>
      </c>
      <c r="AO37" s="4">
        <v>4.3</v>
      </c>
      <c r="AP37" s="4">
        <v>8.6999999999999993</v>
      </c>
      <c r="AQ37" s="4">
        <v>28</v>
      </c>
      <c r="AR37" s="4">
        <v>1</v>
      </c>
      <c r="AS37" s="4">
        <v>11</v>
      </c>
      <c r="AT37" s="4">
        <v>4</v>
      </c>
      <c r="AU37" s="4">
        <v>59</v>
      </c>
      <c r="AV37" s="4">
        <v>8</v>
      </c>
      <c r="AW37" s="9">
        <f t="shared" si="2"/>
        <v>0.21311475409836064</v>
      </c>
      <c r="AX37" s="9">
        <f t="shared" si="3"/>
        <v>12.7</v>
      </c>
      <c r="AY37" s="9">
        <f t="shared" si="4"/>
        <v>0.82685185185185184</v>
      </c>
      <c r="AZ37" s="9">
        <f t="shared" si="5"/>
        <v>0.71677105080027836</v>
      </c>
      <c r="BA37" s="9">
        <f t="shared" si="6"/>
        <v>1.134020618556701</v>
      </c>
      <c r="BB37" s="9">
        <f t="shared" si="7"/>
        <v>36.648044692737429</v>
      </c>
      <c r="BC37" s="9">
        <f t="shared" si="8"/>
        <v>0.83750000000000002</v>
      </c>
      <c r="BD37" s="9">
        <f t="shared" si="9"/>
        <v>5.333333333333333</v>
      </c>
      <c r="BE37" s="4" t="s">
        <v>87</v>
      </c>
      <c r="BF37" s="4" t="s">
        <v>4</v>
      </c>
      <c r="BG37" s="9">
        <v>5</v>
      </c>
      <c r="BH37" s="9">
        <v>3.4</v>
      </c>
      <c r="BI37" s="9">
        <v>5.0599999999999996</v>
      </c>
      <c r="BJ37" s="9">
        <v>1.99</v>
      </c>
      <c r="BK37" s="9">
        <v>1.52</v>
      </c>
      <c r="BL37" s="4">
        <v>68</v>
      </c>
      <c r="BM37" s="4">
        <v>43</v>
      </c>
      <c r="BN37" s="4">
        <v>20</v>
      </c>
      <c r="BO37" s="4">
        <v>55</v>
      </c>
      <c r="BP37" s="9">
        <v>4.5599999999999996</v>
      </c>
      <c r="BQ37" s="4">
        <v>82</v>
      </c>
      <c r="BR37" s="4">
        <v>64</v>
      </c>
      <c r="BS37" s="4">
        <v>18</v>
      </c>
      <c r="BT37" s="4">
        <v>17</v>
      </c>
      <c r="BU37" s="4">
        <v>31</v>
      </c>
      <c r="BV37" s="9">
        <v>0.96</v>
      </c>
      <c r="BW37" s="4">
        <v>352</v>
      </c>
      <c r="BX37" s="4">
        <v>0</v>
      </c>
      <c r="BY37" s="4"/>
      <c r="BZ37" s="9">
        <f t="shared" si="15"/>
        <v>2.3790909090909089</v>
      </c>
      <c r="CA37" s="9">
        <f t="shared" si="13"/>
        <v>1.5427135678391957</v>
      </c>
      <c r="CB37" s="9">
        <f t="shared" si="14"/>
        <v>3.0699999999999994</v>
      </c>
      <c r="CC37" s="4">
        <v>3</v>
      </c>
      <c r="CD37" s="4">
        <v>11</v>
      </c>
      <c r="CE37" s="4">
        <v>300</v>
      </c>
      <c r="CF37" s="10">
        <v>1</v>
      </c>
    </row>
    <row r="38" spans="1:84" x14ac:dyDescent="0.25">
      <c r="A38" s="4">
        <v>1</v>
      </c>
      <c r="B38" s="4">
        <v>67</v>
      </c>
      <c r="C38" s="4">
        <v>2</v>
      </c>
      <c r="D38" s="4">
        <v>164</v>
      </c>
      <c r="E38" s="4">
        <v>75</v>
      </c>
      <c r="F38" s="9">
        <f t="shared" si="0"/>
        <v>27.885187388459251</v>
      </c>
      <c r="G38" s="9">
        <f t="shared" si="1"/>
        <v>1.8484227510682361</v>
      </c>
      <c r="H38" s="4">
        <v>1</v>
      </c>
      <c r="I38" s="4">
        <v>0</v>
      </c>
      <c r="J38" s="4">
        <v>0</v>
      </c>
      <c r="K38" s="4">
        <v>1</v>
      </c>
      <c r="L38" s="4">
        <v>1</v>
      </c>
      <c r="M38" s="4">
        <v>60</v>
      </c>
      <c r="N38" s="4">
        <v>2</v>
      </c>
      <c r="O38" s="4">
        <v>1</v>
      </c>
      <c r="P38" s="4">
        <v>0</v>
      </c>
      <c r="Q38" s="4">
        <v>0</v>
      </c>
      <c r="R38" s="4">
        <v>2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20</v>
      </c>
      <c r="AA38" s="4">
        <v>25</v>
      </c>
      <c r="AB38" s="4">
        <v>2</v>
      </c>
      <c r="AC38" s="4">
        <v>98</v>
      </c>
      <c r="AD38" s="4">
        <v>130</v>
      </c>
      <c r="AE38" s="4">
        <v>80</v>
      </c>
      <c r="AF38" s="4">
        <v>86</v>
      </c>
      <c r="AG38" s="4">
        <v>90</v>
      </c>
      <c r="AH38" s="4">
        <v>89</v>
      </c>
      <c r="AI38" s="4">
        <v>95</v>
      </c>
      <c r="AJ38" s="4">
        <v>83</v>
      </c>
      <c r="AK38" s="4">
        <v>74</v>
      </c>
      <c r="AL38" s="4">
        <v>118</v>
      </c>
      <c r="AM38" s="4">
        <v>74</v>
      </c>
      <c r="AN38" s="4">
        <v>142</v>
      </c>
      <c r="AO38" s="4">
        <v>4.3</v>
      </c>
      <c r="AP38" s="4">
        <v>5.2</v>
      </c>
      <c r="AQ38" s="4">
        <v>48</v>
      </c>
      <c r="AR38" s="4">
        <v>3</v>
      </c>
      <c r="AS38" s="4">
        <v>10</v>
      </c>
      <c r="AT38" s="4">
        <v>3</v>
      </c>
      <c r="AU38" s="4">
        <v>38</v>
      </c>
      <c r="AV38" s="4">
        <v>8</v>
      </c>
      <c r="AW38" s="9">
        <f t="shared" si="2"/>
        <v>0.31182795698924731</v>
      </c>
      <c r="AX38" s="9">
        <f t="shared" si="3"/>
        <v>2.7333333333333329</v>
      </c>
      <c r="AY38" s="9">
        <f t="shared" si="4"/>
        <v>1.2028571428571428</v>
      </c>
      <c r="AZ38" s="9">
        <f t="shared" si="5"/>
        <v>0.60461956521739135</v>
      </c>
      <c r="BA38" s="9">
        <f t="shared" si="6"/>
        <v>0.94736842105263153</v>
      </c>
      <c r="BB38" s="9">
        <f t="shared" si="7"/>
        <v>32.579185520361989</v>
      </c>
      <c r="BC38" s="9">
        <f t="shared" si="8"/>
        <v>0.92500000000000004</v>
      </c>
      <c r="BD38" s="9">
        <f t="shared" si="9"/>
        <v>4.529616724738676</v>
      </c>
      <c r="BE38" s="4" t="s">
        <v>86</v>
      </c>
      <c r="BF38" s="4" t="s">
        <v>4</v>
      </c>
      <c r="BG38" s="9">
        <v>7.38</v>
      </c>
      <c r="BH38" s="9">
        <v>2.5</v>
      </c>
      <c r="BI38" s="9">
        <v>5.42</v>
      </c>
      <c r="BJ38" s="9">
        <v>1.75</v>
      </c>
      <c r="BK38" s="9">
        <v>2.71</v>
      </c>
      <c r="BL38" s="4">
        <v>68</v>
      </c>
      <c r="BM38" s="4">
        <v>41</v>
      </c>
      <c r="BN38" s="4">
        <v>26</v>
      </c>
      <c r="BO38" s="4">
        <v>66</v>
      </c>
      <c r="BP38" s="9">
        <v>4.67</v>
      </c>
      <c r="BQ38" s="4">
        <v>90</v>
      </c>
      <c r="BR38" s="4">
        <v>70</v>
      </c>
      <c r="BS38" s="4">
        <v>20</v>
      </c>
      <c r="BT38" s="4">
        <v>23</v>
      </c>
      <c r="BU38" s="4">
        <v>40</v>
      </c>
      <c r="BV38" s="9">
        <v>1</v>
      </c>
      <c r="BW38" s="4">
        <v>417</v>
      </c>
      <c r="BX38" s="4">
        <v>0</v>
      </c>
      <c r="BY38" s="4"/>
      <c r="BZ38" s="9">
        <f t="shared" si="15"/>
        <v>2.4381818181818184</v>
      </c>
      <c r="CA38" s="9">
        <f t="shared" si="13"/>
        <v>2.097142857142857</v>
      </c>
      <c r="CB38" s="9">
        <f t="shared" si="14"/>
        <v>3.67</v>
      </c>
      <c r="CC38" s="4">
        <v>3</v>
      </c>
      <c r="CD38" s="4">
        <v>15</v>
      </c>
      <c r="CE38" s="4">
        <v>340</v>
      </c>
      <c r="CF38" s="10">
        <v>1</v>
      </c>
    </row>
    <row r="39" spans="1:84" x14ac:dyDescent="0.25">
      <c r="A39" s="4">
        <v>1</v>
      </c>
      <c r="B39" s="4">
        <v>38</v>
      </c>
      <c r="C39" s="4">
        <v>2</v>
      </c>
      <c r="D39" s="4">
        <v>174</v>
      </c>
      <c r="E39" s="4">
        <v>131</v>
      </c>
      <c r="F39" s="9">
        <f t="shared" si="0"/>
        <v>43.268595587263846</v>
      </c>
      <c r="G39" s="9">
        <f t="shared" si="1"/>
        <v>2.5162803235463786</v>
      </c>
      <c r="H39" s="4">
        <v>0</v>
      </c>
      <c r="I39" s="4">
        <v>0</v>
      </c>
      <c r="J39" s="4">
        <v>0</v>
      </c>
      <c r="K39" s="4">
        <v>1</v>
      </c>
      <c r="L39" s="4">
        <v>2</v>
      </c>
      <c r="M39" s="4">
        <v>60</v>
      </c>
      <c r="N39" s="4">
        <v>2</v>
      </c>
      <c r="O39" s="4">
        <v>1</v>
      </c>
      <c r="P39" s="4">
        <v>1</v>
      </c>
      <c r="Q39" s="4">
        <v>1</v>
      </c>
      <c r="R39" s="4">
        <v>2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0</v>
      </c>
      <c r="Z39" s="4">
        <v>17</v>
      </c>
      <c r="AA39" s="4">
        <v>20</v>
      </c>
      <c r="AB39" s="4">
        <v>2</v>
      </c>
      <c r="AC39" s="4">
        <v>97</v>
      </c>
      <c r="AD39" s="4">
        <v>120</v>
      </c>
      <c r="AE39" s="4">
        <v>80</v>
      </c>
      <c r="AF39" s="4">
        <v>74</v>
      </c>
      <c r="AG39" s="4">
        <v>120</v>
      </c>
      <c r="AH39" s="4">
        <v>116</v>
      </c>
      <c r="AI39" s="4">
        <v>100</v>
      </c>
      <c r="AJ39" s="4">
        <v>84</v>
      </c>
      <c r="AK39" s="4">
        <v>98</v>
      </c>
      <c r="AL39" s="4">
        <v>90</v>
      </c>
      <c r="AM39" s="4">
        <v>100</v>
      </c>
      <c r="AN39" s="4">
        <v>140</v>
      </c>
      <c r="AO39" s="4">
        <v>4.5</v>
      </c>
      <c r="AP39" s="4">
        <v>6.3</v>
      </c>
      <c r="AQ39" s="4">
        <v>25</v>
      </c>
      <c r="AR39" s="4">
        <v>4</v>
      </c>
      <c r="AS39" s="4">
        <v>23</v>
      </c>
      <c r="AT39" s="4">
        <v>6</v>
      </c>
      <c r="AU39" s="4">
        <v>58</v>
      </c>
      <c r="AV39" s="4">
        <v>7</v>
      </c>
      <c r="AW39" s="9">
        <f t="shared" si="2"/>
        <v>0.1875</v>
      </c>
      <c r="AX39" s="9">
        <f t="shared" si="3"/>
        <v>3.0750000000000002</v>
      </c>
      <c r="AY39" s="9">
        <f t="shared" si="4"/>
        <v>1.0365853658536586</v>
      </c>
      <c r="AZ39" s="9">
        <f t="shared" si="5"/>
        <v>0.79289131920710865</v>
      </c>
      <c r="BA39" s="9">
        <f t="shared" si="6"/>
        <v>1.2</v>
      </c>
      <c r="BB39" s="9">
        <f t="shared" si="7"/>
        <v>41.591197630131184</v>
      </c>
      <c r="BC39" s="9">
        <f t="shared" si="8"/>
        <v>1.25</v>
      </c>
      <c r="BD39" s="9">
        <f t="shared" si="9"/>
        <v>4.838709677419355</v>
      </c>
      <c r="BE39" s="4" t="s">
        <v>87</v>
      </c>
      <c r="BF39" s="4" t="s">
        <v>5</v>
      </c>
      <c r="BG39" s="9">
        <v>5.7</v>
      </c>
      <c r="BH39" s="9">
        <v>3.5</v>
      </c>
      <c r="BI39" s="9">
        <v>3.69</v>
      </c>
      <c r="BJ39" s="9">
        <v>1.06</v>
      </c>
      <c r="BK39" s="9">
        <v>2.63</v>
      </c>
      <c r="BL39" s="4">
        <v>66</v>
      </c>
      <c r="BM39" s="4">
        <v>38</v>
      </c>
      <c r="BN39" s="4">
        <v>27</v>
      </c>
      <c r="BO39" s="4">
        <v>60</v>
      </c>
      <c r="BP39" s="9">
        <v>5.13</v>
      </c>
      <c r="BQ39" s="4">
        <v>106</v>
      </c>
      <c r="BR39" s="4">
        <v>53</v>
      </c>
      <c r="BS39" s="4">
        <v>20</v>
      </c>
      <c r="BT39" s="4">
        <v>16</v>
      </c>
      <c r="BU39" s="4">
        <v>33</v>
      </c>
      <c r="BV39" s="9">
        <v>1</v>
      </c>
      <c r="BW39" s="4">
        <v>467</v>
      </c>
      <c r="BX39" s="4">
        <v>454</v>
      </c>
      <c r="BY39" s="4"/>
      <c r="BZ39" s="9">
        <f t="shared" si="15"/>
        <v>1.4345454545454546</v>
      </c>
      <c r="CA39" s="9">
        <f t="shared" si="13"/>
        <v>2.4811320754716979</v>
      </c>
      <c r="CB39" s="9">
        <f t="shared" si="14"/>
        <v>2.63</v>
      </c>
      <c r="CC39" s="4">
        <v>3</v>
      </c>
      <c r="CD39" s="4">
        <v>9</v>
      </c>
      <c r="CE39" s="4">
        <v>380</v>
      </c>
      <c r="CF39" s="10">
        <v>1</v>
      </c>
    </row>
    <row r="40" spans="1:84" x14ac:dyDescent="0.25">
      <c r="A40" s="4">
        <v>1</v>
      </c>
      <c r="B40" s="4">
        <v>50</v>
      </c>
      <c r="C40" s="4">
        <v>2</v>
      </c>
      <c r="D40" s="4">
        <v>167</v>
      </c>
      <c r="E40" s="4">
        <v>80</v>
      </c>
      <c r="F40" s="9">
        <f t="shared" si="0"/>
        <v>28.685144680698485</v>
      </c>
      <c r="G40" s="9">
        <f t="shared" si="1"/>
        <v>1.9264244369066521</v>
      </c>
      <c r="H40" s="4">
        <v>1</v>
      </c>
      <c r="I40" s="4">
        <v>0</v>
      </c>
      <c r="J40" s="4">
        <v>0</v>
      </c>
      <c r="K40" s="4">
        <v>1</v>
      </c>
      <c r="L40" s="4">
        <v>1</v>
      </c>
      <c r="M40" s="4">
        <v>30</v>
      </c>
      <c r="N40" s="4">
        <v>3</v>
      </c>
      <c r="O40" s="4">
        <v>1</v>
      </c>
      <c r="P40" s="4">
        <v>1</v>
      </c>
      <c r="Q40" s="4">
        <v>1</v>
      </c>
      <c r="R40" s="4">
        <v>2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17</v>
      </c>
      <c r="AA40" s="4">
        <v>25</v>
      </c>
      <c r="AB40" s="4">
        <v>2</v>
      </c>
      <c r="AC40" s="4">
        <v>98</v>
      </c>
      <c r="AD40" s="4">
        <v>105</v>
      </c>
      <c r="AE40" s="4">
        <v>70</v>
      </c>
      <c r="AF40" s="4">
        <v>68</v>
      </c>
      <c r="AG40" s="4">
        <v>90</v>
      </c>
      <c r="AH40" s="4">
        <v>80</v>
      </c>
      <c r="AI40" s="4">
        <v>100</v>
      </c>
      <c r="AJ40" s="4">
        <v>73</v>
      </c>
      <c r="AK40" s="4">
        <v>67</v>
      </c>
      <c r="AL40" s="4">
        <v>56</v>
      </c>
      <c r="AM40" s="4">
        <v>69</v>
      </c>
      <c r="AN40" s="4">
        <v>135</v>
      </c>
      <c r="AO40" s="4">
        <v>4</v>
      </c>
      <c r="AP40" s="4">
        <v>4.4000000000000004</v>
      </c>
      <c r="AQ40" s="4">
        <v>40</v>
      </c>
      <c r="AR40" s="4">
        <v>3</v>
      </c>
      <c r="AS40" s="4">
        <v>17</v>
      </c>
      <c r="AT40" s="4">
        <v>2</v>
      </c>
      <c r="AU40" s="4">
        <v>45</v>
      </c>
      <c r="AV40" s="4">
        <v>10</v>
      </c>
      <c r="AW40" s="9">
        <f t="shared" si="2"/>
        <v>0.31491712707182318</v>
      </c>
      <c r="AX40" s="9">
        <f t="shared" si="3"/>
        <v>2.1333333333333333</v>
      </c>
      <c r="AY40" s="9">
        <f t="shared" si="4"/>
        <v>0.94871794871794868</v>
      </c>
      <c r="AZ40" s="9">
        <f t="shared" si="5"/>
        <v>0.57388809182209466</v>
      </c>
      <c r="BA40" s="9">
        <f t="shared" si="6"/>
        <v>0.9</v>
      </c>
      <c r="BB40" s="9">
        <f t="shared" si="7"/>
        <v>32.333674513817812</v>
      </c>
      <c r="BC40" s="9">
        <f t="shared" si="8"/>
        <v>0.98571428571428577</v>
      </c>
      <c r="BD40" s="9">
        <f t="shared" si="9"/>
        <v>5.3299492385786804</v>
      </c>
      <c r="BE40" s="4" t="s">
        <v>86</v>
      </c>
      <c r="BF40" s="4" t="s">
        <v>4</v>
      </c>
      <c r="BG40" s="9">
        <v>4.93</v>
      </c>
      <c r="BH40" s="9">
        <v>2.6</v>
      </c>
      <c r="BI40" s="9">
        <v>5.18</v>
      </c>
      <c r="BJ40" s="9">
        <v>1.75</v>
      </c>
      <c r="BK40" s="9">
        <v>0.65</v>
      </c>
      <c r="BL40" s="4">
        <v>61</v>
      </c>
      <c r="BM40" s="4">
        <v>41</v>
      </c>
      <c r="BN40" s="4">
        <v>19</v>
      </c>
      <c r="BO40" s="4">
        <v>132</v>
      </c>
      <c r="BP40" s="9">
        <v>3.91</v>
      </c>
      <c r="BQ40" s="4">
        <v>69</v>
      </c>
      <c r="BR40" s="4">
        <v>77</v>
      </c>
      <c r="BS40" s="4">
        <v>19</v>
      </c>
      <c r="BT40" s="4">
        <v>12</v>
      </c>
      <c r="BU40" s="4">
        <v>31</v>
      </c>
      <c r="BV40" s="9">
        <v>1</v>
      </c>
      <c r="BW40" s="4">
        <v>268</v>
      </c>
      <c r="BX40" s="4">
        <v>0</v>
      </c>
      <c r="BY40" s="4"/>
      <c r="BZ40" s="9">
        <f t="shared" si="15"/>
        <v>3.1345454545454543</v>
      </c>
      <c r="CA40" s="9">
        <f t="shared" si="13"/>
        <v>1.9599999999999997</v>
      </c>
      <c r="CB40" s="9">
        <f t="shared" si="14"/>
        <v>3.4299999999999997</v>
      </c>
      <c r="CC40" s="4">
        <v>2</v>
      </c>
      <c r="CD40" s="4">
        <v>12</v>
      </c>
      <c r="CE40" s="4">
        <v>300</v>
      </c>
      <c r="CF40" s="10">
        <v>1</v>
      </c>
    </row>
    <row r="41" spans="1:84" x14ac:dyDescent="0.25">
      <c r="A41" s="4">
        <v>1</v>
      </c>
      <c r="B41" s="4">
        <v>70</v>
      </c>
      <c r="C41" s="4">
        <v>2</v>
      </c>
      <c r="D41" s="4">
        <v>156</v>
      </c>
      <c r="E41" s="4">
        <v>51</v>
      </c>
      <c r="F41" s="9">
        <f t="shared" si="0"/>
        <v>20.956607495069033</v>
      </c>
      <c r="G41" s="9">
        <f t="shared" si="1"/>
        <v>1.4866068747318506</v>
      </c>
      <c r="H41" s="4">
        <v>1</v>
      </c>
      <c r="I41" s="4">
        <v>0</v>
      </c>
      <c r="J41" s="4">
        <v>0</v>
      </c>
      <c r="K41" s="4">
        <v>1</v>
      </c>
      <c r="L41" s="4">
        <v>2</v>
      </c>
      <c r="M41" s="4">
        <v>10</v>
      </c>
      <c r="N41" s="4">
        <v>3</v>
      </c>
      <c r="O41" s="4">
        <v>1</v>
      </c>
      <c r="P41" s="4">
        <v>1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1</v>
      </c>
      <c r="W41" s="4">
        <v>0</v>
      </c>
      <c r="X41" s="4">
        <v>0</v>
      </c>
      <c r="Y41" s="4">
        <v>1</v>
      </c>
      <c r="Z41" s="4">
        <v>15</v>
      </c>
      <c r="AA41" s="4">
        <v>20</v>
      </c>
      <c r="AB41" s="4">
        <v>2</v>
      </c>
      <c r="AC41" s="4">
        <v>98</v>
      </c>
      <c r="AD41" s="4">
        <v>120</v>
      </c>
      <c r="AE41" s="4">
        <v>80</v>
      </c>
      <c r="AF41" s="4">
        <v>64</v>
      </c>
      <c r="AG41" s="4">
        <v>110</v>
      </c>
      <c r="AH41" s="4">
        <v>106</v>
      </c>
      <c r="AI41" s="4">
        <v>108</v>
      </c>
      <c r="AJ41" s="4">
        <v>107</v>
      </c>
      <c r="AK41" s="4">
        <v>95</v>
      </c>
      <c r="AL41" s="4">
        <v>99</v>
      </c>
      <c r="AM41" s="4">
        <v>77</v>
      </c>
      <c r="AN41" s="4">
        <v>141</v>
      </c>
      <c r="AO41" s="4">
        <v>4.7</v>
      </c>
      <c r="AP41" s="4">
        <v>5.5</v>
      </c>
      <c r="AQ41" s="4">
        <v>49</v>
      </c>
      <c r="AR41" s="4">
        <v>1</v>
      </c>
      <c r="AS41" s="4">
        <v>9</v>
      </c>
      <c r="AT41" s="4">
        <v>2</v>
      </c>
      <c r="AU41" s="4">
        <v>39</v>
      </c>
      <c r="AV41" s="4">
        <v>9</v>
      </c>
      <c r="AW41" s="9">
        <f t="shared" si="2"/>
        <v>0.27488151658767773</v>
      </c>
      <c r="AX41" s="9">
        <f t="shared" si="3"/>
        <v>7.5</v>
      </c>
      <c r="AY41" s="9">
        <f t="shared" si="4"/>
        <v>1.2709401709401709</v>
      </c>
      <c r="AZ41" s="9">
        <f t="shared" si="5"/>
        <v>0.7235494880546075</v>
      </c>
      <c r="BA41" s="9">
        <f t="shared" si="6"/>
        <v>1.0185185185185186</v>
      </c>
      <c r="BB41" s="9">
        <f t="shared" si="7"/>
        <v>32.252545824847253</v>
      </c>
      <c r="BC41" s="9">
        <f t="shared" si="8"/>
        <v>0.96250000000000002</v>
      </c>
      <c r="BD41" s="9">
        <f t="shared" si="9"/>
        <v>4.4444444444444446</v>
      </c>
      <c r="BE41" s="4" t="s">
        <v>85</v>
      </c>
      <c r="BF41" s="4" t="s">
        <v>4</v>
      </c>
      <c r="BG41" s="9">
        <v>5.42</v>
      </c>
      <c r="BH41" s="9">
        <v>3</v>
      </c>
      <c r="BI41" s="9">
        <v>5.3</v>
      </c>
      <c r="BJ41" s="9">
        <v>1.82</v>
      </c>
      <c r="BK41" s="9">
        <v>0.84</v>
      </c>
      <c r="BL41" s="4">
        <v>66.8</v>
      </c>
      <c r="BM41" s="4">
        <v>43</v>
      </c>
      <c r="BN41" s="4">
        <v>26</v>
      </c>
      <c r="BO41" s="4">
        <v>80</v>
      </c>
      <c r="BP41" s="9">
        <v>5.43</v>
      </c>
      <c r="BQ41" s="4">
        <v>110</v>
      </c>
      <c r="BR41" s="4">
        <v>64</v>
      </c>
      <c r="BS41" s="4">
        <v>20</v>
      </c>
      <c r="BT41" s="4">
        <v>24</v>
      </c>
      <c r="BU41" s="4">
        <v>35</v>
      </c>
      <c r="BV41" s="9">
        <v>1.02</v>
      </c>
      <c r="BW41" s="4">
        <v>427</v>
      </c>
      <c r="BX41" s="4">
        <v>2366</v>
      </c>
      <c r="BY41" s="4"/>
      <c r="BZ41" s="9">
        <f t="shared" si="15"/>
        <v>3.0981818181818181</v>
      </c>
      <c r="CA41" s="9">
        <f t="shared" si="13"/>
        <v>1.9120879120879117</v>
      </c>
      <c r="CB41" s="9">
        <f t="shared" si="14"/>
        <v>3.4799999999999995</v>
      </c>
      <c r="CC41" s="4">
        <v>2</v>
      </c>
      <c r="CD41" s="4">
        <v>9</v>
      </c>
      <c r="CE41" s="4">
        <v>320</v>
      </c>
      <c r="CF41" s="10">
        <v>1</v>
      </c>
    </row>
    <row r="42" spans="1:84" x14ac:dyDescent="0.25">
      <c r="A42" s="4">
        <v>1</v>
      </c>
      <c r="B42" s="4">
        <v>56</v>
      </c>
      <c r="C42" s="4">
        <v>1</v>
      </c>
      <c r="D42" s="4">
        <v>180</v>
      </c>
      <c r="E42" s="4">
        <v>76</v>
      </c>
      <c r="F42" s="9">
        <f t="shared" si="0"/>
        <v>23.456790123456791</v>
      </c>
      <c r="G42" s="9">
        <f t="shared" si="1"/>
        <v>1.9493588689617927</v>
      </c>
      <c r="H42" s="4">
        <v>1</v>
      </c>
      <c r="I42" s="4">
        <v>0</v>
      </c>
      <c r="J42" s="4">
        <v>0</v>
      </c>
      <c r="K42" s="4">
        <v>1</v>
      </c>
      <c r="L42" s="4">
        <v>3</v>
      </c>
      <c r="M42" s="4">
        <v>60</v>
      </c>
      <c r="N42" s="4">
        <v>2</v>
      </c>
      <c r="O42" s="4">
        <v>1</v>
      </c>
      <c r="P42" s="4">
        <v>1</v>
      </c>
      <c r="Q42" s="4">
        <v>1</v>
      </c>
      <c r="R42" s="4">
        <v>2</v>
      </c>
      <c r="S42" s="4">
        <v>0</v>
      </c>
      <c r="T42" s="4">
        <v>1</v>
      </c>
      <c r="U42" s="4">
        <v>1</v>
      </c>
      <c r="V42" s="4">
        <v>0</v>
      </c>
      <c r="W42" s="4">
        <v>0</v>
      </c>
      <c r="X42" s="4">
        <v>0</v>
      </c>
      <c r="Y42" s="4">
        <v>0</v>
      </c>
      <c r="Z42" s="4">
        <v>30</v>
      </c>
      <c r="AA42" s="4">
        <v>35</v>
      </c>
      <c r="AB42" s="4">
        <v>1</v>
      </c>
      <c r="AC42" s="4">
        <v>98</v>
      </c>
      <c r="AD42" s="4">
        <v>135</v>
      </c>
      <c r="AE42" s="4">
        <v>80</v>
      </c>
      <c r="AF42" s="4">
        <v>64</v>
      </c>
      <c r="AG42" s="4">
        <v>125</v>
      </c>
      <c r="AH42" s="4">
        <v>94</v>
      </c>
      <c r="AI42" s="4">
        <v>92</v>
      </c>
      <c r="AJ42" s="4">
        <v>99</v>
      </c>
      <c r="AK42" s="4">
        <v>130</v>
      </c>
      <c r="AL42" s="4">
        <v>86</v>
      </c>
      <c r="AM42" s="4">
        <v>87</v>
      </c>
      <c r="AN42" s="4">
        <v>166</v>
      </c>
      <c r="AO42" s="4">
        <v>4.9000000000000004</v>
      </c>
      <c r="AP42" s="4">
        <v>5.8</v>
      </c>
      <c r="AQ42" s="4">
        <v>38</v>
      </c>
      <c r="AR42" s="4">
        <v>5</v>
      </c>
      <c r="AS42" s="4">
        <v>8</v>
      </c>
      <c r="AT42" s="4">
        <v>5</v>
      </c>
      <c r="AU42" s="4">
        <v>38</v>
      </c>
      <c r="AV42" s="4">
        <v>14</v>
      </c>
      <c r="AW42" s="9">
        <f t="shared" si="2"/>
        <v>0.1803921568627451</v>
      </c>
      <c r="AX42" s="9">
        <f t="shared" si="3"/>
        <v>2.16</v>
      </c>
      <c r="AY42" s="9">
        <f t="shared" si="4"/>
        <v>1.7290000000000001</v>
      </c>
      <c r="AZ42" s="9">
        <f t="shared" si="5"/>
        <v>0.54714784633294522</v>
      </c>
      <c r="BA42" s="9">
        <f t="shared" si="6"/>
        <v>1.3586956521739131</v>
      </c>
      <c r="BB42" s="9">
        <f t="shared" si="7"/>
        <v>27.269200930954227</v>
      </c>
      <c r="BC42" s="9">
        <f t="shared" si="8"/>
        <v>1.0874999999999999</v>
      </c>
      <c r="BD42" s="9">
        <f t="shared" si="9"/>
        <v>5.4216867469879517</v>
      </c>
      <c r="BE42" s="4" t="s">
        <v>86</v>
      </c>
      <c r="BF42" s="4" t="s">
        <v>5</v>
      </c>
      <c r="BG42" s="9">
        <v>7.04</v>
      </c>
      <c r="BH42" s="9">
        <v>3.5</v>
      </c>
      <c r="BI42" s="9">
        <v>5.12</v>
      </c>
      <c r="BJ42" s="9">
        <v>1.36</v>
      </c>
      <c r="BK42" s="9">
        <v>1.44</v>
      </c>
      <c r="BL42" s="4">
        <v>68</v>
      </c>
      <c r="BM42" s="4">
        <v>41</v>
      </c>
      <c r="BN42" s="4">
        <v>21</v>
      </c>
      <c r="BO42" s="4">
        <v>73</v>
      </c>
      <c r="BP42" s="9">
        <v>4.8099999999999996</v>
      </c>
      <c r="BQ42" s="4">
        <v>94</v>
      </c>
      <c r="BR42" s="4">
        <v>54</v>
      </c>
      <c r="BS42" s="4">
        <v>14</v>
      </c>
      <c r="BT42" s="4">
        <v>23</v>
      </c>
      <c r="BU42" s="4">
        <v>34</v>
      </c>
      <c r="BV42" s="9">
        <v>1.1299999999999999</v>
      </c>
      <c r="BW42" s="4">
        <v>424</v>
      </c>
      <c r="BX42" s="4">
        <v>0</v>
      </c>
      <c r="BY42" s="4"/>
      <c r="BZ42" s="9">
        <f t="shared" si="15"/>
        <v>3.1054545454545455</v>
      </c>
      <c r="CA42" s="9">
        <f t="shared" si="13"/>
        <v>2.7647058823529407</v>
      </c>
      <c r="CB42" s="9">
        <f t="shared" si="14"/>
        <v>3.76</v>
      </c>
      <c r="CC42" s="4">
        <v>5</v>
      </c>
      <c r="CD42" s="4">
        <v>15</v>
      </c>
      <c r="CE42" s="4">
        <v>400</v>
      </c>
      <c r="CF42" s="10">
        <v>0</v>
      </c>
    </row>
    <row r="43" spans="1:84" x14ac:dyDescent="0.25">
      <c r="A43" s="4">
        <v>1</v>
      </c>
      <c r="B43" s="4">
        <v>66</v>
      </c>
      <c r="C43" s="4">
        <v>2</v>
      </c>
      <c r="D43" s="4">
        <v>170</v>
      </c>
      <c r="E43" s="4">
        <v>104</v>
      </c>
      <c r="F43" s="9">
        <f t="shared" si="0"/>
        <v>35.986159169550177</v>
      </c>
      <c r="G43" s="9">
        <f t="shared" si="1"/>
        <v>2.2161026851459549</v>
      </c>
      <c r="H43" s="4">
        <v>1</v>
      </c>
      <c r="I43" s="4">
        <v>0</v>
      </c>
      <c r="J43" s="4">
        <v>0</v>
      </c>
      <c r="K43" s="4">
        <v>1</v>
      </c>
      <c r="L43" s="4">
        <v>2</v>
      </c>
      <c r="M43" s="4">
        <v>60</v>
      </c>
      <c r="N43" s="4">
        <v>3</v>
      </c>
      <c r="O43" s="4">
        <v>1</v>
      </c>
      <c r="P43" s="4">
        <v>1</v>
      </c>
      <c r="Q43" s="4">
        <v>1</v>
      </c>
      <c r="R43" s="4">
        <v>3</v>
      </c>
      <c r="S43" s="4">
        <v>1</v>
      </c>
      <c r="T43" s="4">
        <v>1</v>
      </c>
      <c r="U43" s="4">
        <v>2</v>
      </c>
      <c r="V43" s="4">
        <v>1</v>
      </c>
      <c r="W43" s="4">
        <v>0</v>
      </c>
      <c r="X43" s="4">
        <v>0</v>
      </c>
      <c r="Y43" s="4">
        <v>0</v>
      </c>
      <c r="Z43" s="4">
        <v>15</v>
      </c>
      <c r="AA43" s="4">
        <v>20</v>
      </c>
      <c r="AB43" s="4">
        <v>3</v>
      </c>
      <c r="AC43" s="4">
        <v>97</v>
      </c>
      <c r="AD43" s="4">
        <v>147</v>
      </c>
      <c r="AE43" s="4">
        <v>74</v>
      </c>
      <c r="AF43" s="4">
        <v>64</v>
      </c>
      <c r="AG43" s="4">
        <v>95</v>
      </c>
      <c r="AH43" s="4">
        <v>66</v>
      </c>
      <c r="AI43" s="4">
        <v>74</v>
      </c>
      <c r="AJ43" s="4">
        <v>74</v>
      </c>
      <c r="AK43" s="4">
        <v>50</v>
      </c>
      <c r="AL43" s="4">
        <v>77</v>
      </c>
      <c r="AM43" s="4">
        <v>48</v>
      </c>
      <c r="AN43" s="4">
        <v>153</v>
      </c>
      <c r="AO43" s="4">
        <v>4.8</v>
      </c>
      <c r="AP43" s="4">
        <v>11.3</v>
      </c>
      <c r="AQ43" s="4">
        <v>18</v>
      </c>
      <c r="AR43" s="4">
        <v>4</v>
      </c>
      <c r="AS43" s="4">
        <v>14</v>
      </c>
      <c r="AT43" s="4">
        <v>5</v>
      </c>
      <c r="AU43" s="4">
        <v>67</v>
      </c>
      <c r="AV43" s="4">
        <v>6</v>
      </c>
      <c r="AW43" s="9">
        <f t="shared" si="2"/>
        <v>0.19393939393939394</v>
      </c>
      <c r="AX43" s="9">
        <f t="shared" si="3"/>
        <v>4.0750000000000002</v>
      </c>
      <c r="AY43" s="9">
        <f t="shared" si="4"/>
        <v>0.82727272727272727</v>
      </c>
      <c r="AZ43" s="9">
        <f t="shared" si="5"/>
        <v>0.40170419963481435</v>
      </c>
      <c r="BA43" s="9">
        <f t="shared" si="6"/>
        <v>1.2837837837837838</v>
      </c>
      <c r="BB43" s="9">
        <f t="shared" si="7"/>
        <v>20.547036883547449</v>
      </c>
      <c r="BC43" s="9">
        <f t="shared" si="8"/>
        <v>0.64864864864864868</v>
      </c>
      <c r="BD43" s="9">
        <f t="shared" si="9"/>
        <v>6.8372093023255811</v>
      </c>
      <c r="BE43" s="4" t="s">
        <v>89</v>
      </c>
      <c r="BF43" s="4" t="s">
        <v>5</v>
      </c>
      <c r="BG43" s="9">
        <v>13</v>
      </c>
      <c r="BH43" s="9">
        <v>4.5</v>
      </c>
      <c r="BI43" s="9">
        <v>4</v>
      </c>
      <c r="BJ43" s="9">
        <v>1.36</v>
      </c>
      <c r="BK43" s="9">
        <v>2.14</v>
      </c>
      <c r="BL43" s="4">
        <v>66</v>
      </c>
      <c r="BM43" s="4">
        <v>40</v>
      </c>
      <c r="BN43" s="4">
        <v>22</v>
      </c>
      <c r="BO43" s="4">
        <v>66</v>
      </c>
      <c r="BP43" s="9">
        <v>3.3</v>
      </c>
      <c r="BQ43" s="4">
        <v>88</v>
      </c>
      <c r="BR43" s="4">
        <v>62</v>
      </c>
      <c r="BS43" s="4">
        <v>22</v>
      </c>
      <c r="BT43" s="4">
        <v>21</v>
      </c>
      <c r="BU43" s="4">
        <v>43</v>
      </c>
      <c r="BV43" s="9">
        <v>1.59</v>
      </c>
      <c r="BW43" s="4">
        <v>389</v>
      </c>
      <c r="BX43" s="4">
        <v>0</v>
      </c>
      <c r="BY43" s="4"/>
      <c r="BZ43" s="9">
        <f t="shared" si="15"/>
        <v>1.667272727272727</v>
      </c>
      <c r="CA43" s="9">
        <f t="shared" si="13"/>
        <v>1.9411764705882348</v>
      </c>
      <c r="CB43" s="9">
        <f t="shared" si="14"/>
        <v>2.6399999999999997</v>
      </c>
      <c r="CC43" s="4">
        <v>3</v>
      </c>
      <c r="CD43" s="4">
        <v>12</v>
      </c>
      <c r="CE43" s="4">
        <v>230</v>
      </c>
      <c r="CF43" s="10">
        <v>0</v>
      </c>
    </row>
    <row r="44" spans="1:84" x14ac:dyDescent="0.25">
      <c r="A44" s="4">
        <v>1</v>
      </c>
      <c r="B44" s="4">
        <v>60</v>
      </c>
      <c r="C44" s="4">
        <v>2</v>
      </c>
      <c r="D44" s="4">
        <v>156</v>
      </c>
      <c r="E44" s="4">
        <v>54</v>
      </c>
      <c r="F44" s="9">
        <f t="shared" si="0"/>
        <v>22.189349112426036</v>
      </c>
      <c r="G44" s="9">
        <f t="shared" si="1"/>
        <v>1.5297058540778354</v>
      </c>
      <c r="H44" s="4">
        <v>0</v>
      </c>
      <c r="I44" s="4">
        <v>0</v>
      </c>
      <c r="J44" s="4">
        <v>0</v>
      </c>
      <c r="K44" s="4">
        <v>1</v>
      </c>
      <c r="L44" s="4">
        <v>2</v>
      </c>
      <c r="M44" s="4">
        <v>60</v>
      </c>
      <c r="N44" s="4">
        <v>2</v>
      </c>
      <c r="O44" s="4">
        <v>1</v>
      </c>
      <c r="P44" s="4">
        <v>1</v>
      </c>
      <c r="Q44" s="4">
        <v>1</v>
      </c>
      <c r="R44" s="4">
        <v>2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0</v>
      </c>
      <c r="Y44" s="4">
        <v>1</v>
      </c>
      <c r="Z44" s="4">
        <v>10</v>
      </c>
      <c r="AA44" s="4">
        <v>22</v>
      </c>
      <c r="AB44" s="4">
        <v>2</v>
      </c>
      <c r="AC44" s="4">
        <v>98</v>
      </c>
      <c r="AD44" s="4">
        <v>135</v>
      </c>
      <c r="AE44" s="4">
        <v>89</v>
      </c>
      <c r="AF44" s="4">
        <v>69</v>
      </c>
      <c r="AG44" s="4">
        <v>62</v>
      </c>
      <c r="AH44" s="4">
        <v>72</v>
      </c>
      <c r="AI44" s="4">
        <v>120</v>
      </c>
      <c r="AJ44" s="4">
        <v>100</v>
      </c>
      <c r="AK44" s="4">
        <v>50</v>
      </c>
      <c r="AL44" s="4">
        <v>41</v>
      </c>
      <c r="AM44" s="4">
        <v>115</v>
      </c>
      <c r="AN44" s="4">
        <v>129</v>
      </c>
      <c r="AO44" s="4">
        <v>4.2</v>
      </c>
      <c r="AP44" s="4">
        <v>9.6</v>
      </c>
      <c r="AQ44" s="4">
        <v>47</v>
      </c>
      <c r="AR44" s="4">
        <v>1</v>
      </c>
      <c r="AS44" s="4">
        <v>23</v>
      </c>
      <c r="AT44" s="4">
        <v>2</v>
      </c>
      <c r="AU44" s="4">
        <v>42</v>
      </c>
      <c r="AV44" s="4">
        <v>8</v>
      </c>
      <c r="AW44" s="9">
        <f t="shared" si="2"/>
        <v>0.33816425120772947</v>
      </c>
      <c r="AX44" s="9">
        <f t="shared" si="3"/>
        <v>11.6</v>
      </c>
      <c r="AY44" s="9">
        <f t="shared" si="4"/>
        <v>0.70769230769230773</v>
      </c>
      <c r="AZ44" s="9">
        <f t="shared" si="5"/>
        <v>0.51948051948051954</v>
      </c>
      <c r="BA44" s="9">
        <f t="shared" si="6"/>
        <v>0.51666666666666672</v>
      </c>
      <c r="BB44" s="9">
        <f t="shared" si="7"/>
        <v>32.110244988864146</v>
      </c>
      <c r="BC44" s="9">
        <f t="shared" si="8"/>
        <v>1.2921348314606742</v>
      </c>
      <c r="BD44" s="9">
        <f t="shared" si="9"/>
        <v>6.4285714285714288</v>
      </c>
      <c r="BE44" s="4" t="s">
        <v>86</v>
      </c>
      <c r="BF44" s="4" t="s">
        <v>4</v>
      </c>
      <c r="BG44" s="9">
        <v>6.1</v>
      </c>
      <c r="BH44" s="9">
        <v>4.3</v>
      </c>
      <c r="BI44" s="9">
        <v>4.5</v>
      </c>
      <c r="BJ44" s="9">
        <v>1.21</v>
      </c>
      <c r="BK44" s="9">
        <v>1.21</v>
      </c>
      <c r="BL44" s="4">
        <v>65</v>
      </c>
      <c r="BM44" s="4">
        <v>40</v>
      </c>
      <c r="BN44" s="4">
        <v>23</v>
      </c>
      <c r="BO44" s="4">
        <v>75</v>
      </c>
      <c r="BP44" s="9">
        <v>5.62</v>
      </c>
      <c r="BQ44" s="4">
        <v>125</v>
      </c>
      <c r="BR44" s="4">
        <v>52</v>
      </c>
      <c r="BS44" s="4">
        <v>27</v>
      </c>
      <c r="BT44" s="4">
        <v>20</v>
      </c>
      <c r="BU44" s="4">
        <v>35</v>
      </c>
      <c r="BV44" s="9">
        <v>1.07</v>
      </c>
      <c r="BW44" s="4">
        <v>426</v>
      </c>
      <c r="BX44" s="4">
        <v>531</v>
      </c>
      <c r="BY44" s="4"/>
      <c r="BZ44" s="9">
        <v>2.3199999999999998</v>
      </c>
      <c r="CA44" s="9">
        <f t="shared" si="13"/>
        <v>2.71900826446281</v>
      </c>
      <c r="CB44" s="9">
        <f t="shared" si="14"/>
        <v>3.29</v>
      </c>
      <c r="CC44" s="4">
        <v>3</v>
      </c>
      <c r="CD44" s="4">
        <v>11</v>
      </c>
      <c r="CE44" s="4">
        <v>380</v>
      </c>
      <c r="CF44" s="10">
        <v>0</v>
      </c>
    </row>
    <row r="45" spans="1:84" x14ac:dyDescent="0.25">
      <c r="A45" s="4">
        <v>1</v>
      </c>
      <c r="B45" s="4">
        <v>66</v>
      </c>
      <c r="C45" s="4">
        <v>1</v>
      </c>
      <c r="D45" s="4">
        <v>180</v>
      </c>
      <c r="E45" s="4">
        <v>92</v>
      </c>
      <c r="F45" s="9">
        <f t="shared" si="0"/>
        <v>28.39506172839506</v>
      </c>
      <c r="G45" s="9">
        <f t="shared" si="1"/>
        <v>2.1447610589527217</v>
      </c>
      <c r="H45" s="4">
        <v>1</v>
      </c>
      <c r="I45" s="4">
        <v>0</v>
      </c>
      <c r="J45" s="4">
        <v>0</v>
      </c>
      <c r="K45" s="4">
        <v>1</v>
      </c>
      <c r="L45" s="4">
        <v>2</v>
      </c>
      <c r="M45" s="4">
        <v>60</v>
      </c>
      <c r="N45" s="4">
        <v>3</v>
      </c>
      <c r="O45" s="4">
        <v>1</v>
      </c>
      <c r="P45" s="4">
        <v>1</v>
      </c>
      <c r="Q45" s="4">
        <v>1</v>
      </c>
      <c r="R45" s="4">
        <v>3</v>
      </c>
      <c r="S45" s="4">
        <v>1</v>
      </c>
      <c r="T45" s="4">
        <v>0</v>
      </c>
      <c r="U45" s="4">
        <v>0</v>
      </c>
      <c r="V45" s="4">
        <v>1</v>
      </c>
      <c r="W45" s="4">
        <v>1</v>
      </c>
      <c r="X45" s="4">
        <v>0</v>
      </c>
      <c r="Y45" s="4">
        <v>1</v>
      </c>
      <c r="Z45" s="4">
        <v>30</v>
      </c>
      <c r="AA45" s="4">
        <v>40</v>
      </c>
      <c r="AB45" s="4">
        <v>2</v>
      </c>
      <c r="AC45" s="4">
        <v>97</v>
      </c>
      <c r="AD45" s="4">
        <v>115</v>
      </c>
      <c r="AE45" s="4">
        <v>75</v>
      </c>
      <c r="AF45" s="4">
        <v>54</v>
      </c>
      <c r="AG45" s="4">
        <v>82</v>
      </c>
      <c r="AH45" s="4">
        <v>60</v>
      </c>
      <c r="AI45" s="4">
        <v>79</v>
      </c>
      <c r="AJ45" s="4">
        <v>68</v>
      </c>
      <c r="AK45" s="4">
        <v>38</v>
      </c>
      <c r="AL45" s="4">
        <v>59</v>
      </c>
      <c r="AM45" s="4">
        <v>31</v>
      </c>
      <c r="AN45" s="4">
        <v>141</v>
      </c>
      <c r="AO45" s="4">
        <v>4.3</v>
      </c>
      <c r="AP45" s="4">
        <v>7.6</v>
      </c>
      <c r="AQ45" s="4">
        <v>33</v>
      </c>
      <c r="AR45" s="4">
        <v>11</v>
      </c>
      <c r="AS45" s="4">
        <v>16</v>
      </c>
      <c r="AT45" s="4">
        <v>2</v>
      </c>
      <c r="AU45" s="4">
        <v>46</v>
      </c>
      <c r="AV45" s="4">
        <v>8</v>
      </c>
      <c r="AW45" s="9">
        <f t="shared" si="2"/>
        <v>0.42608695652173911</v>
      </c>
      <c r="AX45" s="9">
        <f t="shared" si="3"/>
        <v>0.87272727272727268</v>
      </c>
      <c r="AY45" s="9">
        <f t="shared" si="4"/>
        <v>0.79263157894736835</v>
      </c>
      <c r="AZ45" s="9">
        <f t="shared" si="5"/>
        <v>0.40376850605652759</v>
      </c>
      <c r="BA45" s="9">
        <f t="shared" si="6"/>
        <v>1.0379746835443038</v>
      </c>
      <c r="BB45" s="9">
        <f t="shared" si="7"/>
        <v>18.805394990366089</v>
      </c>
      <c r="BC45" s="9">
        <f t="shared" si="8"/>
        <v>0.41333333333333333</v>
      </c>
      <c r="BD45" s="9">
        <f t="shared" si="9"/>
        <v>6.3535911602209945</v>
      </c>
      <c r="BE45" s="4" t="s">
        <v>88</v>
      </c>
      <c r="BF45" s="4" t="s">
        <v>5</v>
      </c>
      <c r="BG45" s="9">
        <v>6.28</v>
      </c>
      <c r="BH45" s="9">
        <v>4.2</v>
      </c>
      <c r="BI45" s="9">
        <v>4.0199999999999996</v>
      </c>
      <c r="BJ45" s="9">
        <v>1.85</v>
      </c>
      <c r="BK45" s="9">
        <v>0.56000000000000005</v>
      </c>
      <c r="BL45" s="4">
        <v>68</v>
      </c>
      <c r="BM45" s="4">
        <v>41</v>
      </c>
      <c r="BN45" s="4">
        <v>24</v>
      </c>
      <c r="BO45" s="4">
        <v>80</v>
      </c>
      <c r="BP45" s="9">
        <v>5.21</v>
      </c>
      <c r="BQ45" s="4">
        <v>93</v>
      </c>
      <c r="BR45" s="4">
        <v>73</v>
      </c>
      <c r="BS45" s="4">
        <v>15</v>
      </c>
      <c r="BT45" s="4">
        <v>19</v>
      </c>
      <c r="BU45" s="4">
        <v>39</v>
      </c>
      <c r="BV45" s="9">
        <v>1.21</v>
      </c>
      <c r="BW45" s="4">
        <v>391</v>
      </c>
      <c r="BX45" s="4">
        <v>144</v>
      </c>
      <c r="BY45" s="4"/>
      <c r="BZ45" s="9">
        <v>2.11</v>
      </c>
      <c r="CA45" s="9">
        <f t="shared" si="13"/>
        <v>1.1729729729729725</v>
      </c>
      <c r="CB45" s="9">
        <f t="shared" si="14"/>
        <v>2.1699999999999995</v>
      </c>
      <c r="CC45" s="4">
        <v>2</v>
      </c>
      <c r="CD45" s="4">
        <v>11</v>
      </c>
      <c r="CE45" s="4">
        <v>350</v>
      </c>
      <c r="CF45" s="10">
        <v>0</v>
      </c>
    </row>
    <row r="46" spans="1:84" x14ac:dyDescent="0.25">
      <c r="A46" s="4">
        <v>1</v>
      </c>
      <c r="B46" s="4">
        <v>65</v>
      </c>
      <c r="C46" s="4">
        <v>1</v>
      </c>
      <c r="D46" s="4">
        <v>158</v>
      </c>
      <c r="E46" s="4">
        <v>90</v>
      </c>
      <c r="F46" s="9">
        <f t="shared" si="0"/>
        <v>36.051914757250444</v>
      </c>
      <c r="G46" s="9">
        <f t="shared" si="1"/>
        <v>1.9874606914351791</v>
      </c>
      <c r="H46" s="4">
        <v>1</v>
      </c>
      <c r="I46" s="4">
        <v>0</v>
      </c>
      <c r="J46" s="4">
        <v>0</v>
      </c>
      <c r="K46" s="4">
        <v>1</v>
      </c>
      <c r="L46" s="4">
        <v>1</v>
      </c>
      <c r="M46" s="4">
        <v>60</v>
      </c>
      <c r="N46" s="4">
        <v>2</v>
      </c>
      <c r="O46" s="4">
        <v>2</v>
      </c>
      <c r="P46" s="4">
        <v>1</v>
      </c>
      <c r="Q46" s="4">
        <v>1</v>
      </c>
      <c r="R46" s="4">
        <v>2</v>
      </c>
      <c r="S46" s="4">
        <v>1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1</v>
      </c>
      <c r="Z46" s="4">
        <v>35</v>
      </c>
      <c r="AA46" s="4">
        <v>45</v>
      </c>
      <c r="AB46" s="4">
        <v>2</v>
      </c>
      <c r="AC46" s="4">
        <v>98</v>
      </c>
      <c r="AD46" s="4">
        <v>165</v>
      </c>
      <c r="AE46" s="4">
        <v>100</v>
      </c>
      <c r="AF46" s="4">
        <v>72</v>
      </c>
      <c r="AG46" s="4">
        <v>95</v>
      </c>
      <c r="AH46" s="4">
        <v>83</v>
      </c>
      <c r="AI46" s="4">
        <v>86</v>
      </c>
      <c r="AJ46" s="4">
        <v>87</v>
      </c>
      <c r="AK46" s="4">
        <v>58</v>
      </c>
      <c r="AL46" s="4">
        <v>64</v>
      </c>
      <c r="AM46" s="4">
        <v>65</v>
      </c>
      <c r="AN46" s="4">
        <v>154</v>
      </c>
      <c r="AO46" s="4">
        <v>5</v>
      </c>
      <c r="AP46" s="4">
        <v>5.7</v>
      </c>
      <c r="AQ46" s="4">
        <v>43</v>
      </c>
      <c r="AR46" s="4">
        <v>2</v>
      </c>
      <c r="AS46" s="4">
        <v>9</v>
      </c>
      <c r="AT46" s="4">
        <v>2</v>
      </c>
      <c r="AU46" s="4">
        <v>48</v>
      </c>
      <c r="AV46" s="4">
        <v>5</v>
      </c>
      <c r="AW46" s="9">
        <f t="shared" si="2"/>
        <v>0.30409356725146197</v>
      </c>
      <c r="AX46" s="9">
        <f t="shared" si="3"/>
        <v>3.85</v>
      </c>
      <c r="AY46" s="9">
        <f t="shared" si="4"/>
        <v>1.1157894736842104</v>
      </c>
      <c r="AZ46" s="9">
        <f t="shared" si="5"/>
        <v>0.51972448340638699</v>
      </c>
      <c r="BA46" s="9">
        <f t="shared" si="6"/>
        <v>1.1046511627906976</v>
      </c>
      <c r="BB46" s="9">
        <f t="shared" si="7"/>
        <v>30.791238265534201</v>
      </c>
      <c r="BC46" s="9">
        <f t="shared" si="8"/>
        <v>0.65</v>
      </c>
      <c r="BD46" s="9">
        <f t="shared" si="9"/>
        <v>7.3991031390134525</v>
      </c>
      <c r="BE46" s="4" t="s">
        <v>86</v>
      </c>
      <c r="BF46" s="4" t="s">
        <v>4</v>
      </c>
      <c r="BG46" s="9">
        <v>5.72</v>
      </c>
      <c r="BH46" s="9">
        <v>3.6</v>
      </c>
      <c r="BI46" s="9">
        <v>5.99</v>
      </c>
      <c r="BJ46" s="9">
        <v>1.76</v>
      </c>
      <c r="BK46" s="9">
        <v>0.91</v>
      </c>
      <c r="BL46" s="4">
        <v>67</v>
      </c>
      <c r="BM46" s="4">
        <v>43</v>
      </c>
      <c r="BN46" s="4">
        <v>30</v>
      </c>
      <c r="BO46" s="4">
        <v>71</v>
      </c>
      <c r="BP46" s="9">
        <v>4.4000000000000004</v>
      </c>
      <c r="BQ46" s="4">
        <v>116.4</v>
      </c>
      <c r="BR46" s="4">
        <v>63.09</v>
      </c>
      <c r="BS46" s="4">
        <v>20.7</v>
      </c>
      <c r="BT46" s="4">
        <v>22.8</v>
      </c>
      <c r="BU46" s="4">
        <v>34.6</v>
      </c>
      <c r="BV46" s="9">
        <v>1.28</v>
      </c>
      <c r="BW46" s="4">
        <v>336</v>
      </c>
      <c r="BX46" s="4">
        <v>291</v>
      </c>
      <c r="BY46" s="4"/>
      <c r="BZ46" s="9">
        <v>4.18</v>
      </c>
      <c r="CA46" s="9">
        <f t="shared" si="13"/>
        <v>2.4034090909090913</v>
      </c>
      <c r="CB46" s="9">
        <f t="shared" si="14"/>
        <v>4.2300000000000004</v>
      </c>
      <c r="CC46" s="4">
        <v>2</v>
      </c>
      <c r="CD46" s="4">
        <v>13</v>
      </c>
      <c r="CE46" s="4">
        <v>380</v>
      </c>
      <c r="CF46" s="10">
        <v>0</v>
      </c>
    </row>
    <row r="47" spans="1:84" x14ac:dyDescent="0.25">
      <c r="A47" s="4">
        <v>1</v>
      </c>
      <c r="B47" s="4">
        <v>49</v>
      </c>
      <c r="C47" s="4">
        <v>1</v>
      </c>
      <c r="D47" s="4">
        <v>181</v>
      </c>
      <c r="E47" s="4">
        <v>89</v>
      </c>
      <c r="F47" s="9">
        <f t="shared" si="0"/>
        <v>27.16644791062544</v>
      </c>
      <c r="G47" s="9">
        <f t="shared" si="1"/>
        <v>2.1153539236312731</v>
      </c>
      <c r="H47" s="4">
        <v>0</v>
      </c>
      <c r="I47" s="4">
        <v>0</v>
      </c>
      <c r="J47" s="4">
        <v>0</v>
      </c>
      <c r="K47" s="4">
        <v>1</v>
      </c>
      <c r="L47" s="4">
        <v>1</v>
      </c>
      <c r="M47" s="4">
        <v>60</v>
      </c>
      <c r="N47" s="4">
        <v>2</v>
      </c>
      <c r="O47" s="4">
        <v>0</v>
      </c>
      <c r="P47" s="4">
        <v>0</v>
      </c>
      <c r="Q47" s="4">
        <v>0</v>
      </c>
      <c r="R47" s="4">
        <v>2</v>
      </c>
      <c r="S47" s="4">
        <v>0</v>
      </c>
      <c r="T47" s="4">
        <v>1</v>
      </c>
      <c r="U47" s="4">
        <v>1</v>
      </c>
      <c r="V47" s="4">
        <v>0</v>
      </c>
      <c r="W47" s="4">
        <v>0</v>
      </c>
      <c r="X47" s="4">
        <v>0</v>
      </c>
      <c r="Y47" s="4">
        <v>0</v>
      </c>
      <c r="Z47" s="4">
        <v>23</v>
      </c>
      <c r="AA47" s="4">
        <v>28</v>
      </c>
      <c r="AB47" s="4">
        <v>2</v>
      </c>
      <c r="AC47" s="4">
        <v>98</v>
      </c>
      <c r="AD47" s="4">
        <v>125</v>
      </c>
      <c r="AE47" s="4">
        <v>80</v>
      </c>
      <c r="AF47" s="4">
        <v>72</v>
      </c>
      <c r="AG47" s="4">
        <v>101</v>
      </c>
      <c r="AH47" s="4">
        <v>86</v>
      </c>
      <c r="AI47" s="4">
        <v>84</v>
      </c>
      <c r="AJ47" s="4">
        <v>88</v>
      </c>
      <c r="AK47" s="4">
        <v>71</v>
      </c>
      <c r="AL47" s="4">
        <v>80</v>
      </c>
      <c r="AM47" s="4">
        <v>60</v>
      </c>
      <c r="AN47" s="4">
        <v>162</v>
      </c>
      <c r="AO47" s="4">
        <v>5.2</v>
      </c>
      <c r="AP47" s="4">
        <v>4.8</v>
      </c>
      <c r="AQ47" s="4">
        <v>40</v>
      </c>
      <c r="AR47" s="4">
        <v>7</v>
      </c>
      <c r="AS47" s="4">
        <v>5</v>
      </c>
      <c r="AT47" s="4">
        <v>2</v>
      </c>
      <c r="AU47" s="4">
        <v>41</v>
      </c>
      <c r="AV47" s="4">
        <v>10</v>
      </c>
      <c r="AW47" s="9">
        <f t="shared" si="2"/>
        <v>0.26162790697674421</v>
      </c>
      <c r="AX47" s="9">
        <f t="shared" si="3"/>
        <v>0.97142857142857142</v>
      </c>
      <c r="AY47" s="9">
        <f t="shared" si="4"/>
        <v>1.3056179775280898</v>
      </c>
      <c r="AZ47" s="9">
        <f t="shared" si="5"/>
        <v>0.5155875299760192</v>
      </c>
      <c r="BA47" s="9">
        <f t="shared" si="6"/>
        <v>1.2023809523809523</v>
      </c>
      <c r="BB47" s="9">
        <f t="shared" si="7"/>
        <v>28.905996758508913</v>
      </c>
      <c r="BC47" s="9">
        <f t="shared" si="8"/>
        <v>0.75</v>
      </c>
      <c r="BD47" s="9">
        <f t="shared" si="9"/>
        <v>5.208333333333333</v>
      </c>
      <c r="BE47" s="4" t="s">
        <v>86</v>
      </c>
      <c r="BF47" s="4" t="s">
        <v>5</v>
      </c>
      <c r="BG47" s="9">
        <v>5.59</v>
      </c>
      <c r="BH47" s="9">
        <v>2.9</v>
      </c>
      <c r="BI47" s="9">
        <v>5.01</v>
      </c>
      <c r="BJ47" s="9">
        <v>2.19</v>
      </c>
      <c r="BK47" s="9">
        <v>0.95</v>
      </c>
      <c r="BL47" s="4">
        <v>66.7</v>
      </c>
      <c r="BM47" s="4">
        <v>41</v>
      </c>
      <c r="BN47" s="4">
        <v>40</v>
      </c>
      <c r="BO47" s="4">
        <v>71</v>
      </c>
      <c r="BP47" s="9">
        <v>3.69</v>
      </c>
      <c r="BQ47" s="4">
        <v>108.8</v>
      </c>
      <c r="BR47" s="4">
        <v>65.53</v>
      </c>
      <c r="BS47" s="4">
        <v>29</v>
      </c>
      <c r="BT47" s="4">
        <v>36</v>
      </c>
      <c r="BU47" s="4">
        <v>35</v>
      </c>
      <c r="BV47" s="9">
        <v>1.07</v>
      </c>
      <c r="BW47" s="4">
        <v>481</v>
      </c>
      <c r="BX47" s="4">
        <v>398</v>
      </c>
      <c r="BY47" s="4"/>
      <c r="BZ47" s="9">
        <v>2.77</v>
      </c>
      <c r="CA47" s="9">
        <f t="shared" si="13"/>
        <v>1.2876712328767124</v>
      </c>
      <c r="CB47" s="9">
        <f t="shared" si="14"/>
        <v>2.82</v>
      </c>
      <c r="CC47" s="4">
        <v>2</v>
      </c>
      <c r="CD47" s="4">
        <v>12</v>
      </c>
      <c r="CE47" s="4">
        <v>350</v>
      </c>
      <c r="CF47" s="10">
        <v>1</v>
      </c>
    </row>
    <row r="48" spans="1:84" x14ac:dyDescent="0.25">
      <c r="A48" s="4">
        <v>1</v>
      </c>
      <c r="B48" s="4">
        <v>55</v>
      </c>
      <c r="C48" s="4">
        <v>1</v>
      </c>
      <c r="D48" s="4">
        <v>170</v>
      </c>
      <c r="E48" s="4">
        <v>88</v>
      </c>
      <c r="F48" s="9">
        <f t="shared" si="0"/>
        <v>30.449826989619378</v>
      </c>
      <c r="G48" s="9">
        <f t="shared" si="1"/>
        <v>2.0385179801894209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60</v>
      </c>
      <c r="N48" s="4">
        <v>2</v>
      </c>
      <c r="O48" s="4">
        <v>0</v>
      </c>
      <c r="P48" s="4">
        <v>2</v>
      </c>
      <c r="Q48" s="4">
        <v>2</v>
      </c>
      <c r="R48" s="4">
        <v>2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28</v>
      </c>
      <c r="AA48" s="4">
        <v>30</v>
      </c>
      <c r="AB48" s="4">
        <v>2</v>
      </c>
      <c r="AC48" s="4">
        <v>97</v>
      </c>
      <c r="AD48" s="4">
        <v>145</v>
      </c>
      <c r="AE48" s="4">
        <v>90</v>
      </c>
      <c r="AF48" s="4">
        <v>86</v>
      </c>
      <c r="AG48" s="4">
        <v>90</v>
      </c>
      <c r="AH48" s="4">
        <v>88</v>
      </c>
      <c r="AI48" s="4">
        <v>100</v>
      </c>
      <c r="AJ48" s="4">
        <v>90</v>
      </c>
      <c r="AK48" s="4">
        <v>97</v>
      </c>
      <c r="AL48" s="4">
        <v>74</v>
      </c>
      <c r="AM48" s="4">
        <v>76</v>
      </c>
      <c r="AN48" s="4">
        <v>149</v>
      </c>
      <c r="AO48" s="4">
        <v>4.5</v>
      </c>
      <c r="AP48" s="4">
        <v>7.4</v>
      </c>
      <c r="AQ48" s="4">
        <v>59</v>
      </c>
      <c r="AR48" s="4">
        <v>1</v>
      </c>
      <c r="AS48" s="4">
        <v>10</v>
      </c>
      <c r="AT48" s="4">
        <v>0</v>
      </c>
      <c r="AU48" s="4">
        <v>33</v>
      </c>
      <c r="AV48" s="4">
        <v>7</v>
      </c>
      <c r="AW48" s="9">
        <f t="shared" si="2"/>
        <v>0.33495145631067963</v>
      </c>
      <c r="AX48" s="9">
        <f t="shared" si="3"/>
        <v>7.4</v>
      </c>
      <c r="AY48" s="9">
        <f t="shared" si="4"/>
        <v>1.459090909090909</v>
      </c>
      <c r="AZ48" s="9">
        <f t="shared" si="5"/>
        <v>0.5626598465473146</v>
      </c>
      <c r="BA48" s="9">
        <f t="shared" si="6"/>
        <v>0.9</v>
      </c>
      <c r="BB48" s="9">
        <f t="shared" si="7"/>
        <v>37.083333333333336</v>
      </c>
      <c r="BC48" s="9">
        <f t="shared" si="8"/>
        <v>0.84444444444444444</v>
      </c>
      <c r="BD48" s="9">
        <f t="shared" si="9"/>
        <v>5.8</v>
      </c>
      <c r="BE48" s="4" t="s">
        <v>85</v>
      </c>
      <c r="BF48" s="4" t="s">
        <v>5</v>
      </c>
      <c r="BG48" s="9">
        <v>5.44</v>
      </c>
      <c r="BH48" s="9">
        <v>3.1</v>
      </c>
      <c r="BI48" s="9">
        <v>4.0999999999999996</v>
      </c>
      <c r="BJ48" s="9">
        <v>1.66</v>
      </c>
      <c r="BK48" s="9">
        <v>1.66</v>
      </c>
      <c r="BL48" s="4">
        <v>64</v>
      </c>
      <c r="BM48" s="4">
        <v>44</v>
      </c>
      <c r="BN48" s="4">
        <v>73</v>
      </c>
      <c r="BO48" s="4">
        <v>72</v>
      </c>
      <c r="BP48" s="9">
        <v>4.6500000000000004</v>
      </c>
      <c r="BQ48" s="4">
        <v>114</v>
      </c>
      <c r="BR48" s="4">
        <v>62</v>
      </c>
      <c r="BS48" s="4">
        <v>20</v>
      </c>
      <c r="BT48" s="4">
        <v>30</v>
      </c>
      <c r="BU48" s="4">
        <v>29</v>
      </c>
      <c r="BV48" s="9">
        <v>1.1299999999999999</v>
      </c>
      <c r="BW48" s="4">
        <v>585</v>
      </c>
      <c r="BX48" s="4">
        <v>254</v>
      </c>
      <c r="BY48" s="4"/>
      <c r="BZ48" s="9">
        <v>2.5299999999999998</v>
      </c>
      <c r="CA48" s="9">
        <f t="shared" si="13"/>
        <v>1.469879518072289</v>
      </c>
      <c r="CB48" s="9">
        <f t="shared" si="14"/>
        <v>2.4399999999999995</v>
      </c>
      <c r="CC48" s="4">
        <v>1</v>
      </c>
      <c r="CD48" s="4">
        <v>13</v>
      </c>
      <c r="CE48" s="4">
        <v>400</v>
      </c>
      <c r="CF48" s="10">
        <v>1</v>
      </c>
    </row>
    <row r="49" spans="1:84" x14ac:dyDescent="0.25">
      <c r="A49" s="4">
        <v>1</v>
      </c>
      <c r="B49" s="5">
        <v>54</v>
      </c>
      <c r="C49" s="4">
        <v>1</v>
      </c>
      <c r="D49" s="4">
        <v>172</v>
      </c>
      <c r="E49" s="4">
        <v>101</v>
      </c>
      <c r="F49" s="9">
        <f t="shared" si="0"/>
        <v>34.140075716603569</v>
      </c>
      <c r="G49" s="9">
        <f t="shared" si="1"/>
        <v>2.1967147187460543</v>
      </c>
      <c r="H49" s="4">
        <v>0</v>
      </c>
      <c r="I49" s="4">
        <v>0</v>
      </c>
      <c r="J49" s="4">
        <v>0</v>
      </c>
      <c r="K49" s="4">
        <v>1</v>
      </c>
      <c r="L49" s="4">
        <v>1</v>
      </c>
      <c r="M49" s="4">
        <v>60</v>
      </c>
      <c r="N49" s="4">
        <v>1</v>
      </c>
      <c r="O49" s="4">
        <v>0</v>
      </c>
      <c r="P49" s="4">
        <v>0</v>
      </c>
      <c r="Q49" s="4">
        <v>0</v>
      </c>
      <c r="R49" s="4">
        <v>1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23</v>
      </c>
      <c r="AA49" s="4">
        <v>40</v>
      </c>
      <c r="AB49" s="4">
        <v>2</v>
      </c>
      <c r="AC49" s="4">
        <v>98</v>
      </c>
      <c r="AD49" s="4">
        <v>150</v>
      </c>
      <c r="AE49" s="4">
        <v>100</v>
      </c>
      <c r="AF49" s="4">
        <v>63</v>
      </c>
      <c r="AG49" s="4">
        <v>72</v>
      </c>
      <c r="AH49" s="4">
        <v>74</v>
      </c>
      <c r="AI49" s="4">
        <v>107</v>
      </c>
      <c r="AJ49" s="4">
        <v>77</v>
      </c>
      <c r="AK49" s="4">
        <v>58</v>
      </c>
      <c r="AL49" s="4">
        <v>54</v>
      </c>
      <c r="AM49" s="4">
        <v>58</v>
      </c>
      <c r="AN49" s="4">
        <v>163</v>
      </c>
      <c r="AO49" s="4">
        <v>4.9000000000000004</v>
      </c>
      <c r="AP49" s="4">
        <v>5.0999999999999996</v>
      </c>
      <c r="AQ49" s="4">
        <v>35</v>
      </c>
      <c r="AR49" s="4">
        <v>4</v>
      </c>
      <c r="AS49" s="4">
        <v>6</v>
      </c>
      <c r="AT49" s="4">
        <v>2</v>
      </c>
      <c r="AU49" s="4">
        <v>50</v>
      </c>
      <c r="AV49" s="4">
        <v>9</v>
      </c>
      <c r="AW49" s="9">
        <f t="shared" si="2"/>
        <v>0.24698795180722891</v>
      </c>
      <c r="AX49" s="9">
        <f t="shared" si="3"/>
        <v>1.7749999999999999</v>
      </c>
      <c r="AY49" s="9">
        <f t="shared" si="4"/>
        <v>0.86637168141592924</v>
      </c>
      <c r="AZ49" s="9">
        <f t="shared" si="5"/>
        <v>0.44021415823914339</v>
      </c>
      <c r="BA49" s="9">
        <f t="shared" si="6"/>
        <v>0.67289719626168221</v>
      </c>
      <c r="BB49" s="9">
        <f t="shared" si="7"/>
        <v>24.65105808194507</v>
      </c>
      <c r="BC49" s="9">
        <f t="shared" si="8"/>
        <v>0.57999999999999996</v>
      </c>
      <c r="BD49" s="9">
        <f t="shared" si="9"/>
        <v>7.731958762886598</v>
      </c>
      <c r="BE49" s="4" t="s">
        <v>86</v>
      </c>
      <c r="BF49" s="4" t="s">
        <v>4</v>
      </c>
      <c r="BG49" s="9">
        <v>6.52</v>
      </c>
      <c r="BH49" s="9">
        <v>2.7</v>
      </c>
      <c r="BI49" s="9">
        <v>6.2</v>
      </c>
      <c r="BJ49" s="9">
        <v>1.24</v>
      </c>
      <c r="BK49" s="9">
        <v>1.77</v>
      </c>
      <c r="BL49" s="4">
        <v>67</v>
      </c>
      <c r="BM49" s="4">
        <v>43</v>
      </c>
      <c r="BN49" s="4">
        <v>16</v>
      </c>
      <c r="BO49" s="4">
        <v>57</v>
      </c>
      <c r="BP49" s="9">
        <v>3.11</v>
      </c>
      <c r="BQ49" s="4">
        <v>83</v>
      </c>
      <c r="BR49" s="4">
        <v>77</v>
      </c>
      <c r="BS49" s="4">
        <v>19</v>
      </c>
      <c r="BT49" s="4">
        <v>13</v>
      </c>
      <c r="BU49" s="4">
        <v>36</v>
      </c>
      <c r="BV49" s="9">
        <v>1.1599999999999999</v>
      </c>
      <c r="BW49" s="4">
        <v>203</v>
      </c>
      <c r="BX49" s="4">
        <v>178</v>
      </c>
      <c r="BY49" s="4"/>
      <c r="BZ49" s="9">
        <v>4.8</v>
      </c>
      <c r="CA49" s="9">
        <f t="shared" si="13"/>
        <v>4</v>
      </c>
      <c r="CB49" s="9">
        <f t="shared" si="14"/>
        <v>4.96</v>
      </c>
      <c r="CC49" s="4">
        <v>6</v>
      </c>
      <c r="CD49" s="4">
        <v>9</v>
      </c>
      <c r="CE49" s="4">
        <v>350</v>
      </c>
      <c r="CF49" s="10">
        <v>1</v>
      </c>
    </row>
    <row r="50" spans="1:84" x14ac:dyDescent="0.25">
      <c r="A50" s="4">
        <v>1</v>
      </c>
      <c r="B50" s="4">
        <v>38</v>
      </c>
      <c r="C50" s="4">
        <v>2</v>
      </c>
      <c r="D50" s="4">
        <v>169</v>
      </c>
      <c r="E50" s="4">
        <v>54</v>
      </c>
      <c r="F50" s="9">
        <f t="shared" si="0"/>
        <v>18.906901018871888</v>
      </c>
      <c r="G50" s="9">
        <f t="shared" si="1"/>
        <v>1.5921683328090659</v>
      </c>
      <c r="H50" s="4">
        <v>0</v>
      </c>
      <c r="I50" s="4">
        <v>0</v>
      </c>
      <c r="J50" s="4">
        <v>0</v>
      </c>
      <c r="K50" s="4">
        <v>1</v>
      </c>
      <c r="L50" s="4">
        <v>1</v>
      </c>
      <c r="M50" s="4">
        <v>60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24</v>
      </c>
      <c r="AA50" s="4">
        <v>7</v>
      </c>
      <c r="AB50" s="4">
        <v>1</v>
      </c>
      <c r="AC50" s="4">
        <v>98</v>
      </c>
      <c r="AD50" s="4">
        <v>100</v>
      </c>
      <c r="AE50" s="4">
        <v>75</v>
      </c>
      <c r="AF50" s="4">
        <v>72</v>
      </c>
      <c r="AG50" s="4">
        <v>80</v>
      </c>
      <c r="AH50" s="4">
        <v>72</v>
      </c>
      <c r="AI50" s="4">
        <v>90</v>
      </c>
      <c r="AJ50" s="4">
        <v>87</v>
      </c>
      <c r="AK50" s="4">
        <v>52</v>
      </c>
      <c r="AL50" s="4">
        <v>57</v>
      </c>
      <c r="AM50" s="4">
        <v>55</v>
      </c>
      <c r="AN50" s="4">
        <v>132</v>
      </c>
      <c r="AO50" s="4">
        <v>4.2</v>
      </c>
      <c r="AP50" s="4">
        <v>4.9000000000000004</v>
      </c>
      <c r="AQ50" s="4">
        <v>37</v>
      </c>
      <c r="AR50" s="4">
        <v>1</v>
      </c>
      <c r="AS50" s="4">
        <v>7</v>
      </c>
      <c r="AT50" s="4">
        <v>2</v>
      </c>
      <c r="AU50" s="4">
        <v>49</v>
      </c>
      <c r="AV50" s="4">
        <v>11</v>
      </c>
      <c r="AW50" s="9">
        <f t="shared" si="2"/>
        <v>0.28205128205128205</v>
      </c>
      <c r="AX50" s="9">
        <f t="shared" si="3"/>
        <v>6.9</v>
      </c>
      <c r="AY50" s="9">
        <f t="shared" si="4"/>
        <v>0.96082474226804127</v>
      </c>
      <c r="AZ50" s="9">
        <f t="shared" si="5"/>
        <v>0.52593133674214754</v>
      </c>
      <c r="BA50" s="9">
        <f t="shared" si="6"/>
        <v>0.88888888888888884</v>
      </c>
      <c r="BB50" s="9">
        <f t="shared" si="7"/>
        <v>30.871583290355854</v>
      </c>
      <c r="BC50" s="9">
        <f t="shared" si="8"/>
        <v>0.73333333333333328</v>
      </c>
      <c r="BD50" s="9">
        <f t="shared" si="9"/>
        <v>4.6296296296296298</v>
      </c>
      <c r="BE50" s="4" t="s">
        <v>86</v>
      </c>
      <c r="BF50" s="4" t="s">
        <v>4</v>
      </c>
      <c r="BG50" s="9">
        <v>5.07</v>
      </c>
      <c r="BH50" s="9">
        <v>2.2999999999999998</v>
      </c>
      <c r="BI50" s="9">
        <v>4.4800000000000004</v>
      </c>
      <c r="BJ50" s="9">
        <v>1.97</v>
      </c>
      <c r="BK50" s="9">
        <v>0.62</v>
      </c>
      <c r="BL50" s="4">
        <v>65</v>
      </c>
      <c r="BM50" s="4">
        <v>36</v>
      </c>
      <c r="BN50" s="4">
        <v>19</v>
      </c>
      <c r="BO50" s="4">
        <v>77</v>
      </c>
      <c r="BP50" s="9">
        <v>5.66</v>
      </c>
      <c r="BQ50" s="4">
        <v>61</v>
      </c>
      <c r="BR50" s="4">
        <v>95</v>
      </c>
      <c r="BS50" s="4">
        <v>17</v>
      </c>
      <c r="BT50" s="4">
        <v>16</v>
      </c>
      <c r="BU50" s="4">
        <v>36</v>
      </c>
      <c r="BV50" s="9">
        <v>1.29</v>
      </c>
      <c r="BW50" s="4">
        <v>444</v>
      </c>
      <c r="BX50" s="4">
        <v>196</v>
      </c>
      <c r="BY50" s="4"/>
      <c r="BZ50" s="9">
        <v>2.5</v>
      </c>
      <c r="CA50" s="9">
        <f t="shared" si="13"/>
        <v>1.2741116751269039</v>
      </c>
      <c r="CB50" s="9">
        <f t="shared" si="14"/>
        <v>2.5100000000000007</v>
      </c>
      <c r="CC50" s="4">
        <v>3</v>
      </c>
      <c r="CD50" s="4">
        <v>11</v>
      </c>
      <c r="CE50" s="4">
        <v>350</v>
      </c>
      <c r="CF50" s="10">
        <v>1</v>
      </c>
    </row>
    <row r="51" spans="1:84" x14ac:dyDescent="0.25">
      <c r="A51" s="4">
        <v>1</v>
      </c>
      <c r="B51" s="4">
        <v>60</v>
      </c>
      <c r="C51" s="4">
        <v>2</v>
      </c>
      <c r="D51" s="4">
        <v>160</v>
      </c>
      <c r="E51" s="4">
        <v>115</v>
      </c>
      <c r="F51" s="9">
        <f t="shared" si="0"/>
        <v>44.921875</v>
      </c>
      <c r="G51" s="9">
        <f t="shared" si="1"/>
        <v>2.2607766610417559</v>
      </c>
      <c r="H51" s="4">
        <v>0</v>
      </c>
      <c r="I51" s="4">
        <v>1</v>
      </c>
      <c r="J51" s="4">
        <v>1</v>
      </c>
      <c r="K51" s="4">
        <v>1</v>
      </c>
      <c r="L51" s="4">
        <v>2</v>
      </c>
      <c r="M51" s="4">
        <v>60</v>
      </c>
      <c r="N51" s="4">
        <v>2</v>
      </c>
      <c r="O51" s="4">
        <v>1</v>
      </c>
      <c r="P51" s="4">
        <v>1</v>
      </c>
      <c r="Q51" s="4">
        <v>1</v>
      </c>
      <c r="R51" s="4">
        <v>3</v>
      </c>
      <c r="S51" s="4">
        <v>1</v>
      </c>
      <c r="T51" s="4">
        <v>0</v>
      </c>
      <c r="U51" s="4">
        <v>2</v>
      </c>
      <c r="V51" s="4">
        <v>0</v>
      </c>
      <c r="W51" s="4">
        <v>0</v>
      </c>
      <c r="X51" s="4">
        <v>0</v>
      </c>
      <c r="Y51" s="4">
        <v>0</v>
      </c>
      <c r="Z51" s="4">
        <v>15</v>
      </c>
      <c r="AA51" s="4">
        <v>20</v>
      </c>
      <c r="AB51" s="4">
        <v>2</v>
      </c>
      <c r="AC51" s="4">
        <v>98</v>
      </c>
      <c r="AD51" s="4">
        <v>145</v>
      </c>
      <c r="AE51" s="4">
        <v>90</v>
      </c>
      <c r="AF51" s="4">
        <v>84</v>
      </c>
      <c r="AG51" s="4">
        <v>84</v>
      </c>
      <c r="AH51" s="4">
        <v>80</v>
      </c>
      <c r="AI51" s="4">
        <v>104</v>
      </c>
      <c r="AJ51" s="4">
        <v>62</v>
      </c>
      <c r="AK51" s="4">
        <v>68</v>
      </c>
      <c r="AL51" s="4">
        <v>88</v>
      </c>
      <c r="AM51" s="4">
        <v>47</v>
      </c>
      <c r="AN51" s="4">
        <v>139</v>
      </c>
      <c r="AO51" s="4">
        <v>4.5999999999999996</v>
      </c>
      <c r="AP51" s="4">
        <v>6.7</v>
      </c>
      <c r="AQ51" s="4">
        <v>35</v>
      </c>
      <c r="AR51" s="4">
        <v>1</v>
      </c>
      <c r="AS51" s="4">
        <v>29</v>
      </c>
      <c r="AT51" s="4">
        <v>2</v>
      </c>
      <c r="AU51" s="4">
        <v>55</v>
      </c>
      <c r="AV51" s="4">
        <v>7</v>
      </c>
      <c r="AW51" s="9">
        <f t="shared" si="2"/>
        <v>0.37647058823529411</v>
      </c>
      <c r="AX51" s="9">
        <f t="shared" si="3"/>
        <v>8.6999999999999993</v>
      </c>
      <c r="AY51" s="9">
        <f t="shared" si="4"/>
        <v>0.80902255639097742</v>
      </c>
      <c r="AZ51" s="9">
        <f t="shared" si="5"/>
        <v>0.54907343857240909</v>
      </c>
      <c r="BA51" s="9">
        <f t="shared" si="6"/>
        <v>0.80769230769230771</v>
      </c>
      <c r="BB51" s="9">
        <f t="shared" si="7"/>
        <v>32.580231065468553</v>
      </c>
      <c r="BC51" s="9">
        <f t="shared" si="8"/>
        <v>0.52222222222222225</v>
      </c>
      <c r="BD51" s="9">
        <f t="shared" si="9"/>
        <v>6.1965811965811968</v>
      </c>
      <c r="BE51" s="4" t="s">
        <v>86</v>
      </c>
      <c r="BF51" s="4" t="s">
        <v>4</v>
      </c>
      <c r="BG51" s="9">
        <v>5.45</v>
      </c>
      <c r="BH51" s="9">
        <v>3.7</v>
      </c>
      <c r="BI51" s="9">
        <v>5.41</v>
      </c>
      <c r="BJ51" s="9">
        <v>1.37</v>
      </c>
      <c r="BK51" s="9">
        <v>2.13</v>
      </c>
      <c r="BL51" s="4">
        <v>64</v>
      </c>
      <c r="BM51" s="4">
        <v>40</v>
      </c>
      <c r="BN51" s="4">
        <v>26</v>
      </c>
      <c r="BO51" s="4">
        <v>72</v>
      </c>
      <c r="BP51" s="9">
        <v>4</v>
      </c>
      <c r="BQ51" s="4">
        <v>102</v>
      </c>
      <c r="BR51" s="4">
        <v>47</v>
      </c>
      <c r="BS51" s="4">
        <v>17</v>
      </c>
      <c r="BT51" s="4">
        <v>14</v>
      </c>
      <c r="BU51" s="4">
        <v>27</v>
      </c>
      <c r="BV51" s="9">
        <v>0.95</v>
      </c>
      <c r="BW51" s="4">
        <v>310</v>
      </c>
      <c r="BX51" s="4">
        <v>0</v>
      </c>
      <c r="BY51" s="4"/>
      <c r="BZ51" s="9">
        <f>BI51-(BJ51+(BK51/2.2))</f>
        <v>3.0718181818181822</v>
      </c>
      <c r="CA51" s="9">
        <f t="shared" si="13"/>
        <v>2.948905109489051</v>
      </c>
      <c r="CB51" s="9">
        <f t="shared" si="14"/>
        <v>4.04</v>
      </c>
      <c r="CC51" s="4">
        <v>3</v>
      </c>
      <c r="CD51" s="4">
        <v>12</v>
      </c>
      <c r="CE51" s="4">
        <v>360</v>
      </c>
      <c r="CF51" s="10">
        <v>1</v>
      </c>
    </row>
    <row r="52" spans="1:84" x14ac:dyDescent="0.25">
      <c r="A52" s="4">
        <v>1</v>
      </c>
      <c r="B52" s="4">
        <v>72</v>
      </c>
      <c r="C52" s="4">
        <v>2</v>
      </c>
      <c r="D52" s="4">
        <v>170</v>
      </c>
      <c r="E52" s="4">
        <v>65</v>
      </c>
      <c r="F52" s="9">
        <f t="shared" si="0"/>
        <v>22.491349480968861</v>
      </c>
      <c r="G52" s="9">
        <f t="shared" si="1"/>
        <v>1.7519830034690533</v>
      </c>
      <c r="H52" s="4">
        <v>0</v>
      </c>
      <c r="I52" s="4">
        <v>0</v>
      </c>
      <c r="J52" s="4">
        <v>0</v>
      </c>
      <c r="K52" s="4">
        <v>1</v>
      </c>
      <c r="L52" s="4">
        <v>2</v>
      </c>
      <c r="M52" s="4">
        <v>60</v>
      </c>
      <c r="N52" s="4">
        <v>3</v>
      </c>
      <c r="O52" s="4">
        <v>2</v>
      </c>
      <c r="P52" s="4">
        <v>1</v>
      </c>
      <c r="Q52" s="4">
        <v>1</v>
      </c>
      <c r="R52" s="4">
        <v>3</v>
      </c>
      <c r="S52" s="4">
        <v>0</v>
      </c>
      <c r="T52" s="4">
        <v>1</v>
      </c>
      <c r="U52" s="4">
        <v>1</v>
      </c>
      <c r="V52" s="4">
        <v>1</v>
      </c>
      <c r="W52" s="4">
        <v>0</v>
      </c>
      <c r="X52" s="4">
        <v>1</v>
      </c>
      <c r="Y52" s="4">
        <v>1</v>
      </c>
      <c r="Z52" s="4">
        <v>15</v>
      </c>
      <c r="AA52" s="4">
        <v>25</v>
      </c>
      <c r="AB52" s="4">
        <v>3</v>
      </c>
      <c r="AC52" s="4">
        <v>98</v>
      </c>
      <c r="AD52" s="4">
        <v>120</v>
      </c>
      <c r="AE52" s="4">
        <v>75</v>
      </c>
      <c r="AF52" s="4">
        <v>67</v>
      </c>
      <c r="AG52" s="4">
        <v>84</v>
      </c>
      <c r="AH52" s="4">
        <v>63</v>
      </c>
      <c r="AI52" s="4">
        <v>79</v>
      </c>
      <c r="AJ52" s="4">
        <v>63</v>
      </c>
      <c r="AK52" s="4">
        <v>52</v>
      </c>
      <c r="AL52" s="4">
        <v>51</v>
      </c>
      <c r="AM52" s="4">
        <v>61</v>
      </c>
      <c r="AN52" s="4">
        <v>134</v>
      </c>
      <c r="AO52" s="4">
        <v>4.0999999999999996</v>
      </c>
      <c r="AP52" s="4">
        <v>4</v>
      </c>
      <c r="AQ52" s="4">
        <v>52</v>
      </c>
      <c r="AR52" s="4">
        <v>5</v>
      </c>
      <c r="AS52" s="4">
        <v>21</v>
      </c>
      <c r="AT52" s="4">
        <v>2</v>
      </c>
      <c r="AU52" s="4">
        <v>33</v>
      </c>
      <c r="AV52" s="4">
        <v>8</v>
      </c>
      <c r="AW52" s="9">
        <f t="shared" si="2"/>
        <v>0.5</v>
      </c>
      <c r="AX52" s="9">
        <f t="shared" si="3"/>
        <v>1.2</v>
      </c>
      <c r="AY52" s="9">
        <f t="shared" si="4"/>
        <v>1.081</v>
      </c>
      <c r="AZ52" s="9">
        <f t="shared" si="5"/>
        <v>0.45652173913043476</v>
      </c>
      <c r="BA52" s="9">
        <f t="shared" si="6"/>
        <v>1.0632911392405062</v>
      </c>
      <c r="BB52" s="9">
        <f t="shared" si="7"/>
        <v>26.074074074074073</v>
      </c>
      <c r="BC52" s="9">
        <f t="shared" si="8"/>
        <v>0.81333333333333335</v>
      </c>
      <c r="BD52" s="9">
        <f t="shared" si="9"/>
        <v>6.6298342541436464</v>
      </c>
      <c r="BE52" s="4" t="s">
        <v>85</v>
      </c>
      <c r="BF52" s="4" t="s">
        <v>5</v>
      </c>
      <c r="BG52" s="9">
        <v>6.33</v>
      </c>
      <c r="BH52" s="9">
        <v>3.2</v>
      </c>
      <c r="BI52" s="9">
        <v>6.03</v>
      </c>
      <c r="BJ52" s="9">
        <v>2.48</v>
      </c>
      <c r="BK52" s="9">
        <v>2.0499999999999998</v>
      </c>
      <c r="BL52" s="4">
        <v>67</v>
      </c>
      <c r="BM52" s="4">
        <v>38</v>
      </c>
      <c r="BN52" s="4">
        <v>54</v>
      </c>
      <c r="BO52" s="4">
        <v>85</v>
      </c>
      <c r="BP52" s="9">
        <v>4.4000000000000004</v>
      </c>
      <c r="BQ52" s="4">
        <v>82</v>
      </c>
      <c r="BR52" s="4">
        <v>64</v>
      </c>
      <c r="BS52" s="4">
        <v>16</v>
      </c>
      <c r="BT52" s="4">
        <v>16</v>
      </c>
      <c r="BU52" s="4">
        <v>31.9</v>
      </c>
      <c r="BV52" s="9">
        <v>1</v>
      </c>
      <c r="BW52" s="4">
        <v>404</v>
      </c>
      <c r="BX52" s="4">
        <v>0</v>
      </c>
      <c r="BY52" s="4"/>
      <c r="BZ52" s="9">
        <v>3.57</v>
      </c>
      <c r="CA52" s="9">
        <f t="shared" si="13"/>
        <v>1.431451612903226</v>
      </c>
      <c r="CB52" s="9">
        <f t="shared" si="14"/>
        <v>3.5500000000000003</v>
      </c>
      <c r="CC52" s="4">
        <v>3</v>
      </c>
      <c r="CD52" s="4">
        <v>9</v>
      </c>
      <c r="CE52" s="4">
        <v>420</v>
      </c>
      <c r="CF52" s="10">
        <v>0</v>
      </c>
    </row>
    <row r="53" spans="1:84" x14ac:dyDescent="0.25">
      <c r="A53" s="4">
        <v>1</v>
      </c>
      <c r="B53" s="4">
        <v>68</v>
      </c>
      <c r="C53" s="4">
        <v>2</v>
      </c>
      <c r="D53" s="4">
        <v>158</v>
      </c>
      <c r="E53" s="4">
        <v>73</v>
      </c>
      <c r="F53" s="9">
        <f t="shared" si="0"/>
        <v>29.24210863643647</v>
      </c>
      <c r="G53" s="9">
        <f t="shared" si="1"/>
        <v>1.7899410294445146</v>
      </c>
      <c r="H53" s="4">
        <v>1</v>
      </c>
      <c r="I53" s="5">
        <v>0</v>
      </c>
      <c r="J53" s="4">
        <v>0</v>
      </c>
      <c r="K53" s="4">
        <v>1</v>
      </c>
      <c r="L53" s="4">
        <v>2</v>
      </c>
      <c r="M53" s="4">
        <v>30</v>
      </c>
      <c r="N53" s="4">
        <v>3</v>
      </c>
      <c r="O53" s="4">
        <v>1</v>
      </c>
      <c r="P53" s="4">
        <v>1</v>
      </c>
      <c r="Q53" s="4">
        <v>1</v>
      </c>
      <c r="R53" s="4">
        <v>3</v>
      </c>
      <c r="S53" s="4">
        <v>0</v>
      </c>
      <c r="T53" s="4">
        <v>1</v>
      </c>
      <c r="U53" s="4">
        <v>1</v>
      </c>
      <c r="V53" s="4">
        <v>0</v>
      </c>
      <c r="W53" s="4">
        <v>0</v>
      </c>
      <c r="X53" s="4">
        <v>0</v>
      </c>
      <c r="Y53" s="4">
        <v>1</v>
      </c>
      <c r="Z53" s="4">
        <v>15</v>
      </c>
      <c r="AA53" s="4">
        <v>20</v>
      </c>
      <c r="AB53" s="4">
        <v>2</v>
      </c>
      <c r="AC53" s="4">
        <v>99</v>
      </c>
      <c r="AD53" s="4">
        <v>135</v>
      </c>
      <c r="AE53" s="4">
        <v>80</v>
      </c>
      <c r="AF53" s="4">
        <v>60</v>
      </c>
      <c r="AG53" s="4">
        <v>81</v>
      </c>
      <c r="AH53" s="4">
        <v>77</v>
      </c>
      <c r="AI53" s="4">
        <v>104</v>
      </c>
      <c r="AJ53" s="4">
        <v>51</v>
      </c>
      <c r="AK53" s="4">
        <v>50</v>
      </c>
      <c r="AL53" s="4">
        <v>58</v>
      </c>
      <c r="AM53" s="4">
        <v>49</v>
      </c>
      <c r="AN53" s="4">
        <v>120</v>
      </c>
      <c r="AO53" s="4">
        <v>4.0999999999999996</v>
      </c>
      <c r="AP53" s="4">
        <v>9.1999999999999993</v>
      </c>
      <c r="AQ53" s="4">
        <v>31</v>
      </c>
      <c r="AR53" s="4">
        <v>3</v>
      </c>
      <c r="AS53" s="4">
        <v>22</v>
      </c>
      <c r="AT53" s="4">
        <v>4</v>
      </c>
      <c r="AU53" s="4">
        <v>54</v>
      </c>
      <c r="AV53" s="4">
        <v>8</v>
      </c>
      <c r="AW53" s="9">
        <f t="shared" si="2"/>
        <v>0.34640522875816993</v>
      </c>
      <c r="AX53" s="9">
        <f t="shared" si="3"/>
        <v>4.3999999999999995</v>
      </c>
      <c r="AY53" s="9">
        <f t="shared" si="4"/>
        <v>0.67539682539682533</v>
      </c>
      <c r="AZ53" s="9">
        <f t="shared" si="5"/>
        <v>0.59597523219814241</v>
      </c>
      <c r="BA53" s="9">
        <f t="shared" si="6"/>
        <v>0.77884615384615385</v>
      </c>
      <c r="BB53" s="9">
        <f t="shared" si="7"/>
        <v>29.166666666666668</v>
      </c>
      <c r="BC53" s="9">
        <f t="shared" si="8"/>
        <v>0.61250000000000004</v>
      </c>
      <c r="BD53" s="9">
        <f t="shared" si="9"/>
        <v>7.9881656804733732</v>
      </c>
      <c r="BE53" s="4" t="s">
        <v>88</v>
      </c>
      <c r="BF53" s="4" t="s">
        <v>4</v>
      </c>
      <c r="BG53" s="9">
        <v>4.26</v>
      </c>
      <c r="BH53" s="9">
        <v>3.6</v>
      </c>
      <c r="BI53" s="9">
        <v>2.63</v>
      </c>
      <c r="BJ53" s="9">
        <v>1.33</v>
      </c>
      <c r="BK53" s="9">
        <v>0.65</v>
      </c>
      <c r="BL53" s="4">
        <v>62</v>
      </c>
      <c r="BM53" s="4">
        <v>44</v>
      </c>
      <c r="BN53" s="4">
        <v>16.7</v>
      </c>
      <c r="BO53" s="4">
        <v>43</v>
      </c>
      <c r="BP53" s="9">
        <v>4.46</v>
      </c>
      <c r="BQ53" s="4">
        <v>63.3</v>
      </c>
      <c r="BR53" s="4">
        <v>102</v>
      </c>
      <c r="BS53" s="4">
        <v>13</v>
      </c>
      <c r="BT53" s="4">
        <v>10</v>
      </c>
      <c r="BU53" s="4">
        <v>38</v>
      </c>
      <c r="BV53" s="9">
        <v>1.22</v>
      </c>
      <c r="BW53" s="4">
        <v>286</v>
      </c>
      <c r="BX53" s="4">
        <v>120</v>
      </c>
      <c r="BY53" s="4"/>
      <c r="BZ53" s="9">
        <v>1.37</v>
      </c>
      <c r="CA53" s="9">
        <f t="shared" si="13"/>
        <v>0.97744360902255623</v>
      </c>
      <c r="CB53" s="9">
        <f t="shared" si="14"/>
        <v>1.2999999999999998</v>
      </c>
      <c r="CC53" s="4">
        <v>3</v>
      </c>
      <c r="CD53" s="4">
        <v>10</v>
      </c>
      <c r="CE53" s="4">
        <v>360</v>
      </c>
      <c r="CF53" s="10">
        <v>0</v>
      </c>
    </row>
    <row r="54" spans="1:84" x14ac:dyDescent="0.25">
      <c r="A54" s="4">
        <v>1</v>
      </c>
      <c r="B54" s="4">
        <v>46</v>
      </c>
      <c r="C54" s="4">
        <v>2</v>
      </c>
      <c r="D54" s="4">
        <v>180</v>
      </c>
      <c r="E54" s="4">
        <v>60</v>
      </c>
      <c r="F54" s="9">
        <f t="shared" si="0"/>
        <v>18.518518518518519</v>
      </c>
      <c r="G54" s="9">
        <f t="shared" si="1"/>
        <v>1.7320508075688772</v>
      </c>
      <c r="H54" s="4">
        <v>1</v>
      </c>
      <c r="I54" s="4">
        <v>0</v>
      </c>
      <c r="J54" s="4">
        <v>0</v>
      </c>
      <c r="K54" s="4">
        <v>0</v>
      </c>
      <c r="L54" s="4">
        <v>2</v>
      </c>
      <c r="M54" s="4">
        <v>10</v>
      </c>
      <c r="N54" s="4">
        <v>2</v>
      </c>
      <c r="O54" s="4">
        <v>1</v>
      </c>
      <c r="P54" s="4">
        <v>1</v>
      </c>
      <c r="Q54" s="4">
        <v>1</v>
      </c>
      <c r="R54" s="4">
        <v>1</v>
      </c>
      <c r="S54" s="4">
        <v>0</v>
      </c>
      <c r="T54" s="4">
        <v>1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17</v>
      </c>
      <c r="AA54" s="4">
        <v>25</v>
      </c>
      <c r="AB54" s="4">
        <v>1</v>
      </c>
      <c r="AC54" s="4">
        <v>99</v>
      </c>
      <c r="AD54" s="4">
        <v>110</v>
      </c>
      <c r="AE54" s="4">
        <v>70</v>
      </c>
      <c r="AF54" s="4">
        <v>74</v>
      </c>
      <c r="AG54" s="4">
        <v>69</v>
      </c>
      <c r="AH54" s="4">
        <v>88</v>
      </c>
      <c r="AI54" s="4">
        <v>133</v>
      </c>
      <c r="AJ54" s="4">
        <v>83</v>
      </c>
      <c r="AK54" s="4">
        <v>103</v>
      </c>
      <c r="AL54" s="4">
        <v>94</v>
      </c>
      <c r="AM54" s="4">
        <v>109</v>
      </c>
      <c r="AN54" s="4">
        <v>131</v>
      </c>
      <c r="AO54" s="4">
        <v>4</v>
      </c>
      <c r="AP54" s="4">
        <v>5.6</v>
      </c>
      <c r="AQ54" s="4">
        <v>33</v>
      </c>
      <c r="AR54" s="4">
        <v>2</v>
      </c>
      <c r="AS54" s="4">
        <v>9</v>
      </c>
      <c r="AT54" s="4">
        <v>6</v>
      </c>
      <c r="AU54" s="4">
        <v>49</v>
      </c>
      <c r="AV54" s="4">
        <v>10</v>
      </c>
      <c r="AW54" s="9">
        <f t="shared" si="2"/>
        <v>0.16091954022988506</v>
      </c>
      <c r="AX54" s="9">
        <f t="shared" si="3"/>
        <v>5.8</v>
      </c>
      <c r="AY54" s="9">
        <f t="shared" si="4"/>
        <v>0.9859154929577465</v>
      </c>
      <c r="AZ54" s="9">
        <f t="shared" si="5"/>
        <v>0.64421669106881407</v>
      </c>
      <c r="BA54" s="9">
        <f t="shared" si="6"/>
        <v>0.51879699248120303</v>
      </c>
      <c r="BB54" s="9">
        <f t="shared" si="7"/>
        <v>32.419774501300957</v>
      </c>
      <c r="BC54" s="9">
        <f t="shared" si="8"/>
        <v>1.5571428571428572</v>
      </c>
      <c r="BD54" s="9">
        <f t="shared" si="9"/>
        <v>4.382470119521912</v>
      </c>
      <c r="BE54" s="4" t="s">
        <v>88</v>
      </c>
      <c r="BF54" s="4" t="s">
        <v>4</v>
      </c>
      <c r="BG54" s="9">
        <v>4.9800000000000004</v>
      </c>
      <c r="BH54" s="9">
        <v>3.3</v>
      </c>
      <c r="BI54" s="9">
        <v>6.45</v>
      </c>
      <c r="BJ54" s="9">
        <v>1.81</v>
      </c>
      <c r="BK54" s="9">
        <v>1.05</v>
      </c>
      <c r="BL54" s="4">
        <v>75.599999999999994</v>
      </c>
      <c r="BM54" s="4">
        <v>41</v>
      </c>
      <c r="BN54" s="4"/>
      <c r="BO54" s="4"/>
      <c r="BP54" s="9">
        <v>4.46</v>
      </c>
      <c r="BQ54" s="4">
        <v>87.7</v>
      </c>
      <c r="BR54" s="4">
        <v>68</v>
      </c>
      <c r="BS54" s="4">
        <v>20</v>
      </c>
      <c r="BT54" s="4">
        <v>36</v>
      </c>
      <c r="BU54" s="4">
        <v>31</v>
      </c>
      <c r="BV54" s="9">
        <v>1.1399999999999999</v>
      </c>
      <c r="BW54" s="4">
        <v>281</v>
      </c>
      <c r="BX54" s="4">
        <v>0</v>
      </c>
      <c r="BY54" s="4"/>
      <c r="BZ54" s="9">
        <v>4.07</v>
      </c>
      <c r="CA54" s="9">
        <f t="shared" si="13"/>
        <v>2.5635359116022101</v>
      </c>
      <c r="CB54" s="9">
        <f t="shared" si="14"/>
        <v>4.6400000000000006</v>
      </c>
      <c r="CC54" s="4">
        <v>2</v>
      </c>
      <c r="CD54" s="4">
        <v>10</v>
      </c>
      <c r="CE54" s="4">
        <v>420</v>
      </c>
      <c r="CF54" s="10">
        <v>0</v>
      </c>
    </row>
    <row r="55" spans="1:84" x14ac:dyDescent="0.25">
      <c r="A55" s="4">
        <v>1</v>
      </c>
      <c r="B55" s="4">
        <v>48</v>
      </c>
      <c r="C55" s="4">
        <v>2</v>
      </c>
      <c r="D55" s="4">
        <v>164</v>
      </c>
      <c r="E55" s="4">
        <v>75</v>
      </c>
      <c r="F55" s="9">
        <f t="shared" si="0"/>
        <v>27.885187388459251</v>
      </c>
      <c r="G55" s="9">
        <f t="shared" si="1"/>
        <v>1.8484227510682361</v>
      </c>
      <c r="H55" s="4">
        <v>1</v>
      </c>
      <c r="I55" s="4">
        <v>0</v>
      </c>
      <c r="J55" s="4">
        <v>0</v>
      </c>
      <c r="K55" s="4">
        <v>0</v>
      </c>
      <c r="L55" s="4">
        <v>1</v>
      </c>
      <c r="M55" s="4">
        <v>20</v>
      </c>
      <c r="N55" s="4">
        <v>2</v>
      </c>
      <c r="O55" s="4">
        <v>2</v>
      </c>
      <c r="P55" s="4">
        <v>1</v>
      </c>
      <c r="Q55" s="4">
        <v>1</v>
      </c>
      <c r="R55" s="4">
        <v>1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1</v>
      </c>
      <c r="Y55" s="4">
        <v>1</v>
      </c>
      <c r="Z55" s="4">
        <v>20</v>
      </c>
      <c r="AA55" s="4">
        <v>30</v>
      </c>
      <c r="AB55" s="4">
        <v>1</v>
      </c>
      <c r="AC55" s="4">
        <v>98</v>
      </c>
      <c r="AD55" s="4">
        <v>130</v>
      </c>
      <c r="AE55" s="4">
        <v>80</v>
      </c>
      <c r="AF55" s="4">
        <v>71</v>
      </c>
      <c r="AG55" s="4">
        <v>115</v>
      </c>
      <c r="AH55" s="4">
        <v>100</v>
      </c>
      <c r="AI55" s="4">
        <v>102</v>
      </c>
      <c r="AJ55" s="4">
        <v>99</v>
      </c>
      <c r="AK55" s="4">
        <v>93</v>
      </c>
      <c r="AL55" s="4">
        <v>113</v>
      </c>
      <c r="AM55" s="4">
        <v>71</v>
      </c>
      <c r="AN55" s="4">
        <v>134</v>
      </c>
      <c r="AO55" s="4">
        <v>5.2</v>
      </c>
      <c r="AP55" s="4">
        <v>9.6999999999999993</v>
      </c>
      <c r="AQ55" s="4">
        <v>36</v>
      </c>
      <c r="AR55" s="4">
        <v>3</v>
      </c>
      <c r="AS55" s="4">
        <v>13</v>
      </c>
      <c r="AT55" s="4">
        <v>2</v>
      </c>
      <c r="AU55" s="4">
        <v>50</v>
      </c>
      <c r="AV55" s="4">
        <v>9</v>
      </c>
      <c r="AW55" s="9">
        <f t="shared" si="2"/>
        <v>0.22897196261682243</v>
      </c>
      <c r="AX55" s="9">
        <f t="shared" si="3"/>
        <v>3.9</v>
      </c>
      <c r="AY55" s="9">
        <f t="shared" si="4"/>
        <v>1.1669565217391302</v>
      </c>
      <c r="AZ55" s="9">
        <f t="shared" si="5"/>
        <v>0.69589422407794022</v>
      </c>
      <c r="BA55" s="9">
        <f t="shared" si="6"/>
        <v>1.1274509803921569</v>
      </c>
      <c r="BB55" s="9">
        <f t="shared" si="7"/>
        <v>31.869887027658748</v>
      </c>
      <c r="BC55" s="9">
        <f t="shared" si="8"/>
        <v>0.88749999999999996</v>
      </c>
      <c r="BD55" s="9">
        <f t="shared" si="9"/>
        <v>4.5936395759717312</v>
      </c>
      <c r="BE55" s="4" t="s">
        <v>86</v>
      </c>
      <c r="BF55" s="4" t="s">
        <v>4</v>
      </c>
      <c r="BG55" s="9">
        <v>5.85</v>
      </c>
      <c r="BH55" s="9">
        <v>3</v>
      </c>
      <c r="BI55" s="9">
        <v>5.75</v>
      </c>
      <c r="BJ55" s="9">
        <v>1.44</v>
      </c>
      <c r="BK55" s="9">
        <v>2.12</v>
      </c>
      <c r="BL55" s="4">
        <v>72.8</v>
      </c>
      <c r="BM55" s="4">
        <v>42</v>
      </c>
      <c r="BN55" s="4"/>
      <c r="BO55" s="4"/>
      <c r="BP55" s="9">
        <v>5.23</v>
      </c>
      <c r="BQ55" s="4">
        <v>99.5</v>
      </c>
      <c r="BR55" s="4">
        <v>57</v>
      </c>
      <c r="BS55" s="4">
        <v>12.5</v>
      </c>
      <c r="BT55" s="4">
        <v>18.7</v>
      </c>
      <c r="BU55" s="4">
        <v>37</v>
      </c>
      <c r="BV55" s="9">
        <v>1</v>
      </c>
      <c r="BW55" s="4">
        <v>371</v>
      </c>
      <c r="BX55" s="4">
        <v>0</v>
      </c>
      <c r="BY55" s="4"/>
      <c r="BZ55" s="9">
        <v>4.1500000000000004</v>
      </c>
      <c r="CA55" s="9">
        <f t="shared" si="13"/>
        <v>2.9930555555555558</v>
      </c>
      <c r="CB55" s="9">
        <f t="shared" si="14"/>
        <v>4.3100000000000005</v>
      </c>
      <c r="CC55" s="4">
        <v>1</v>
      </c>
      <c r="CD55" s="4">
        <v>10</v>
      </c>
      <c r="CE55" s="4">
        <v>400</v>
      </c>
      <c r="CF55" s="10">
        <v>0</v>
      </c>
    </row>
    <row r="56" spans="1:84" x14ac:dyDescent="0.25">
      <c r="A56" s="4">
        <v>1</v>
      </c>
      <c r="B56" s="5">
        <v>51</v>
      </c>
      <c r="C56" s="4">
        <v>2</v>
      </c>
      <c r="D56" s="4">
        <v>164</v>
      </c>
      <c r="E56" s="4">
        <v>88</v>
      </c>
      <c r="F56" s="9">
        <f t="shared" si="0"/>
        <v>32.718619869125519</v>
      </c>
      <c r="G56" s="9">
        <f t="shared" si="1"/>
        <v>2.0022209890241607</v>
      </c>
      <c r="H56" s="4">
        <v>1</v>
      </c>
      <c r="I56" s="4">
        <v>0</v>
      </c>
      <c r="J56" s="4">
        <v>0</v>
      </c>
      <c r="K56" s="4">
        <v>0</v>
      </c>
      <c r="L56" s="4">
        <v>1</v>
      </c>
      <c r="M56" s="4">
        <v>20</v>
      </c>
      <c r="N56" s="4">
        <v>1</v>
      </c>
      <c r="O56" s="4">
        <v>0</v>
      </c>
      <c r="P56" s="4">
        <v>1</v>
      </c>
      <c r="Q56" s="4">
        <v>1</v>
      </c>
      <c r="R56" s="4">
        <v>1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>
        <v>0</v>
      </c>
      <c r="Y56" s="4">
        <v>1</v>
      </c>
      <c r="Z56" s="4">
        <v>20</v>
      </c>
      <c r="AA56" s="4">
        <v>25</v>
      </c>
      <c r="AB56" s="4">
        <v>1</v>
      </c>
      <c r="AC56" s="4">
        <v>98</v>
      </c>
      <c r="AD56" s="4">
        <v>125</v>
      </c>
      <c r="AE56" s="4">
        <v>70</v>
      </c>
      <c r="AF56" s="4">
        <v>64</v>
      </c>
      <c r="AG56" s="4">
        <v>82</v>
      </c>
      <c r="AH56" s="4">
        <v>83</v>
      </c>
      <c r="AI56" s="4">
        <v>109</v>
      </c>
      <c r="AJ56" s="4">
        <v>117</v>
      </c>
      <c r="AK56" s="4">
        <v>76</v>
      </c>
      <c r="AL56" s="4">
        <v>133</v>
      </c>
      <c r="AM56" s="4">
        <v>75</v>
      </c>
      <c r="AN56" s="4">
        <v>142</v>
      </c>
      <c r="AO56" s="4">
        <v>4.4000000000000004</v>
      </c>
      <c r="AP56" s="4">
        <v>5.9</v>
      </c>
      <c r="AQ56" s="4">
        <v>38</v>
      </c>
      <c r="AR56" s="4">
        <v>3</v>
      </c>
      <c r="AS56" s="4">
        <v>21</v>
      </c>
      <c r="AT56" s="4">
        <v>3</v>
      </c>
      <c r="AU56" s="4">
        <v>49</v>
      </c>
      <c r="AV56" s="4">
        <v>7</v>
      </c>
      <c r="AW56" s="9">
        <f t="shared" si="2"/>
        <v>0.29499999999999998</v>
      </c>
      <c r="AX56" s="9">
        <f t="shared" si="3"/>
        <v>2.9666666666666668</v>
      </c>
      <c r="AY56" s="9">
        <f t="shared" si="4"/>
        <v>0.91076923076923078</v>
      </c>
      <c r="AZ56" s="9">
        <f t="shared" si="5"/>
        <v>0.5611899932386748</v>
      </c>
      <c r="BA56" s="9">
        <f t="shared" si="6"/>
        <v>0.75229357798165142</v>
      </c>
      <c r="BB56" s="9">
        <f t="shared" si="7"/>
        <v>22.128871484514065</v>
      </c>
      <c r="BC56" s="9">
        <f t="shared" si="8"/>
        <v>1.0714285714285714</v>
      </c>
      <c r="BD56" s="9">
        <f t="shared" si="9"/>
        <v>3.9808917197452227</v>
      </c>
      <c r="BE56" s="4" t="s">
        <v>86</v>
      </c>
      <c r="BF56" s="4" t="s">
        <v>4</v>
      </c>
      <c r="BG56" s="9">
        <v>6.2</v>
      </c>
      <c r="BH56" s="9">
        <v>4</v>
      </c>
      <c r="BI56" s="9">
        <v>6.43</v>
      </c>
      <c r="BJ56" s="9">
        <v>1.75</v>
      </c>
      <c r="BK56" s="9">
        <v>1.19</v>
      </c>
      <c r="BL56" s="4">
        <v>66.3</v>
      </c>
      <c r="BM56" s="4">
        <v>42</v>
      </c>
      <c r="BN56" s="4"/>
      <c r="BO56" s="4"/>
      <c r="BP56" s="9">
        <v>5.23</v>
      </c>
      <c r="BQ56" s="4">
        <v>99.5</v>
      </c>
      <c r="BR56" s="4">
        <v>57</v>
      </c>
      <c r="BS56" s="4">
        <v>12.5</v>
      </c>
      <c r="BT56" s="4">
        <v>18.7</v>
      </c>
      <c r="BU56" s="4">
        <v>37</v>
      </c>
      <c r="BV56" s="9">
        <v>1</v>
      </c>
      <c r="BW56" s="4">
        <v>371</v>
      </c>
      <c r="BX56" s="4">
        <v>0</v>
      </c>
      <c r="BY56" s="4"/>
      <c r="BZ56" s="9">
        <v>4.1399999999999997</v>
      </c>
      <c r="CA56" s="9">
        <f t="shared" si="13"/>
        <v>2.6742857142857139</v>
      </c>
      <c r="CB56" s="9">
        <f t="shared" si="14"/>
        <v>4.68</v>
      </c>
      <c r="CC56" s="4">
        <v>1</v>
      </c>
      <c r="CD56" s="4">
        <v>10</v>
      </c>
      <c r="CE56" s="4">
        <v>420</v>
      </c>
      <c r="CF56" s="10">
        <v>0</v>
      </c>
    </row>
    <row r="57" spans="1:84" x14ac:dyDescent="0.25">
      <c r="A57" s="4">
        <v>1</v>
      </c>
      <c r="B57" s="4">
        <v>49</v>
      </c>
      <c r="C57" s="4">
        <v>2</v>
      </c>
      <c r="D57" s="4">
        <v>165</v>
      </c>
      <c r="E57" s="4">
        <v>60</v>
      </c>
      <c r="F57" s="9">
        <f t="shared" si="0"/>
        <v>22.038567493112946</v>
      </c>
      <c r="G57" s="9">
        <f t="shared" si="1"/>
        <v>1.6583123951776999</v>
      </c>
      <c r="H57" s="4">
        <v>1</v>
      </c>
      <c r="I57" s="4">
        <v>0</v>
      </c>
      <c r="J57" s="4">
        <v>0</v>
      </c>
      <c r="K57" s="4">
        <v>0</v>
      </c>
      <c r="L57" s="4">
        <v>2</v>
      </c>
      <c r="M57" s="4">
        <v>15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15</v>
      </c>
      <c r="AA57" s="4">
        <v>30</v>
      </c>
      <c r="AB57" s="4">
        <v>1</v>
      </c>
      <c r="AC57" s="4">
        <v>98</v>
      </c>
      <c r="AD57" s="4">
        <v>120</v>
      </c>
      <c r="AE57" s="4">
        <v>69</v>
      </c>
      <c r="AF57" s="4">
        <v>64</v>
      </c>
      <c r="AG57" s="4">
        <v>151</v>
      </c>
      <c r="AH57" s="4">
        <v>109</v>
      </c>
      <c r="AI57" s="4">
        <v>78</v>
      </c>
      <c r="AJ57" s="4">
        <v>78</v>
      </c>
      <c r="AK57" s="4">
        <v>50</v>
      </c>
      <c r="AL57" s="4">
        <v>88</v>
      </c>
      <c r="AM57" s="4">
        <v>43</v>
      </c>
      <c r="AN57" s="4">
        <v>148</v>
      </c>
      <c r="AO57" s="4">
        <v>4.5999999999999996</v>
      </c>
      <c r="AP57" s="4">
        <v>6.1</v>
      </c>
      <c r="AQ57" s="4">
        <v>27</v>
      </c>
      <c r="AR57" s="4">
        <v>3</v>
      </c>
      <c r="AS57" s="4">
        <v>11</v>
      </c>
      <c r="AT57" s="4">
        <v>2</v>
      </c>
      <c r="AU57" s="4">
        <v>62</v>
      </c>
      <c r="AV57" s="4">
        <v>6</v>
      </c>
      <c r="AW57" s="9">
        <f t="shared" si="2"/>
        <v>0.24516129032258063</v>
      </c>
      <c r="AX57" s="9">
        <f t="shared" si="3"/>
        <v>2.6999999999999997</v>
      </c>
      <c r="AY57" s="9">
        <f t="shared" si="4"/>
        <v>0.91685393258426962</v>
      </c>
      <c r="AZ57" s="9">
        <f t="shared" si="5"/>
        <v>0.70733290071382227</v>
      </c>
      <c r="BA57" s="9">
        <f t="shared" si="6"/>
        <v>1.9358974358974359</v>
      </c>
      <c r="BB57" s="9">
        <f t="shared" si="7"/>
        <v>33.622470053696823</v>
      </c>
      <c r="BC57" s="9">
        <f t="shared" si="8"/>
        <v>0.62318840579710144</v>
      </c>
      <c r="BD57" s="9">
        <f t="shared" si="9"/>
        <v>5.2173913043478262</v>
      </c>
      <c r="BE57" s="4" t="s">
        <v>87</v>
      </c>
      <c r="BF57" s="4" t="s">
        <v>4</v>
      </c>
      <c r="BG57" s="9">
        <v>8.6999999999999993</v>
      </c>
      <c r="BH57" s="9">
        <v>3.4</v>
      </c>
      <c r="BI57" s="9">
        <v>5.49</v>
      </c>
      <c r="BJ57" s="9">
        <v>2.0499999999999998</v>
      </c>
      <c r="BK57" s="9">
        <v>0.95</v>
      </c>
      <c r="BL57" s="4">
        <v>72</v>
      </c>
      <c r="BM57" s="4">
        <v>46</v>
      </c>
      <c r="BN57" s="4"/>
      <c r="BO57" s="4"/>
      <c r="BP57" s="9">
        <v>3.24</v>
      </c>
      <c r="BQ57" s="4">
        <v>75</v>
      </c>
      <c r="BR57" s="4">
        <v>81</v>
      </c>
      <c r="BS57" s="4">
        <v>20</v>
      </c>
      <c r="BT57" s="4">
        <v>14</v>
      </c>
      <c r="BU57" s="4">
        <v>37</v>
      </c>
      <c r="BV57" s="9">
        <v>1.1499999999999999</v>
      </c>
      <c r="BW57" s="4">
        <v>517</v>
      </c>
      <c r="BX57" s="4">
        <v>0</v>
      </c>
      <c r="BY57" s="4"/>
      <c r="BZ57" s="9">
        <v>3.42</v>
      </c>
      <c r="CA57" s="9">
        <f t="shared" si="13"/>
        <v>1.6780487804878053</v>
      </c>
      <c r="CB57" s="9">
        <f t="shared" si="14"/>
        <v>3.4400000000000004</v>
      </c>
      <c r="CC57" s="4">
        <v>1</v>
      </c>
      <c r="CD57" s="4">
        <v>10</v>
      </c>
      <c r="CE57" s="4">
        <v>420</v>
      </c>
      <c r="CF57" s="10">
        <v>0</v>
      </c>
    </row>
    <row r="58" spans="1:84" x14ac:dyDescent="0.25">
      <c r="A58" s="4">
        <v>1</v>
      </c>
      <c r="B58" s="4">
        <v>39</v>
      </c>
      <c r="C58" s="4">
        <v>2</v>
      </c>
      <c r="D58" s="4">
        <v>156</v>
      </c>
      <c r="E58" s="4">
        <v>75</v>
      </c>
      <c r="F58" s="9">
        <f t="shared" si="0"/>
        <v>30.818540433925051</v>
      </c>
      <c r="G58" s="9">
        <f t="shared" si="1"/>
        <v>1.8027756377319946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20</v>
      </c>
      <c r="N58" s="4">
        <v>2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15</v>
      </c>
      <c r="AA58" s="4">
        <v>20</v>
      </c>
      <c r="AB58" s="4">
        <v>1</v>
      </c>
      <c r="AC58" s="4">
        <v>98</v>
      </c>
      <c r="AD58" s="4">
        <v>108</v>
      </c>
      <c r="AE58" s="4">
        <v>66</v>
      </c>
      <c r="AF58" s="4">
        <v>87</v>
      </c>
      <c r="AG58" s="4">
        <v>95</v>
      </c>
      <c r="AH58" s="4">
        <v>95</v>
      </c>
      <c r="AI58" s="4">
        <v>106</v>
      </c>
      <c r="AJ58" s="4">
        <v>69</v>
      </c>
      <c r="AK58" s="4">
        <v>95</v>
      </c>
      <c r="AL58" s="4">
        <v>78</v>
      </c>
      <c r="AM58" s="4">
        <v>84</v>
      </c>
      <c r="AN58" s="4">
        <v>130</v>
      </c>
      <c r="AO58" s="4">
        <v>4.3</v>
      </c>
      <c r="AP58" s="4">
        <v>5.7</v>
      </c>
      <c r="AQ58" s="4">
        <v>32</v>
      </c>
      <c r="AR58" s="4">
        <v>1</v>
      </c>
      <c r="AS58" s="4">
        <v>8</v>
      </c>
      <c r="AT58" s="4">
        <v>3</v>
      </c>
      <c r="AU58" s="4">
        <v>58</v>
      </c>
      <c r="AV58" s="4">
        <v>6</v>
      </c>
      <c r="AW58" s="9">
        <f t="shared" si="2"/>
        <v>0.16877637130801687</v>
      </c>
      <c r="AX58" s="9">
        <f t="shared" si="3"/>
        <v>8.6999999999999993</v>
      </c>
      <c r="AY58" s="9">
        <f t="shared" si="4"/>
        <v>1.1517543859649124</v>
      </c>
      <c r="AZ58" s="9">
        <f t="shared" si="5"/>
        <v>0.70007369196757563</v>
      </c>
      <c r="BA58" s="9">
        <f t="shared" si="6"/>
        <v>0.89622641509433965</v>
      </c>
      <c r="BB58" s="9">
        <f t="shared" si="7"/>
        <v>43.57510528778662</v>
      </c>
      <c r="BC58" s="9">
        <f t="shared" si="8"/>
        <v>1.2727272727272727</v>
      </c>
      <c r="BD58" s="9">
        <f t="shared" si="9"/>
        <v>4.615384615384615</v>
      </c>
      <c r="BE58" s="4" t="s">
        <v>88</v>
      </c>
      <c r="BF58" s="4" t="s">
        <v>4</v>
      </c>
      <c r="BG58" s="9">
        <v>4.75</v>
      </c>
      <c r="BH58" s="9">
        <v>2.9</v>
      </c>
      <c r="BI58" s="9">
        <v>5.85</v>
      </c>
      <c r="BJ58" s="9">
        <v>2.0299999999999998</v>
      </c>
      <c r="BK58" s="9">
        <v>0.76</v>
      </c>
      <c r="BL58" s="4">
        <v>70.099999999999994</v>
      </c>
      <c r="BM58" s="4">
        <v>44</v>
      </c>
      <c r="BN58" s="4"/>
      <c r="BO58" s="4"/>
      <c r="BP58" s="9">
        <v>4.3499999999999996</v>
      </c>
      <c r="BQ58" s="4">
        <v>92</v>
      </c>
      <c r="BR58" s="4">
        <v>68</v>
      </c>
      <c r="BS58" s="4">
        <v>14.6</v>
      </c>
      <c r="BT58" s="4">
        <v>14.2</v>
      </c>
      <c r="BU58" s="4">
        <v>36</v>
      </c>
      <c r="BV58" s="9">
        <v>1</v>
      </c>
      <c r="BW58" s="4">
        <v>207</v>
      </c>
      <c r="BX58" s="4">
        <v>285</v>
      </c>
      <c r="BY58" s="4"/>
      <c r="BZ58" s="9">
        <v>3.37</v>
      </c>
      <c r="CA58" s="9">
        <f t="shared" si="13"/>
        <v>1.8817733990147785</v>
      </c>
      <c r="CB58" s="9">
        <f t="shared" si="14"/>
        <v>3.82</v>
      </c>
      <c r="CC58" s="4">
        <v>2</v>
      </c>
      <c r="CD58" s="4">
        <v>13</v>
      </c>
      <c r="CE58" s="4">
        <v>400</v>
      </c>
      <c r="CF58" s="10">
        <v>0</v>
      </c>
    </row>
    <row r="59" spans="1:84" x14ac:dyDescent="0.25">
      <c r="A59" s="4">
        <v>1</v>
      </c>
      <c r="B59" s="4">
        <v>53</v>
      </c>
      <c r="C59" s="4">
        <v>2</v>
      </c>
      <c r="D59" s="4">
        <v>158</v>
      </c>
      <c r="E59" s="4">
        <v>73</v>
      </c>
      <c r="F59" s="9">
        <f t="shared" si="0"/>
        <v>29.24210863643647</v>
      </c>
      <c r="G59" s="9">
        <f t="shared" si="1"/>
        <v>1.7899410294445146</v>
      </c>
      <c r="H59" s="4">
        <v>1</v>
      </c>
      <c r="I59" s="4">
        <v>0</v>
      </c>
      <c r="J59" s="4">
        <v>0</v>
      </c>
      <c r="K59" s="4">
        <v>1</v>
      </c>
      <c r="L59" s="4">
        <v>2</v>
      </c>
      <c r="M59" s="4">
        <v>15</v>
      </c>
      <c r="N59" s="4">
        <v>2</v>
      </c>
      <c r="O59" s="4">
        <v>0</v>
      </c>
      <c r="P59" s="4">
        <v>1</v>
      </c>
      <c r="Q59" s="4">
        <v>1</v>
      </c>
      <c r="R59" s="4">
        <v>2</v>
      </c>
      <c r="S59" s="4">
        <v>0</v>
      </c>
      <c r="T59" s="4">
        <v>0</v>
      </c>
      <c r="U59" s="4">
        <v>1</v>
      </c>
      <c r="V59" s="4">
        <v>1</v>
      </c>
      <c r="W59" s="4">
        <v>0</v>
      </c>
      <c r="X59" s="4">
        <v>1</v>
      </c>
      <c r="Y59" s="4">
        <v>1</v>
      </c>
      <c r="Z59" s="4">
        <v>15</v>
      </c>
      <c r="AA59" s="4">
        <v>23</v>
      </c>
      <c r="AB59" s="4">
        <v>2</v>
      </c>
      <c r="AC59" s="4">
        <v>98</v>
      </c>
      <c r="AD59" s="4">
        <v>116</v>
      </c>
      <c r="AE59" s="4">
        <v>68</v>
      </c>
      <c r="AF59" s="4">
        <v>72</v>
      </c>
      <c r="AG59" s="4">
        <v>79</v>
      </c>
      <c r="AH59" s="4">
        <v>78</v>
      </c>
      <c r="AI59" s="4">
        <v>67</v>
      </c>
      <c r="AJ59" s="4">
        <v>73</v>
      </c>
      <c r="AK59" s="4">
        <v>65</v>
      </c>
      <c r="AL59" s="4">
        <v>80</v>
      </c>
      <c r="AM59" s="4">
        <v>54</v>
      </c>
      <c r="AN59" s="4">
        <v>146</v>
      </c>
      <c r="AO59" s="4">
        <v>4.5</v>
      </c>
      <c r="AP59" s="4">
        <v>6</v>
      </c>
      <c r="AQ59" s="4">
        <v>20</v>
      </c>
      <c r="AR59" s="4">
        <v>2</v>
      </c>
      <c r="AS59" s="4">
        <v>12</v>
      </c>
      <c r="AT59" s="4">
        <v>5</v>
      </c>
      <c r="AU59" s="4">
        <v>64</v>
      </c>
      <c r="AV59" s="4">
        <v>9</v>
      </c>
      <c r="AW59" s="9">
        <f t="shared" si="2"/>
        <v>0.17486338797814208</v>
      </c>
      <c r="AX59" s="9">
        <f t="shared" si="3"/>
        <v>5.5</v>
      </c>
      <c r="AY59" s="9">
        <f t="shared" si="4"/>
        <v>1.1329113924050633</v>
      </c>
      <c r="AZ59" s="9">
        <f t="shared" si="5"/>
        <v>0.51315789473684215</v>
      </c>
      <c r="BA59" s="9">
        <f t="shared" si="6"/>
        <v>1.1791044776119404</v>
      </c>
      <c r="BB59" s="9">
        <f t="shared" si="7"/>
        <v>27.922413793103448</v>
      </c>
      <c r="BC59" s="9">
        <f t="shared" si="8"/>
        <v>0.79411764705882348</v>
      </c>
      <c r="BD59" s="9">
        <f t="shared" si="9"/>
        <v>5.1555555555555559</v>
      </c>
      <c r="BE59" s="4" t="s">
        <v>87</v>
      </c>
      <c r="BF59" s="4" t="s">
        <v>4</v>
      </c>
      <c r="BG59" s="9">
        <v>5.45</v>
      </c>
      <c r="BH59" s="9">
        <v>3.4</v>
      </c>
      <c r="BI59" s="9">
        <v>5.71</v>
      </c>
      <c r="BJ59" s="9">
        <v>1.94</v>
      </c>
      <c r="BK59" s="9">
        <v>1.24</v>
      </c>
      <c r="BL59" s="4">
        <v>66.7</v>
      </c>
      <c r="BM59" s="4">
        <v>41</v>
      </c>
      <c r="BN59" s="4"/>
      <c r="BO59" s="4"/>
      <c r="BP59" s="9">
        <v>4.63</v>
      </c>
      <c r="BQ59" s="4">
        <v>75.900000000000006</v>
      </c>
      <c r="BR59" s="4">
        <v>79</v>
      </c>
      <c r="BS59" s="4">
        <v>18</v>
      </c>
      <c r="BT59" s="4">
        <v>17</v>
      </c>
      <c r="BU59" s="4">
        <v>33</v>
      </c>
      <c r="BV59" s="9">
        <v>1.03</v>
      </c>
      <c r="BW59" s="4">
        <v>476</v>
      </c>
      <c r="BX59" s="4">
        <v>191</v>
      </c>
      <c r="BY59" s="4"/>
      <c r="BZ59" s="9">
        <v>3.5</v>
      </c>
      <c r="CA59" s="9">
        <f t="shared" si="13"/>
        <v>1.9432989690721649</v>
      </c>
      <c r="CB59" s="9">
        <f t="shared" si="14"/>
        <v>3.77</v>
      </c>
      <c r="CC59" s="4">
        <v>2</v>
      </c>
      <c r="CD59" s="4">
        <v>15</v>
      </c>
      <c r="CE59" s="4">
        <v>450</v>
      </c>
      <c r="CF59" s="10">
        <v>0</v>
      </c>
    </row>
    <row r="60" spans="1:84" x14ac:dyDescent="0.25">
      <c r="A60" s="4">
        <v>1</v>
      </c>
      <c r="B60" s="4">
        <v>48</v>
      </c>
      <c r="C60" s="4">
        <v>2</v>
      </c>
      <c r="D60" s="4">
        <v>156</v>
      </c>
      <c r="E60" s="4">
        <v>75</v>
      </c>
      <c r="F60" s="9">
        <f t="shared" si="0"/>
        <v>30.818540433925051</v>
      </c>
      <c r="G60" s="9">
        <f t="shared" si="1"/>
        <v>1.8027756377319946</v>
      </c>
      <c r="H60" s="4">
        <v>0</v>
      </c>
      <c r="I60" s="5">
        <v>0</v>
      </c>
      <c r="J60" s="4">
        <v>0</v>
      </c>
      <c r="K60" s="4">
        <v>1</v>
      </c>
      <c r="L60" s="4">
        <v>1</v>
      </c>
      <c r="M60" s="4">
        <v>20</v>
      </c>
      <c r="N60" s="4">
        <v>2</v>
      </c>
      <c r="O60" s="4">
        <v>0</v>
      </c>
      <c r="P60" s="4">
        <v>1</v>
      </c>
      <c r="Q60" s="4">
        <v>1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1</v>
      </c>
      <c r="Z60" s="4">
        <v>20</v>
      </c>
      <c r="AA60" s="4">
        <v>30</v>
      </c>
      <c r="AB60" s="4">
        <v>2</v>
      </c>
      <c r="AC60" s="4">
        <v>98</v>
      </c>
      <c r="AD60" s="4">
        <v>135</v>
      </c>
      <c r="AE60" s="4">
        <v>80</v>
      </c>
      <c r="AF60" s="4">
        <v>64</v>
      </c>
      <c r="AG60" s="4">
        <v>66</v>
      </c>
      <c r="AH60" s="4">
        <v>64</v>
      </c>
      <c r="AI60" s="4">
        <v>105</v>
      </c>
      <c r="AJ60" s="4">
        <v>53</v>
      </c>
      <c r="AK60" s="4">
        <v>73</v>
      </c>
      <c r="AL60" s="4">
        <v>60</v>
      </c>
      <c r="AM60" s="4">
        <v>50</v>
      </c>
      <c r="AN60" s="4">
        <v>118</v>
      </c>
      <c r="AO60" s="4">
        <v>4.7</v>
      </c>
      <c r="AP60" s="4">
        <v>6.3</v>
      </c>
      <c r="AQ60" s="4">
        <v>36</v>
      </c>
      <c r="AR60" s="4">
        <v>3</v>
      </c>
      <c r="AS60" s="4">
        <v>26</v>
      </c>
      <c r="AT60" s="4">
        <v>4</v>
      </c>
      <c r="AU60" s="4">
        <v>49</v>
      </c>
      <c r="AV60" s="4">
        <v>8</v>
      </c>
      <c r="AW60" s="9">
        <f t="shared" si="2"/>
        <v>0.36046511627906974</v>
      </c>
      <c r="AX60" s="9">
        <f t="shared" si="3"/>
        <v>3.4333333333333336</v>
      </c>
      <c r="AY60" s="9">
        <f t="shared" si="4"/>
        <v>0.86793893129770994</v>
      </c>
      <c r="AZ60" s="9">
        <f t="shared" si="5"/>
        <v>0.51488334674175384</v>
      </c>
      <c r="BA60" s="9">
        <f t="shared" si="6"/>
        <v>0.62857142857142856</v>
      </c>
      <c r="BB60" s="9">
        <f t="shared" si="7"/>
        <v>26.09875203472599</v>
      </c>
      <c r="BC60" s="9">
        <f t="shared" si="8"/>
        <v>0.625</v>
      </c>
      <c r="BD60" s="9">
        <f t="shared" si="9"/>
        <v>7.6271186440677967</v>
      </c>
      <c r="BE60" s="4" t="s">
        <v>86</v>
      </c>
      <c r="BF60" s="4" t="s">
        <v>5</v>
      </c>
      <c r="BG60" s="9">
        <v>6.47</v>
      </c>
      <c r="BH60" s="9">
        <v>4.3</v>
      </c>
      <c r="BI60" s="9">
        <v>4.58</v>
      </c>
      <c r="BJ60" s="9">
        <v>1.79</v>
      </c>
      <c r="BK60" s="9">
        <v>1.08</v>
      </c>
      <c r="BL60" s="4">
        <v>68.599999999999994</v>
      </c>
      <c r="BM60" s="4">
        <v>41</v>
      </c>
      <c r="BN60" s="4"/>
      <c r="BO60" s="4"/>
      <c r="BP60" s="9">
        <v>4.63</v>
      </c>
      <c r="BQ60" s="4">
        <v>83</v>
      </c>
      <c r="BR60" s="4">
        <v>72</v>
      </c>
      <c r="BS60" s="4">
        <v>15</v>
      </c>
      <c r="BT60" s="4">
        <v>14</v>
      </c>
      <c r="BU60" s="4">
        <v>32</v>
      </c>
      <c r="BV60" s="9">
        <v>1</v>
      </c>
      <c r="BW60" s="4">
        <v>264</v>
      </c>
      <c r="BX60" s="4">
        <v>313</v>
      </c>
      <c r="BY60" s="4"/>
      <c r="BZ60" s="9">
        <v>2.83</v>
      </c>
      <c r="CA60" s="9">
        <f t="shared" si="13"/>
        <v>1.558659217877095</v>
      </c>
      <c r="CB60" s="9">
        <f t="shared" si="14"/>
        <v>2.79</v>
      </c>
      <c r="CC60" s="4">
        <v>2</v>
      </c>
      <c r="CD60" s="4">
        <v>13</v>
      </c>
      <c r="CE60" s="4">
        <v>420</v>
      </c>
      <c r="CF60" s="10">
        <v>0</v>
      </c>
    </row>
    <row r="61" spans="1:84" x14ac:dyDescent="0.25">
      <c r="A61" s="4">
        <v>1</v>
      </c>
      <c r="B61" s="4">
        <v>62</v>
      </c>
      <c r="C61" s="4">
        <v>2</v>
      </c>
      <c r="D61" s="4">
        <v>165</v>
      </c>
      <c r="E61" s="4">
        <v>85</v>
      </c>
      <c r="F61" s="9">
        <f t="shared" si="0"/>
        <v>31.221303948576676</v>
      </c>
      <c r="G61" s="9">
        <f t="shared" si="1"/>
        <v>1.973786547054502</v>
      </c>
      <c r="H61" s="4">
        <v>1</v>
      </c>
      <c r="I61" s="5">
        <v>0</v>
      </c>
      <c r="J61" s="4">
        <v>0</v>
      </c>
      <c r="K61" s="4">
        <v>1</v>
      </c>
      <c r="L61" s="4">
        <v>2</v>
      </c>
      <c r="M61" s="4">
        <v>30</v>
      </c>
      <c r="N61" s="4">
        <v>2</v>
      </c>
      <c r="O61" s="4">
        <v>1</v>
      </c>
      <c r="P61" s="4">
        <v>1</v>
      </c>
      <c r="Q61" s="4">
        <v>1</v>
      </c>
      <c r="R61" s="4">
        <v>2</v>
      </c>
      <c r="S61" s="4">
        <v>0</v>
      </c>
      <c r="T61" s="4">
        <v>1</v>
      </c>
      <c r="U61" s="4">
        <v>1</v>
      </c>
      <c r="V61" s="4">
        <v>0</v>
      </c>
      <c r="W61" s="4">
        <v>0</v>
      </c>
      <c r="X61" s="4">
        <v>0</v>
      </c>
      <c r="Y61" s="4">
        <v>1</v>
      </c>
      <c r="Z61" s="4">
        <v>15</v>
      </c>
      <c r="AA61" s="4">
        <v>20</v>
      </c>
      <c r="AB61" s="4">
        <v>2</v>
      </c>
      <c r="AC61" s="4">
        <v>98</v>
      </c>
      <c r="AD61" s="4">
        <v>145</v>
      </c>
      <c r="AE61" s="4">
        <v>90</v>
      </c>
      <c r="AF61" s="4">
        <v>78</v>
      </c>
      <c r="AG61" s="4">
        <v>104</v>
      </c>
      <c r="AH61" s="4">
        <v>111</v>
      </c>
      <c r="AI61" s="4">
        <v>116</v>
      </c>
      <c r="AJ61" s="4">
        <v>81</v>
      </c>
      <c r="AK61" s="4">
        <v>129</v>
      </c>
      <c r="AL61" s="4">
        <v>91</v>
      </c>
      <c r="AM61" s="4">
        <v>135</v>
      </c>
      <c r="AN61" s="4">
        <v>130</v>
      </c>
      <c r="AO61" s="4">
        <v>4.8</v>
      </c>
      <c r="AP61" s="4">
        <v>8.8000000000000007</v>
      </c>
      <c r="AQ61" s="4">
        <v>40</v>
      </c>
      <c r="AR61" s="4">
        <v>3</v>
      </c>
      <c r="AS61" s="4">
        <v>9</v>
      </c>
      <c r="AT61" s="4">
        <v>3</v>
      </c>
      <c r="AU61" s="4">
        <v>46</v>
      </c>
      <c r="AV61" s="4">
        <v>8</v>
      </c>
      <c r="AW61" s="9">
        <f t="shared" si="2"/>
        <v>0.15806451612903225</v>
      </c>
      <c r="AX61" s="9">
        <f t="shared" si="3"/>
        <v>3.9333333333333336</v>
      </c>
      <c r="AY61" s="9">
        <f t="shared" si="4"/>
        <v>1.3904000000000001</v>
      </c>
      <c r="AZ61" s="9">
        <f t="shared" si="5"/>
        <v>0.79971181556195958</v>
      </c>
      <c r="BA61" s="9">
        <f t="shared" si="6"/>
        <v>0.89655172413793105</v>
      </c>
      <c r="BB61" s="9">
        <f t="shared" si="7"/>
        <v>42.889469103568317</v>
      </c>
      <c r="BC61" s="9">
        <f t="shared" si="8"/>
        <v>1.5</v>
      </c>
      <c r="BD61" s="9">
        <f t="shared" si="9"/>
        <v>5.8</v>
      </c>
      <c r="BE61" s="4" t="s">
        <v>86</v>
      </c>
      <c r="BF61" s="4" t="s">
        <v>4</v>
      </c>
      <c r="BG61" s="9">
        <v>8.1</v>
      </c>
      <c r="BH61" s="9">
        <v>4.9000000000000004</v>
      </c>
      <c r="BI61" s="9">
        <v>5.73</v>
      </c>
      <c r="BJ61" s="9">
        <v>1.87</v>
      </c>
      <c r="BK61" s="9">
        <v>2.14</v>
      </c>
      <c r="BL61" s="4">
        <v>66.400000000000006</v>
      </c>
      <c r="BM61" s="4">
        <v>43</v>
      </c>
      <c r="BN61" s="4"/>
      <c r="BO61" s="4"/>
      <c r="BP61" s="9">
        <v>5.31</v>
      </c>
      <c r="BQ61" s="4">
        <v>86</v>
      </c>
      <c r="BR61" s="4">
        <v>63</v>
      </c>
      <c r="BS61" s="4">
        <v>35</v>
      </c>
      <c r="BT61" s="4">
        <v>55</v>
      </c>
      <c r="BU61" s="4">
        <v>36</v>
      </c>
      <c r="BV61" s="9">
        <v>1</v>
      </c>
      <c r="BW61" s="4">
        <v>370</v>
      </c>
      <c r="BX61" s="4">
        <v>0</v>
      </c>
      <c r="BY61" s="4"/>
      <c r="BZ61" s="9">
        <v>4.1500000000000004</v>
      </c>
      <c r="CA61" s="9">
        <f t="shared" si="13"/>
        <v>2.0641711229946527</v>
      </c>
      <c r="CB61" s="9">
        <f t="shared" si="14"/>
        <v>3.8600000000000003</v>
      </c>
      <c r="CC61" s="4">
        <v>3</v>
      </c>
      <c r="CD61" s="4">
        <v>15</v>
      </c>
      <c r="CE61" s="4">
        <v>360</v>
      </c>
      <c r="CF61" s="10">
        <v>1</v>
      </c>
    </row>
    <row r="62" spans="1:84" x14ac:dyDescent="0.25">
      <c r="A62" s="4">
        <v>1</v>
      </c>
      <c r="B62" s="4">
        <v>59</v>
      </c>
      <c r="C62" s="4">
        <v>2</v>
      </c>
      <c r="D62" s="4">
        <v>167</v>
      </c>
      <c r="E62" s="4">
        <v>102</v>
      </c>
      <c r="F62" s="9">
        <f t="shared" si="0"/>
        <v>36.573559467890568</v>
      </c>
      <c r="G62" s="9">
        <f t="shared" si="1"/>
        <v>2.1752394504207269</v>
      </c>
      <c r="H62" s="4">
        <v>1</v>
      </c>
      <c r="I62" s="4">
        <v>0</v>
      </c>
      <c r="J62" s="4">
        <v>0</v>
      </c>
      <c r="K62" s="4">
        <v>0</v>
      </c>
      <c r="L62" s="4">
        <v>2</v>
      </c>
      <c r="M62" s="4">
        <v>60</v>
      </c>
      <c r="N62" s="4">
        <v>2</v>
      </c>
      <c r="O62" s="4">
        <v>1</v>
      </c>
      <c r="P62" s="4">
        <v>1</v>
      </c>
      <c r="Q62" s="4">
        <v>1</v>
      </c>
      <c r="R62" s="4">
        <v>2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1</v>
      </c>
      <c r="Z62" s="4">
        <v>14</v>
      </c>
      <c r="AA62" s="4">
        <v>23</v>
      </c>
      <c r="AB62" s="4">
        <v>2</v>
      </c>
      <c r="AC62" s="4">
        <v>97</v>
      </c>
      <c r="AD62" s="4">
        <v>152</v>
      </c>
      <c r="AE62" s="4">
        <v>87</v>
      </c>
      <c r="AF62" s="4">
        <v>78</v>
      </c>
      <c r="AG62" s="4">
        <v>101</v>
      </c>
      <c r="AH62" s="4">
        <v>93</v>
      </c>
      <c r="AI62" s="4">
        <v>101</v>
      </c>
      <c r="AJ62" s="4">
        <v>94</v>
      </c>
      <c r="AK62" s="4">
        <v>66</v>
      </c>
      <c r="AL62" s="4">
        <v>99</v>
      </c>
      <c r="AM62" s="4">
        <v>57</v>
      </c>
      <c r="AN62" s="4">
        <v>138</v>
      </c>
      <c r="AO62" s="4">
        <v>4.5999999999999996</v>
      </c>
      <c r="AP62" s="4">
        <v>9.3000000000000007</v>
      </c>
      <c r="AQ62" s="4">
        <v>52</v>
      </c>
      <c r="AR62" s="4">
        <v>1</v>
      </c>
      <c r="AS62" s="4">
        <v>24</v>
      </c>
      <c r="AT62" s="4">
        <v>2</v>
      </c>
      <c r="AU62" s="4">
        <v>35</v>
      </c>
      <c r="AV62" s="4">
        <v>10</v>
      </c>
      <c r="AW62" s="9">
        <f t="shared" si="2"/>
        <v>0.48101265822784811</v>
      </c>
      <c r="AX62" s="9">
        <f t="shared" si="3"/>
        <v>11.3</v>
      </c>
      <c r="AY62" s="9">
        <f t="shared" si="4"/>
        <v>0.98080000000000001</v>
      </c>
      <c r="AZ62" s="9">
        <f t="shared" si="5"/>
        <v>0.63136456211812619</v>
      </c>
      <c r="BA62" s="9">
        <f t="shared" si="6"/>
        <v>1</v>
      </c>
      <c r="BB62" s="9">
        <f t="shared" si="7"/>
        <v>33.585058871295168</v>
      </c>
      <c r="BC62" s="9">
        <f t="shared" si="8"/>
        <v>0.65517241379310343</v>
      </c>
      <c r="BD62" s="9">
        <f t="shared" si="9"/>
        <v>5.608856088560886</v>
      </c>
      <c r="BE62" s="4" t="s">
        <v>85</v>
      </c>
      <c r="BF62" s="4" t="s">
        <v>5</v>
      </c>
      <c r="BG62" s="9">
        <v>5.74</v>
      </c>
      <c r="BH62" s="9">
        <v>4.5</v>
      </c>
      <c r="BI62" s="9">
        <v>5.51</v>
      </c>
      <c r="BJ62" s="9">
        <v>1.93</v>
      </c>
      <c r="BK62" s="9">
        <v>0.67</v>
      </c>
      <c r="BL62" s="4">
        <v>68.7</v>
      </c>
      <c r="BM62" s="4">
        <v>40</v>
      </c>
      <c r="BN62" s="4"/>
      <c r="BO62" s="4"/>
      <c r="BP62" s="9">
        <v>4.4400000000000004</v>
      </c>
      <c r="BQ62" s="4">
        <v>99.5</v>
      </c>
      <c r="BR62" s="4">
        <v>54</v>
      </c>
      <c r="BS62" s="4">
        <v>20</v>
      </c>
      <c r="BT62" s="4">
        <v>23</v>
      </c>
      <c r="BU62" s="4">
        <v>38</v>
      </c>
      <c r="BV62" s="9">
        <v>1.28</v>
      </c>
      <c r="BW62" s="4">
        <v>354</v>
      </c>
      <c r="BX62" s="4">
        <v>0</v>
      </c>
      <c r="BY62" s="4"/>
      <c r="BZ62" s="9">
        <v>3.45</v>
      </c>
      <c r="CA62" s="9">
        <f t="shared" si="13"/>
        <v>1.8549222797927463</v>
      </c>
      <c r="CB62" s="9">
        <f t="shared" si="14"/>
        <v>3.58</v>
      </c>
      <c r="CC62" s="4">
        <v>3</v>
      </c>
      <c r="CD62" s="4">
        <v>15</v>
      </c>
      <c r="CE62" s="4">
        <v>400</v>
      </c>
      <c r="CF62" s="10">
        <v>0</v>
      </c>
    </row>
    <row r="63" spans="1:84" x14ac:dyDescent="0.25">
      <c r="A63" s="4">
        <v>1</v>
      </c>
      <c r="B63" s="4">
        <v>58</v>
      </c>
      <c r="C63" s="4">
        <v>1</v>
      </c>
      <c r="D63" s="4">
        <v>168</v>
      </c>
      <c r="E63" s="4">
        <v>91</v>
      </c>
      <c r="F63" s="9">
        <f t="shared" si="0"/>
        <v>32.242063492063487</v>
      </c>
      <c r="G63" s="9">
        <f t="shared" si="1"/>
        <v>2.0607442021431646</v>
      </c>
      <c r="H63" s="4">
        <v>0</v>
      </c>
      <c r="I63" s="4">
        <v>0</v>
      </c>
      <c r="J63" s="4">
        <v>0</v>
      </c>
      <c r="K63" s="4">
        <v>0</v>
      </c>
      <c r="L63" s="4">
        <v>2</v>
      </c>
      <c r="M63" s="4">
        <v>30</v>
      </c>
      <c r="N63" s="4">
        <v>2</v>
      </c>
      <c r="O63" s="4">
        <v>1</v>
      </c>
      <c r="P63" s="4">
        <v>1</v>
      </c>
      <c r="Q63" s="4">
        <v>1</v>
      </c>
      <c r="R63" s="4">
        <v>2</v>
      </c>
      <c r="S63" s="4">
        <v>1</v>
      </c>
      <c r="T63" s="4">
        <v>1</v>
      </c>
      <c r="U63" s="4">
        <v>1</v>
      </c>
      <c r="V63" s="4">
        <v>0</v>
      </c>
      <c r="W63" s="4">
        <v>0</v>
      </c>
      <c r="X63" s="4">
        <v>0</v>
      </c>
      <c r="Y63" s="4">
        <v>1</v>
      </c>
      <c r="Z63" s="4">
        <v>15</v>
      </c>
      <c r="AA63" s="4">
        <v>28</v>
      </c>
      <c r="AB63" s="4">
        <v>2</v>
      </c>
      <c r="AC63" s="4">
        <v>98</v>
      </c>
      <c r="AD63" s="4">
        <v>138</v>
      </c>
      <c r="AE63" s="4">
        <v>80</v>
      </c>
      <c r="AF63" s="4">
        <v>89</v>
      </c>
      <c r="AG63" s="4">
        <v>85</v>
      </c>
      <c r="AH63" s="4">
        <v>100</v>
      </c>
      <c r="AI63" s="4">
        <v>115</v>
      </c>
      <c r="AJ63" s="4">
        <v>111</v>
      </c>
      <c r="AK63" s="4">
        <v>65</v>
      </c>
      <c r="AL63" s="4">
        <v>116</v>
      </c>
      <c r="AM63" s="4">
        <v>114</v>
      </c>
      <c r="AN63" s="4">
        <v>158</v>
      </c>
      <c r="AO63" s="4">
        <v>5</v>
      </c>
      <c r="AP63" s="4">
        <v>4.7</v>
      </c>
      <c r="AQ63" s="4">
        <v>35</v>
      </c>
      <c r="AR63" s="4">
        <v>3</v>
      </c>
      <c r="AS63" s="4">
        <v>3</v>
      </c>
      <c r="AT63" s="4">
        <v>4</v>
      </c>
      <c r="AU63" s="4">
        <v>49</v>
      </c>
      <c r="AV63" s="4">
        <v>9</v>
      </c>
      <c r="AW63" s="9">
        <f t="shared" si="2"/>
        <v>0.16666666666666666</v>
      </c>
      <c r="AX63" s="9">
        <f t="shared" si="3"/>
        <v>2.9</v>
      </c>
      <c r="AY63" s="9">
        <f t="shared" si="4"/>
        <v>0.88983050847457623</v>
      </c>
      <c r="AZ63" s="9">
        <f t="shared" si="5"/>
        <v>0.61462814996926862</v>
      </c>
      <c r="BA63" s="9">
        <f t="shared" si="6"/>
        <v>0.73913043478260865</v>
      </c>
      <c r="BB63" s="9">
        <f t="shared" si="7"/>
        <v>35.877287405812702</v>
      </c>
      <c r="BC63" s="9">
        <f t="shared" si="8"/>
        <v>1.425</v>
      </c>
      <c r="BD63" s="9">
        <f t="shared" si="9"/>
        <v>4.3670886075949369</v>
      </c>
      <c r="BE63" s="4" t="s">
        <v>86</v>
      </c>
      <c r="BF63" s="4" t="s">
        <v>4</v>
      </c>
      <c r="BG63" s="9">
        <v>6.1</v>
      </c>
      <c r="BH63" s="9">
        <v>2.8</v>
      </c>
      <c r="BI63" s="9">
        <v>5.27</v>
      </c>
      <c r="BJ63" s="9">
        <v>1.59</v>
      </c>
      <c r="BK63" s="9">
        <v>1.2</v>
      </c>
      <c r="BL63" s="4">
        <v>66</v>
      </c>
      <c r="BM63" s="4">
        <v>41</v>
      </c>
      <c r="BN63" s="4"/>
      <c r="BO63" s="4"/>
      <c r="BP63" s="9">
        <v>5.77</v>
      </c>
      <c r="BQ63" s="4">
        <v>115</v>
      </c>
      <c r="BR63" s="4">
        <v>59.7</v>
      </c>
      <c r="BS63" s="4">
        <v>16</v>
      </c>
      <c r="BT63" s="4">
        <v>19</v>
      </c>
      <c r="BU63" s="4">
        <v>36</v>
      </c>
      <c r="BV63" s="9">
        <v>1.25</v>
      </c>
      <c r="BW63" s="4">
        <v>399</v>
      </c>
      <c r="BX63" s="4">
        <v>0</v>
      </c>
      <c r="BY63" s="4"/>
      <c r="BZ63" s="9">
        <v>3.76</v>
      </c>
      <c r="CA63" s="9">
        <f t="shared" si="13"/>
        <v>2.3144654088050309</v>
      </c>
      <c r="CB63" s="9">
        <f t="shared" si="14"/>
        <v>3.6799999999999997</v>
      </c>
      <c r="CC63" s="4">
        <v>3</v>
      </c>
      <c r="CD63" s="4">
        <v>15</v>
      </c>
      <c r="CE63" s="4">
        <v>400</v>
      </c>
      <c r="CF63" s="10">
        <v>1</v>
      </c>
    </row>
    <row r="64" spans="1:84" x14ac:dyDescent="0.25">
      <c r="A64" s="4">
        <v>1</v>
      </c>
      <c r="B64" s="4">
        <v>60</v>
      </c>
      <c r="C64" s="4">
        <v>2</v>
      </c>
      <c r="D64" s="4">
        <v>156</v>
      </c>
      <c r="E64" s="4">
        <v>52</v>
      </c>
      <c r="F64" s="9">
        <f t="shared" si="0"/>
        <v>21.36752136752137</v>
      </c>
      <c r="G64" s="9">
        <f t="shared" si="1"/>
        <v>1.501110699893027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20</v>
      </c>
      <c r="N64" s="4">
        <v>2</v>
      </c>
      <c r="O64" s="4">
        <v>1</v>
      </c>
      <c r="P64" s="4">
        <v>1</v>
      </c>
      <c r="Q64" s="4">
        <v>1</v>
      </c>
      <c r="R64" s="4">
        <v>2</v>
      </c>
      <c r="S64" s="4">
        <v>1</v>
      </c>
      <c r="T64" s="4">
        <v>0</v>
      </c>
      <c r="U64" s="4">
        <v>2</v>
      </c>
      <c r="V64" s="4">
        <v>0</v>
      </c>
      <c r="W64" s="4">
        <v>0</v>
      </c>
      <c r="X64" s="4">
        <v>0</v>
      </c>
      <c r="Y64" s="4">
        <v>0</v>
      </c>
      <c r="Z64" s="4">
        <v>12</v>
      </c>
      <c r="AA64" s="4">
        <v>23</v>
      </c>
      <c r="AB64" s="4">
        <v>2</v>
      </c>
      <c r="AC64" s="4">
        <v>99</v>
      </c>
      <c r="AD64" s="4">
        <v>135</v>
      </c>
      <c r="AE64" s="4">
        <v>90</v>
      </c>
      <c r="AF64" s="4">
        <v>78</v>
      </c>
      <c r="AG64" s="4">
        <v>116</v>
      </c>
      <c r="AH64" s="4">
        <v>118</v>
      </c>
      <c r="AI64" s="4">
        <v>110</v>
      </c>
      <c r="AJ64" s="4">
        <v>87</v>
      </c>
      <c r="AK64" s="4">
        <v>112</v>
      </c>
      <c r="AL64" s="4">
        <v>96</v>
      </c>
      <c r="AM64" s="4">
        <v>103</v>
      </c>
      <c r="AN64" s="4">
        <v>132</v>
      </c>
      <c r="AO64" s="4">
        <v>4.3</v>
      </c>
      <c r="AP64" s="4">
        <v>3.1</v>
      </c>
      <c r="AQ64" s="4">
        <v>30</v>
      </c>
      <c r="AR64" s="4">
        <v>2</v>
      </c>
      <c r="AS64" s="4">
        <v>8</v>
      </c>
      <c r="AT64" s="4">
        <v>5</v>
      </c>
      <c r="AU64" s="4">
        <v>51</v>
      </c>
      <c r="AV64" s="4">
        <v>12</v>
      </c>
      <c r="AW64" s="9">
        <f t="shared" si="2"/>
        <v>0.14285714285714285</v>
      </c>
      <c r="AX64" s="9">
        <f t="shared" si="3"/>
        <v>4.05</v>
      </c>
      <c r="AY64" s="9">
        <f t="shared" si="4"/>
        <v>1.2398305084745764</v>
      </c>
      <c r="AZ64" s="9">
        <f t="shared" si="5"/>
        <v>0.87342709104367144</v>
      </c>
      <c r="BA64" s="9">
        <f t="shared" si="6"/>
        <v>1.0545454545454545</v>
      </c>
      <c r="BB64" s="9">
        <f t="shared" si="7"/>
        <v>45.313717005625271</v>
      </c>
      <c r="BC64" s="9">
        <f t="shared" si="8"/>
        <v>1.1444444444444444</v>
      </c>
      <c r="BD64" s="9">
        <f t="shared" si="9"/>
        <v>5.1724137931034484</v>
      </c>
      <c r="BE64" s="4" t="s">
        <v>88</v>
      </c>
      <c r="BF64" s="4" t="s">
        <v>5</v>
      </c>
      <c r="BG64" s="9">
        <v>5.75</v>
      </c>
      <c r="BH64" s="9">
        <v>3.5</v>
      </c>
      <c r="BI64" s="9">
        <v>6.65</v>
      </c>
      <c r="BJ64" s="9">
        <v>2.16</v>
      </c>
      <c r="BK64" s="9">
        <v>0.74</v>
      </c>
      <c r="BL64" s="4">
        <v>66.7</v>
      </c>
      <c r="BM64" s="4">
        <v>43</v>
      </c>
      <c r="BN64" s="4"/>
      <c r="BO64" s="4"/>
      <c r="BP64" s="9">
        <v>4.9800000000000004</v>
      </c>
      <c r="BQ64" s="4">
        <v>74</v>
      </c>
      <c r="BR64" s="4">
        <v>76</v>
      </c>
      <c r="BS64" s="4">
        <v>18.899999999999999</v>
      </c>
      <c r="BT64" s="4">
        <v>19</v>
      </c>
      <c r="BU64" s="4">
        <v>33</v>
      </c>
      <c r="BV64" s="9">
        <v>1</v>
      </c>
      <c r="BW64" s="4">
        <v>206</v>
      </c>
      <c r="BX64" s="4">
        <v>0</v>
      </c>
      <c r="BY64" s="4"/>
      <c r="BZ64" s="9">
        <v>4.17</v>
      </c>
      <c r="CA64" s="9">
        <f t="shared" si="13"/>
        <v>2.0787037037037037</v>
      </c>
      <c r="CB64" s="9">
        <f t="shared" si="14"/>
        <v>4.49</v>
      </c>
      <c r="CC64" s="4">
        <v>2</v>
      </c>
      <c r="CD64" s="4">
        <v>9</v>
      </c>
      <c r="CE64" s="4">
        <v>440</v>
      </c>
      <c r="CF64" s="10">
        <v>0</v>
      </c>
    </row>
    <row r="65" spans="1:84" x14ac:dyDescent="0.25">
      <c r="A65" s="6">
        <v>1</v>
      </c>
      <c r="B65" s="4">
        <v>57</v>
      </c>
      <c r="C65" s="4">
        <v>2</v>
      </c>
      <c r="D65" s="4">
        <v>168</v>
      </c>
      <c r="E65" s="4">
        <v>85</v>
      </c>
      <c r="F65" s="9">
        <f t="shared" si="0"/>
        <v>30.116213151927436</v>
      </c>
      <c r="G65" s="9">
        <f t="shared" si="1"/>
        <v>1.9916492328386208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20</v>
      </c>
      <c r="N65" s="4">
        <v>1</v>
      </c>
      <c r="O65" s="4">
        <v>0</v>
      </c>
      <c r="P65" s="4">
        <v>0</v>
      </c>
      <c r="Q65" s="4">
        <v>0</v>
      </c>
      <c r="R65" s="4">
        <v>3</v>
      </c>
      <c r="S65" s="4">
        <v>0</v>
      </c>
      <c r="T65" s="4">
        <v>1</v>
      </c>
      <c r="U65" s="4">
        <v>2</v>
      </c>
      <c r="V65" s="4">
        <v>1</v>
      </c>
      <c r="W65" s="4">
        <v>1</v>
      </c>
      <c r="X65" s="4">
        <v>1</v>
      </c>
      <c r="Y65" s="4">
        <v>1</v>
      </c>
      <c r="Z65" s="4">
        <v>20</v>
      </c>
      <c r="AA65" s="4">
        <v>15</v>
      </c>
      <c r="AB65" s="4">
        <v>2</v>
      </c>
      <c r="AC65" s="4">
        <v>98</v>
      </c>
      <c r="AD65" s="4">
        <v>124</v>
      </c>
      <c r="AE65" s="4">
        <v>78</v>
      </c>
      <c r="AF65" s="4">
        <v>79</v>
      </c>
      <c r="AG65" s="4">
        <v>85</v>
      </c>
      <c r="AH65" s="4">
        <v>81</v>
      </c>
      <c r="AI65" s="4">
        <v>103</v>
      </c>
      <c r="AJ65" s="4">
        <v>85</v>
      </c>
      <c r="AK65" s="4">
        <v>55</v>
      </c>
      <c r="AL65" s="4">
        <v>75</v>
      </c>
      <c r="AM65" s="4">
        <v>62</v>
      </c>
      <c r="AN65" s="4">
        <v>132</v>
      </c>
      <c r="AO65" s="4">
        <v>4.3</v>
      </c>
      <c r="AP65" s="4">
        <v>5.9</v>
      </c>
      <c r="AQ65" s="4">
        <v>30</v>
      </c>
      <c r="AR65" s="4">
        <v>1</v>
      </c>
      <c r="AS65" s="4">
        <v>12</v>
      </c>
      <c r="AT65" s="4">
        <v>6</v>
      </c>
      <c r="AU65" s="4">
        <v>54</v>
      </c>
      <c r="AV65" s="4">
        <v>9</v>
      </c>
      <c r="AW65" s="9">
        <f t="shared" si="2"/>
        <v>0.24561403508771928</v>
      </c>
      <c r="AX65" s="9">
        <f t="shared" si="3"/>
        <v>11.9</v>
      </c>
      <c r="AY65" s="9">
        <f t="shared" si="4"/>
        <v>0.77652173913043476</v>
      </c>
      <c r="AZ65" s="9">
        <f t="shared" si="5"/>
        <v>0.58738216098622187</v>
      </c>
      <c r="BA65" s="9">
        <f t="shared" si="6"/>
        <v>0.82524271844660191</v>
      </c>
      <c r="BB65" s="9">
        <f t="shared" si="7"/>
        <v>34.279004227336777</v>
      </c>
      <c r="BC65" s="9">
        <f t="shared" si="8"/>
        <v>0.79487179487179482</v>
      </c>
      <c r="BD65" s="9">
        <f t="shared" si="9"/>
        <v>5.1882845188284517</v>
      </c>
      <c r="BE65" s="4" t="s">
        <v>88</v>
      </c>
      <c r="BF65" s="4" t="s">
        <v>4</v>
      </c>
      <c r="BG65" s="9">
        <v>5.64</v>
      </c>
      <c r="BH65" s="9">
        <v>3.1</v>
      </c>
      <c r="BI65" s="9">
        <v>5.91</v>
      </c>
      <c r="BJ65" s="9">
        <v>2.13</v>
      </c>
      <c r="BK65" s="9">
        <v>1.66</v>
      </c>
      <c r="BL65" s="4">
        <v>68</v>
      </c>
      <c r="BM65" s="4">
        <v>43</v>
      </c>
      <c r="BN65" s="4"/>
      <c r="BO65" s="4"/>
      <c r="BP65" s="9">
        <v>4.7300000000000004</v>
      </c>
      <c r="BQ65" s="4">
        <v>92.3</v>
      </c>
      <c r="BR65" s="4">
        <v>60</v>
      </c>
      <c r="BS65" s="4">
        <v>16.899999999999999</v>
      </c>
      <c r="BT65" s="4">
        <v>23.8</v>
      </c>
      <c r="BU65" s="4">
        <v>35</v>
      </c>
      <c r="BV65" s="9">
        <v>0.99</v>
      </c>
      <c r="BW65" s="4">
        <v>367</v>
      </c>
      <c r="BX65" s="4">
        <v>210</v>
      </c>
      <c r="BY65" s="4"/>
      <c r="BZ65" s="9">
        <v>3.64</v>
      </c>
      <c r="CA65" s="9">
        <f t="shared" si="13"/>
        <v>1.774647887323944</v>
      </c>
      <c r="CB65" s="9">
        <f t="shared" si="14"/>
        <v>3.7800000000000002</v>
      </c>
      <c r="CC65" s="4">
        <v>3</v>
      </c>
      <c r="CD65" s="4">
        <v>9</v>
      </c>
      <c r="CE65" s="4">
        <v>390</v>
      </c>
      <c r="CF65" s="10">
        <v>1</v>
      </c>
    </row>
    <row r="66" spans="1:8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bmb</dc:creator>
  <cp:lastModifiedBy>Алексей Избышев</cp:lastModifiedBy>
  <dcterms:created xsi:type="dcterms:W3CDTF">2023-03-27T12:10:30Z</dcterms:created>
  <dcterms:modified xsi:type="dcterms:W3CDTF">2023-04-24T12:46:32Z</dcterms:modified>
</cp:coreProperties>
</file>