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542" documentId="11_D1CBC480D30272873144EF5A7798AF23A4EC6435" xr6:coauthVersionLast="47" xr6:coauthVersionMax="47" xr10:uidLastSave="{07865700-F8A7-44FB-9F7B-1E876CF0CD13}"/>
  <bookViews>
    <workbookView xWindow="28680" yWindow="-120" windowWidth="29040" windowHeight="17640" activeTab="9" xr2:uid="{00000000-000D-0000-FFFF-FFFF00000000}"/>
  </bookViews>
  <sheets>
    <sheet name="ES.1" sheetId="4" r:id="rId1"/>
    <sheet name="Vendite" sheetId="1" r:id="rId2"/>
    <sheet name="ES.2" sheetId="5" r:id="rId3"/>
    <sheet name="Performances" sheetId="2" r:id="rId4"/>
    <sheet name="Social Media" sheetId="3" r:id="rId5"/>
    <sheet name="Foglio6" sheetId="9" r:id="rId6"/>
    <sheet name="Grafico a barre" sheetId="11" r:id="rId7"/>
    <sheet name="ES.5" sheetId="6" r:id="rId8"/>
    <sheet name="Foglio4" sheetId="7" r:id="rId9"/>
    <sheet name="Foglio di report" sheetId="12" r:id="rId10"/>
  </sheets>
  <externalReferences>
    <externalReference r:id="rId11"/>
  </externalReferences>
  <definedNames>
    <definedName name="_xlnm._FilterDatabase" localSheetId="8" hidden="1">Foglio4!$A$1:$C$54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3" r:id="rId12"/>
    <pivotCache cacheId="41" r:id="rId13"/>
    <pivotCache cacheId="7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B3" i="7" l="1"/>
  <c r="C3" i="7" s="1"/>
  <c r="B4" i="7"/>
  <c r="B5" i="7"/>
  <c r="B6" i="7"/>
  <c r="B7" i="7"/>
  <c r="B8" i="7"/>
  <c r="C8" i="7" s="1"/>
  <c r="B9" i="7"/>
  <c r="B10" i="7"/>
  <c r="B11" i="7"/>
  <c r="C11" i="7" s="1"/>
  <c r="B12" i="7"/>
  <c r="B13" i="7"/>
  <c r="B14" i="7"/>
  <c r="B15" i="7"/>
  <c r="C15" i="7" s="1"/>
  <c r="B16" i="7"/>
  <c r="C16" i="7" s="1"/>
  <c r="B17" i="7"/>
  <c r="C17" i="7" s="1"/>
  <c r="B18" i="7"/>
  <c r="B19" i="7"/>
  <c r="B20" i="7"/>
  <c r="C20" i="7" s="1"/>
  <c r="B21" i="7"/>
  <c r="B22" i="7"/>
  <c r="B23" i="7"/>
  <c r="B24" i="7"/>
  <c r="B25" i="7"/>
  <c r="C25" i="7" s="1"/>
  <c r="B26" i="7"/>
  <c r="B27" i="7"/>
  <c r="C27" i="7" s="1"/>
  <c r="B28" i="7"/>
  <c r="C28" i="7" s="1"/>
  <c r="B29" i="7"/>
  <c r="B30" i="7"/>
  <c r="C30" i="7" s="1"/>
  <c r="B31" i="7"/>
  <c r="C31" i="7" s="1"/>
  <c r="B32" i="7"/>
  <c r="B33" i="7"/>
  <c r="B34" i="7"/>
  <c r="C34" i="7" s="1"/>
  <c r="B35" i="7"/>
  <c r="C35" i="7" s="1"/>
  <c r="B36" i="7"/>
  <c r="C36" i="7" s="1"/>
  <c r="B37" i="7"/>
  <c r="B38" i="7"/>
  <c r="C38" i="7" s="1"/>
  <c r="B39" i="7"/>
  <c r="B40" i="7"/>
  <c r="B41" i="7"/>
  <c r="C41" i="7" s="1"/>
  <c r="B42" i="7"/>
  <c r="B43" i="7"/>
  <c r="B44" i="7"/>
  <c r="B45" i="7"/>
  <c r="C45" i="7" s="1"/>
  <c r="B46" i="7"/>
  <c r="C46" i="7" s="1"/>
  <c r="B47" i="7"/>
  <c r="B48" i="7"/>
  <c r="C48" i="7" s="1"/>
  <c r="B49" i="7"/>
  <c r="C49" i="7" s="1"/>
  <c r="B50" i="7"/>
  <c r="B51" i="7"/>
  <c r="C51" i="7" s="1"/>
  <c r="B52" i="7"/>
  <c r="C52" i="7" s="1"/>
  <c r="B53" i="7"/>
  <c r="B54" i="7"/>
  <c r="C54" i="7" s="1"/>
  <c r="B2" i="7"/>
  <c r="C2" i="7" s="1"/>
  <c r="I54" i="6"/>
  <c r="H54" i="6"/>
  <c r="I39" i="6"/>
  <c r="H39" i="6"/>
  <c r="I19" i="6"/>
  <c r="H19" i="6"/>
  <c r="I18" i="6"/>
  <c r="H18" i="6"/>
  <c r="I38" i="6"/>
  <c r="H38" i="6"/>
  <c r="I17" i="6"/>
  <c r="H17" i="6"/>
  <c r="I16" i="6"/>
  <c r="H16" i="6"/>
  <c r="I37" i="6"/>
  <c r="H37" i="6"/>
  <c r="I15" i="6"/>
  <c r="H15" i="6"/>
  <c r="I14" i="6"/>
  <c r="H14" i="6"/>
  <c r="I46" i="6"/>
  <c r="H46" i="6"/>
  <c r="I25" i="6"/>
  <c r="H25" i="6"/>
  <c r="I45" i="6"/>
  <c r="H45" i="6"/>
  <c r="I53" i="6"/>
  <c r="H53" i="6"/>
  <c r="I36" i="6"/>
  <c r="H36" i="6"/>
  <c r="I35" i="6"/>
  <c r="H35" i="6"/>
  <c r="I13" i="6"/>
  <c r="H13" i="6"/>
  <c r="I34" i="6"/>
  <c r="H34" i="6"/>
  <c r="I12" i="6"/>
  <c r="H12" i="6"/>
  <c r="I52" i="6"/>
  <c r="H52" i="6"/>
  <c r="I11" i="6"/>
  <c r="H11" i="6"/>
  <c r="I33" i="6"/>
  <c r="H33" i="6"/>
  <c r="I32" i="6"/>
  <c r="H32" i="6"/>
  <c r="I10" i="6"/>
  <c r="H10" i="6"/>
  <c r="I9" i="6"/>
  <c r="H9" i="6"/>
  <c r="I24" i="6"/>
  <c r="H24" i="6"/>
  <c r="I44" i="6"/>
  <c r="H44" i="6"/>
  <c r="I8" i="6"/>
  <c r="H8" i="6"/>
  <c r="I31" i="6"/>
  <c r="H31" i="6"/>
  <c r="I51" i="6"/>
  <c r="H51" i="6"/>
  <c r="I30" i="6"/>
  <c r="H30" i="6"/>
  <c r="I43" i="6"/>
  <c r="H43" i="6"/>
  <c r="I42" i="6"/>
  <c r="H42" i="6"/>
  <c r="I29" i="6"/>
  <c r="H29" i="6"/>
  <c r="I7" i="6"/>
  <c r="H7" i="6"/>
  <c r="I50" i="6"/>
  <c r="H50" i="6"/>
  <c r="I28" i="6"/>
  <c r="H28" i="6"/>
  <c r="I6" i="6"/>
  <c r="H6" i="6"/>
  <c r="I49" i="6"/>
  <c r="H49" i="6"/>
  <c r="I5" i="6"/>
  <c r="H5" i="6"/>
  <c r="I23" i="6"/>
  <c r="H23" i="6"/>
  <c r="I22" i="6"/>
  <c r="H22" i="6"/>
  <c r="I48" i="6"/>
  <c r="H48" i="6"/>
  <c r="I4" i="6"/>
  <c r="H4" i="6"/>
  <c r="I21" i="6"/>
  <c r="H21" i="6"/>
  <c r="I41" i="6"/>
  <c r="H41" i="6"/>
  <c r="I3" i="6"/>
  <c r="H3" i="6"/>
  <c r="I2" i="6"/>
  <c r="H2" i="6"/>
  <c r="I27" i="6"/>
  <c r="H27" i="6"/>
  <c r="I26" i="6"/>
  <c r="H26" i="6"/>
  <c r="I20" i="6"/>
  <c r="H20" i="6"/>
  <c r="I47" i="6"/>
  <c r="H47" i="6"/>
  <c r="I40" i="6"/>
  <c r="H40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<sst xmlns="http://schemas.openxmlformats.org/spreadsheetml/2006/main" count="752" uniqueCount="152">
  <si>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</si>
  <si>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</si>
  <si>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</si>
  <si>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</si>
  <si>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</si>
  <si>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</si>
  <si>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</si>
  <si>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</si>
  <si>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</si>
  <si>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</si>
  <si>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</si>
  <si>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</si>
  <si>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</si>
  <si>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</si>
  <si>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</si>
  <si>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</si>
  <si>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</si>
  <si>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</si>
  <si>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</si>
  <si>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</si>
  <si>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</si>
  <si>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</si>
  <si>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</si>
  <si>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</si>
  <si>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</si>
  <si>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</si>
  <si>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</si>
  <si>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</si>
  <si>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</si>
  <si>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</si>
  <si>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</si>
  <si>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</si>
  <si>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</si>
  <si>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</si>
  <si>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</si>
  <si>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</si>
  <si>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</si>
  <si>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</si>
  <si>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</si>
  <si>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</si>
  <si>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</si>
  <si>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</si>
  <si>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</si>
  <si>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</si>
  <si>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</si>
  <si>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</si>
  <si>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</si>
  <si>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</si>
  <si>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</si>
  <si>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</si>
  <si>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</si>
  <si>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</si>
  <si>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</si>
  <si>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</si>
  <si>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</si>
  <si>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</si>
  <si>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</si>
  <si>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</si>
  <si>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</si>
  <si>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</si>
  <si>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</si>
  <si>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</si>
  <si>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</si>
  <si>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</si>
  <si>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</si>
  <si>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</si>
  <si>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</si>
  <si>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</si>
  <si>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</si>
  <si>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</si>
  <si>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</si>
  <si>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</si>
  <si>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</si>
  <si>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</si>
  <si>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</si>
  <si>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</si>
  <si>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</si>
  <si>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</si>
  <si>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</si>
  <si>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</si>
  <si>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</si>
  <si>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</si>
  <si>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</si>
  <si>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</si>
  <si>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</si>
  <si>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</si>
  <si>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</si>
  <si>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</si>
  <si>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</si>
  <si>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</si>
  <si>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</si>
  <si>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</si>
  <si>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</si>
  <si>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</si>
  <si>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</si>
  <si>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</si>
  <si>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</si>
  <si>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</si>
  <si>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</si>
  <si>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</si>
  <si>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</si>
  <si>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</si>
  <si>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</si>
  <si>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</si>
  <si>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</si>
  <si>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</si>
  <si>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</si>
  <si>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</si>
  <si>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</si>
  <si>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</si>
  <si>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</si>
  <si>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</si>
  <si>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</si>
  <si>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</si>
  <si>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</si>
  <si>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</si>
  <si>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</si>
  <si>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</si>
  <si>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</si>
  <si>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</si>
  <si>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</si>
  <si>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</si>
  <si>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</si>
  <si>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</si>
  <si>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</si>
  <si>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</si>
  <si>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</si>
  <si>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</si>
  <si>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</si>
  <si>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</si>
  <si>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</si>
  <si>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</si>
  <si>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</si>
  <si>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</si>
  <si>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Media di Valutazione delle Prestazioni</t>
  </si>
  <si>
    <t>(più elementi)</t>
  </si>
  <si>
    <t>Media di Performance</t>
  </si>
  <si>
    <t>Crescita dei follower (%)</t>
  </si>
  <si>
    <t>Tasso di interazione</t>
  </si>
  <si>
    <t>Categoria</t>
  </si>
  <si>
    <t>fashion</t>
  </si>
  <si>
    <t>tech</t>
  </si>
  <si>
    <t>altro</t>
  </si>
  <si>
    <t>Categoria '</t>
  </si>
  <si>
    <t>benessere</t>
  </si>
  <si>
    <t>arte</t>
  </si>
  <si>
    <t>Somma di Like</t>
  </si>
  <si>
    <t>Somma di Commenti</t>
  </si>
  <si>
    <t>Somma di Like e Comenti</t>
  </si>
  <si>
    <t xml:space="preserve">benessere </t>
  </si>
  <si>
    <t xml:space="preserve">Obiettivo: </t>
  </si>
  <si>
    <t>Report: Analisi delle categorie di influencer sui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</si>
</sst>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2" fontId="2" fillId="0" borderId="0" xfId="0" applyNumberFormat="1" applyFont="1"/>
    <xf numFmtId="166" fontId="2" fillId="0" borderId="0" xfId="0" applyNumberFormat="1" applyFon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1" applyFont="1"/>
    <xf numFmtId="0" fontId="8" fillId="0" borderId="0" xfId="0" applyFont="1"/>
    <xf numFmtId="49" fontId="7" fillId="0" borderId="0" xfId="0" applyNumberFormat="1" applyFont="1" applyAlignment="1">
      <alignment horizontal="center"/>
    </xf>
    <xf numFmtId="0" fontId="2" fillId="0" borderId="0" xfId="0" applyNumberFormat="1" applyFont="1"/>
    <xf numFmtId="2" fontId="8" fillId="0" borderId="0" xfId="0" applyNumberFormat="1" applyFont="1"/>
    <xf numFmtId="0" fontId="7" fillId="0" borderId="0" xfId="0" applyFont="1"/>
  </cellXfs>
  <cellStyles count="2">
    <cellStyle name="Normale" xfId="0" builtinId="0"/>
    <cellStyle name="Percentuale" xfId="1" builtinId="5"/>
  </cellStyles>
  <dxfs count="3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4" formatCode="0.00%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581372613122"/>
          <c:y val="9.9897164683414127E-2"/>
          <c:w val="0.85307366828256803"/>
          <c:h val="0.734983788110664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85D-BB11-9B3FA8C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48352"/>
        <c:axId val="678245952"/>
      </c:scatterChart>
      <c:valAx>
        <c:axId val="6782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5952"/>
        <c:crosses val="autoZero"/>
        <c:crossBetween val="midCat"/>
      </c:valAx>
      <c:valAx>
        <c:axId val="678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[ESERCIZIO_M2-2-3_dati.xlsx]Grafico a barre!Tabella pivot19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a barre'!$B$1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'Grafico a barre'!$A$2:$A$50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MovieBuff</c:v>
                  </c:pt>
                  <c:pt idx="5">
                    <c:v>MovieCritic</c:v>
                  </c:pt>
                  <c:pt idx="6">
                    <c:v>MusicHarmony</c:v>
                  </c:pt>
                  <c:pt idx="7">
                    <c:v>MusicMaestro</c:v>
                  </c:pt>
                  <c:pt idx="8">
                    <c:v>MusicSensation</c:v>
                  </c:pt>
                  <c:pt idx="9">
                    <c:v>NatureExplorer</c:v>
                  </c:pt>
                  <c:pt idx="10">
                    <c:v>NatureLover</c:v>
                  </c:pt>
                  <c:pt idx="11">
                    <c:v>OutdoorExplorer</c:v>
                  </c:pt>
                  <c:pt idx="12">
                    <c:v>PetWhisperer</c:v>
                  </c:pt>
                  <c:pt idx="13">
                    <c:v>TravelNomad</c:v>
                  </c:pt>
                  <c:pt idx="14">
                    <c:v>TrendyTraveler</c:v>
                  </c:pt>
                  <c:pt idx="15">
                    <c:v>ArtAficionado</c:v>
                  </c:pt>
                  <c:pt idx="16">
                    <c:v>ArtInspiration</c:v>
                  </c:pt>
                  <c:pt idx="17">
                    <c:v>ArtisticSoul</c:v>
                  </c:pt>
                  <c:pt idx="18">
                    <c:v>DIYMaster</c:v>
                  </c:pt>
                  <c:pt idx="19">
                    <c:v>HomeDecorPro</c:v>
                  </c:pt>
                  <c:pt idx="20">
                    <c:v>MovieBuff</c:v>
                  </c:pt>
                  <c:pt idx="21">
                    <c:v>ChefExtraordinaire</c:v>
                  </c:pt>
                  <c:pt idx="22">
                    <c:v>FitnessFanatic</c:v>
                  </c:pt>
                  <c:pt idx="23">
                    <c:v>FitnessFiesta</c:v>
                  </c:pt>
                  <c:pt idx="24">
                    <c:v>FitnessFreak</c:v>
                  </c:pt>
                  <c:pt idx="25">
                    <c:v>FoodieDelight</c:v>
                  </c:pt>
                  <c:pt idx="26">
                    <c:v>FoodieLover</c:v>
                  </c:pt>
                  <c:pt idx="27">
                    <c:v>HealthyLiving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altro</c:v>
                  </c:pt>
                  <c:pt idx="15">
                    <c:v>arte</c:v>
                  </c:pt>
                  <c:pt idx="21">
                    <c:v>benessere</c:v>
                  </c:pt>
                  <c:pt idx="30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'Grafico a barre'!$B$2:$B$50</c:f>
              <c:numCache>
                <c:formatCode>General</c:formatCode>
                <c:ptCount val="43"/>
                <c:pt idx="0">
                  <c:v>1200</c:v>
                </c:pt>
                <c:pt idx="1">
                  <c:v>500</c:v>
                </c:pt>
                <c:pt idx="2">
                  <c:v>1250</c:v>
                </c:pt>
                <c:pt idx="3">
                  <c:v>850</c:v>
                </c:pt>
                <c:pt idx="4">
                  <c:v>650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1600</c:v>
                </c:pt>
                <c:pt idx="9">
                  <c:v>450</c:v>
                </c:pt>
                <c:pt idx="10">
                  <c:v>550</c:v>
                </c:pt>
                <c:pt idx="11">
                  <c:v>800</c:v>
                </c:pt>
                <c:pt idx="12">
                  <c:v>1500</c:v>
                </c:pt>
                <c:pt idx="13">
                  <c:v>500</c:v>
                </c:pt>
                <c:pt idx="14">
                  <c:v>1700</c:v>
                </c:pt>
                <c:pt idx="15">
                  <c:v>1200</c:v>
                </c:pt>
                <c:pt idx="16">
                  <c:v>750</c:v>
                </c:pt>
                <c:pt idx="17">
                  <c:v>800</c:v>
                </c:pt>
                <c:pt idx="18">
                  <c:v>1000</c:v>
                </c:pt>
                <c:pt idx="19">
                  <c:v>350</c:v>
                </c:pt>
                <c:pt idx="20">
                  <c:v>550</c:v>
                </c:pt>
                <c:pt idx="21">
                  <c:v>1100</c:v>
                </c:pt>
                <c:pt idx="22">
                  <c:v>1450</c:v>
                </c:pt>
                <c:pt idx="23">
                  <c:v>750</c:v>
                </c:pt>
                <c:pt idx="24">
                  <c:v>900</c:v>
                </c:pt>
                <c:pt idx="25">
                  <c:v>1500</c:v>
                </c:pt>
                <c:pt idx="26">
                  <c:v>600</c:v>
                </c:pt>
                <c:pt idx="27">
                  <c:v>600</c:v>
                </c:pt>
                <c:pt idx="28">
                  <c:v>1550</c:v>
                </c:pt>
                <c:pt idx="29">
                  <c:v>1300</c:v>
                </c:pt>
                <c:pt idx="30">
                  <c:v>400</c:v>
                </c:pt>
                <c:pt idx="31">
                  <c:v>800</c:v>
                </c:pt>
                <c:pt idx="32">
                  <c:v>700</c:v>
                </c:pt>
                <c:pt idx="33">
                  <c:v>500</c:v>
                </c:pt>
                <c:pt idx="34">
                  <c:v>700</c:v>
                </c:pt>
                <c:pt idx="35">
                  <c:v>1400</c:v>
                </c:pt>
                <c:pt idx="36">
                  <c:v>900</c:v>
                </c:pt>
                <c:pt idx="37">
                  <c:v>700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  <c:pt idx="4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4BF7-90B5-4C90DEE87307}"/>
            </c:ext>
          </c:extLst>
        </c:ser>
        <c:ser>
          <c:idx val="1"/>
          <c:order val="1"/>
          <c:tx>
            <c:strRef>
              <c:f>'Grafico a barre'!$C$1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'Grafico a barre'!$A$2:$A$50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MovieBuff</c:v>
                  </c:pt>
                  <c:pt idx="5">
                    <c:v>MovieCritic</c:v>
                  </c:pt>
                  <c:pt idx="6">
                    <c:v>MusicHarmony</c:v>
                  </c:pt>
                  <c:pt idx="7">
                    <c:v>MusicMaestro</c:v>
                  </c:pt>
                  <c:pt idx="8">
                    <c:v>MusicSensation</c:v>
                  </c:pt>
                  <c:pt idx="9">
                    <c:v>NatureExplorer</c:v>
                  </c:pt>
                  <c:pt idx="10">
                    <c:v>NatureLover</c:v>
                  </c:pt>
                  <c:pt idx="11">
                    <c:v>OutdoorExplorer</c:v>
                  </c:pt>
                  <c:pt idx="12">
                    <c:v>PetWhisperer</c:v>
                  </c:pt>
                  <c:pt idx="13">
                    <c:v>TravelNomad</c:v>
                  </c:pt>
                  <c:pt idx="14">
                    <c:v>TrendyTraveler</c:v>
                  </c:pt>
                  <c:pt idx="15">
                    <c:v>ArtAficionado</c:v>
                  </c:pt>
                  <c:pt idx="16">
                    <c:v>ArtInspiration</c:v>
                  </c:pt>
                  <c:pt idx="17">
                    <c:v>ArtisticSoul</c:v>
                  </c:pt>
                  <c:pt idx="18">
                    <c:v>DIYMaster</c:v>
                  </c:pt>
                  <c:pt idx="19">
                    <c:v>HomeDecorPro</c:v>
                  </c:pt>
                  <c:pt idx="20">
                    <c:v>MovieBuff</c:v>
                  </c:pt>
                  <c:pt idx="21">
                    <c:v>ChefExtraordinaire</c:v>
                  </c:pt>
                  <c:pt idx="22">
                    <c:v>FitnessFanatic</c:v>
                  </c:pt>
                  <c:pt idx="23">
                    <c:v>FitnessFiesta</c:v>
                  </c:pt>
                  <c:pt idx="24">
                    <c:v>FitnessFreak</c:v>
                  </c:pt>
                  <c:pt idx="25">
                    <c:v>FoodieDelight</c:v>
                  </c:pt>
                  <c:pt idx="26">
                    <c:v>FoodieLover</c:v>
                  </c:pt>
                  <c:pt idx="27">
                    <c:v>HealthyLiving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altro</c:v>
                  </c:pt>
                  <c:pt idx="15">
                    <c:v>arte</c:v>
                  </c:pt>
                  <c:pt idx="21">
                    <c:v>benessere</c:v>
                  </c:pt>
                  <c:pt idx="30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'Grafico a barre'!$C$2:$C$50</c:f>
              <c:numCache>
                <c:formatCode>General</c:formatCode>
                <c:ptCount val="43"/>
                <c:pt idx="0">
                  <c:v>100</c:v>
                </c:pt>
                <c:pt idx="1">
                  <c:v>45</c:v>
                </c:pt>
                <c:pt idx="2">
                  <c:v>115</c:v>
                </c:pt>
                <c:pt idx="3">
                  <c:v>75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140</c:v>
                </c:pt>
                <c:pt idx="9">
                  <c:v>40</c:v>
                </c:pt>
                <c:pt idx="10">
                  <c:v>50</c:v>
                </c:pt>
                <c:pt idx="11">
                  <c:v>70</c:v>
                </c:pt>
                <c:pt idx="12">
                  <c:v>120</c:v>
                </c:pt>
                <c:pt idx="13">
                  <c:v>50</c:v>
                </c:pt>
                <c:pt idx="14">
                  <c:v>155</c:v>
                </c:pt>
                <c:pt idx="15">
                  <c:v>110</c:v>
                </c:pt>
                <c:pt idx="16">
                  <c:v>70</c:v>
                </c:pt>
                <c:pt idx="17">
                  <c:v>75</c:v>
                </c:pt>
                <c:pt idx="18">
                  <c:v>90</c:v>
                </c:pt>
                <c:pt idx="19">
                  <c:v>30</c:v>
                </c:pt>
                <c:pt idx="20">
                  <c:v>45</c:v>
                </c:pt>
                <c:pt idx="21">
                  <c:v>110</c:v>
                </c:pt>
                <c:pt idx="22">
                  <c:v>130</c:v>
                </c:pt>
                <c:pt idx="23">
                  <c:v>65</c:v>
                </c:pt>
                <c:pt idx="24">
                  <c:v>80</c:v>
                </c:pt>
                <c:pt idx="25">
                  <c:v>140</c:v>
                </c:pt>
                <c:pt idx="26">
                  <c:v>55</c:v>
                </c:pt>
                <c:pt idx="27">
                  <c:v>55</c:v>
                </c:pt>
                <c:pt idx="28">
                  <c:v>145</c:v>
                </c:pt>
                <c:pt idx="29">
                  <c:v>125</c:v>
                </c:pt>
                <c:pt idx="30">
                  <c:v>45</c:v>
                </c:pt>
                <c:pt idx="31">
                  <c:v>70</c:v>
                </c:pt>
                <c:pt idx="32">
                  <c:v>65</c:v>
                </c:pt>
                <c:pt idx="33">
                  <c:v>50</c:v>
                </c:pt>
                <c:pt idx="34">
                  <c:v>65</c:v>
                </c:pt>
                <c:pt idx="35">
                  <c:v>135</c:v>
                </c:pt>
                <c:pt idx="36">
                  <c:v>80</c:v>
                </c:pt>
                <c:pt idx="37">
                  <c:v>60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  <c:pt idx="4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7-4BF7-90B5-4C90DEE8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4539968"/>
        <c:axId val="734540448"/>
      </c:barChart>
      <c:catAx>
        <c:axId val="73453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0448"/>
        <c:crosses val="autoZero"/>
        <c:auto val="1"/>
        <c:lblAlgn val="ctr"/>
        <c:lblOffset val="100"/>
        <c:noMultiLvlLbl val="0"/>
      </c:catAx>
      <c:valAx>
        <c:axId val="7345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1</xdr:row>
      <xdr:rowOff>26670</xdr:rowOff>
    </xdr:from>
    <xdr:to>
      <xdr:col>18</xdr:col>
      <xdr:colOff>205740</xdr:colOff>
      <xdr:row>28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9F04D2-7CD2-2407-DF1B-12D61981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3</xdr:row>
      <xdr:rowOff>15240</xdr:rowOff>
    </xdr:from>
    <xdr:to>
      <xdr:col>16</xdr:col>
      <xdr:colOff>295275</xdr:colOff>
      <xdr:row>38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117326-8CE6-65E0-0591-C3F88081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41890277775" createdVersion="8" refreshedVersion="8" minRefreshableVersion="3" recordCount="60" xr:uid="{A58AED2F-F7D9-4D0D-B0B6-C7A218BA3F67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6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6">
      <sharedItems containsSemiMixedTypes="0" containsString="0" containsNumber="1" minValue="3.1" maxValue="4.5999999999999996"/>
    </cacheField>
    <cacheField name="Performanc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41891203706" createdVersion="8" refreshedVersion="8" minRefreshableVersion="3" recordCount="86" xr:uid="{0F975743-70F6-4DDA-84E6-666D91EF5B2B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98445023148" createdVersion="8" refreshedVersion="8" minRefreshableVersion="3" recordCount="53" xr:uid="{42905902-6AB9-4B65-A00D-CB40E445A4F1}">
  <cacheSource type="worksheet">
    <worksheetSource name="Tabella3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 count="17">
        <n v="500"/>
        <n v="700"/>
        <n v="350"/>
        <n v="900"/>
        <n v="600"/>
        <n v="1200"/>
        <n v="1500"/>
        <n v="800"/>
        <n v="1000"/>
        <n v="450"/>
        <n v="550"/>
        <n v="750"/>
        <n v="850"/>
        <n v="300"/>
        <n v="400"/>
        <n v="1100"/>
        <n v="650"/>
      </sharedItems>
    </cacheField>
    <cacheField name="Commenti" numFmtId="0">
      <sharedItems containsSemiMixedTypes="0" containsString="0" containsNumber="1" containsInteger="1" minValue="25" maxValue="120" count="18">
        <n v="50"/>
        <n v="65"/>
        <n v="30"/>
        <n v="80"/>
        <n v="55"/>
        <n v="100"/>
        <n v="120"/>
        <n v="70"/>
        <n v="90"/>
        <n v="40"/>
        <n v="60"/>
        <n v="45"/>
        <n v="110"/>
        <n v="75"/>
        <n v="95"/>
        <n v="25"/>
        <n v="85"/>
        <n v="35"/>
      </sharedItems>
    </cacheField>
    <cacheField name="Crescita dei follower (%)" numFmtId="2">
      <sharedItems containsSemiMixedTypes="0" containsString="0" containsNumber="1" minValue="4.6875" maxValue="25"/>
    </cacheField>
    <cacheField name="Tasso di interazione" numFmtId="2">
      <sharedItems containsSemiMixedTypes="0" containsString="0" containsNumber="1" minValue="16.216216216216218" maxValue="40.5"/>
    </cacheField>
    <cacheField name="Categoria" numFmtId="0">
      <sharedItems count="5">
        <s v="fashion"/>
        <s v="tech"/>
        <s v="arte"/>
        <s v="benessere"/>
        <s v="altro"/>
      </sharedItems>
    </cacheField>
    <cacheField name="Like e Comenti" numFmtId="0" formula="Like 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x v="0"/>
    <x v="0"/>
    <n v="25"/>
    <n v="27.5"/>
    <x v="0"/>
  </r>
  <r>
    <x v="1"/>
    <s v="2023-01-05"/>
    <n v="15000"/>
    <n v="18200"/>
    <n v="25"/>
    <x v="1"/>
    <x v="1"/>
    <n v="21.333333333333336"/>
    <n v="30.6"/>
    <x v="1"/>
  </r>
  <r>
    <x v="2"/>
    <s v="2023-01-08"/>
    <n v="8000"/>
    <n v="9500"/>
    <n v="15"/>
    <x v="2"/>
    <x v="2"/>
    <n v="18.75"/>
    <n v="25.333333333333332"/>
    <x v="2"/>
  </r>
  <r>
    <x v="3"/>
    <s v="2023-01-10"/>
    <n v="20000"/>
    <n v="22800"/>
    <n v="30"/>
    <x v="3"/>
    <x v="3"/>
    <n v="14.000000000000002"/>
    <n v="32.666666666666664"/>
    <x v="3"/>
  </r>
  <r>
    <x v="4"/>
    <s v="2023-01-15"/>
    <n v="12000"/>
    <n v="14500"/>
    <n v="18"/>
    <x v="4"/>
    <x v="4"/>
    <n v="20.833333333333336"/>
    <n v="36.388888888888886"/>
    <x v="3"/>
  </r>
  <r>
    <x v="5"/>
    <s v="2023-01-18"/>
    <n v="25000"/>
    <n v="27500"/>
    <n v="35"/>
    <x v="5"/>
    <x v="5"/>
    <n v="10"/>
    <n v="37.142857142857146"/>
    <x v="4"/>
  </r>
  <r>
    <x v="6"/>
    <s v="2023-01-22"/>
    <n v="30000"/>
    <n v="35000"/>
    <n v="40"/>
    <x v="6"/>
    <x v="6"/>
    <n v="16.666666666666664"/>
    <n v="40.5"/>
    <x v="4"/>
  </r>
  <r>
    <x v="7"/>
    <s v="2023-01-25"/>
    <n v="18000"/>
    <n v="20500"/>
    <n v="28"/>
    <x v="7"/>
    <x v="7"/>
    <n v="13.888888888888889"/>
    <n v="31.071428571428573"/>
    <x v="0"/>
  </r>
  <r>
    <x v="8"/>
    <s v="2023-01-28"/>
    <n v="22000"/>
    <n v="24800"/>
    <n v="32"/>
    <x v="8"/>
    <x v="8"/>
    <n v="12.727272727272727"/>
    <n v="34.0625"/>
    <x v="2"/>
  </r>
  <r>
    <x v="9"/>
    <s v="2023-02-01"/>
    <n v="14000"/>
    <n v="16500"/>
    <n v="22"/>
    <x v="9"/>
    <x v="9"/>
    <n v="17.857142857142858"/>
    <n v="22.272727272727273"/>
    <x v="4"/>
  </r>
  <r>
    <x v="10"/>
    <s v="2023-02-05"/>
    <n v="16000"/>
    <n v="18200"/>
    <n v="27"/>
    <x v="1"/>
    <x v="10"/>
    <n v="13.750000000000002"/>
    <n v="28.148148148148149"/>
    <x v="1"/>
  </r>
  <r>
    <x v="11"/>
    <s v="2023-02-10"/>
    <n v="11000"/>
    <n v="12800"/>
    <n v="21"/>
    <x v="10"/>
    <x v="11"/>
    <n v="16.363636363636363"/>
    <n v="28.333333333333332"/>
    <x v="2"/>
  </r>
  <r>
    <x v="12"/>
    <s v="2023-02-15"/>
    <n v="28000"/>
    <n v="30500"/>
    <n v="38"/>
    <x v="5"/>
    <x v="12"/>
    <n v="8.9285714285714288"/>
    <n v="34.473684210526315"/>
    <x v="2"/>
  </r>
  <r>
    <x v="13"/>
    <s v="2023-02-20"/>
    <n v="13000"/>
    <n v="15500"/>
    <n v="23"/>
    <x v="0"/>
    <x v="0"/>
    <n v="19.230769230769234"/>
    <n v="23.913043478260871"/>
    <x v="4"/>
  </r>
  <r>
    <x v="14"/>
    <s v="2023-02-25"/>
    <n v="17000"/>
    <n v="19200"/>
    <n v="29"/>
    <x v="11"/>
    <x v="1"/>
    <n v="12.941176470588237"/>
    <n v="28.103448275862068"/>
    <x v="1"/>
  </r>
  <r>
    <x v="15"/>
    <s v="2023-03-01"/>
    <n v="19000"/>
    <n v="21500"/>
    <n v="31"/>
    <x v="12"/>
    <x v="13"/>
    <n v="13.157894736842104"/>
    <n v="29.838709677419356"/>
    <x v="4"/>
  </r>
  <r>
    <x v="16"/>
    <s v="2023-03-05"/>
    <n v="26000"/>
    <n v="28800"/>
    <n v="37"/>
    <x v="8"/>
    <x v="14"/>
    <n v="10.76923076923077"/>
    <n v="29.594594594594593"/>
    <x v="3"/>
  </r>
  <r>
    <x v="17"/>
    <s v="2023-03-10"/>
    <n v="24000"/>
    <n v="26500"/>
    <n v="35"/>
    <x v="3"/>
    <x v="3"/>
    <n v="10.416666666666668"/>
    <n v="28"/>
    <x v="1"/>
  </r>
  <r>
    <x v="18"/>
    <s v="2023-03-15"/>
    <n v="21000"/>
    <n v="23200"/>
    <n v="33"/>
    <x v="7"/>
    <x v="7"/>
    <n v="10.476190476190476"/>
    <n v="26.363636363636363"/>
    <x v="4"/>
  </r>
  <r>
    <x v="19"/>
    <s v="2023-03-20"/>
    <n v="9000"/>
    <n v="10500"/>
    <n v="16"/>
    <x v="13"/>
    <x v="15"/>
    <n v="16.666666666666664"/>
    <n v="20.3125"/>
    <x v="3"/>
  </r>
  <r>
    <x v="20"/>
    <s v="2023-03-25"/>
    <n v="11000"/>
    <n v="13500"/>
    <n v="19"/>
    <x v="14"/>
    <x v="11"/>
    <n v="22.727272727272727"/>
    <n v="23.421052631578949"/>
    <x v="0"/>
  </r>
  <r>
    <x v="21"/>
    <s v="2023-03-28"/>
    <n v="14000"/>
    <n v="16200"/>
    <n v="24"/>
    <x v="4"/>
    <x v="10"/>
    <n v="15.714285714285714"/>
    <n v="27.5"/>
    <x v="0"/>
  </r>
  <r>
    <x v="22"/>
    <s v="2023-04-02"/>
    <n v="16000"/>
    <n v="18500"/>
    <n v="28"/>
    <x v="1"/>
    <x v="7"/>
    <n v="15.625"/>
    <n v="27.5"/>
    <x v="3"/>
  </r>
  <r>
    <x v="23"/>
    <s v="2023-04-07"/>
    <n v="20000"/>
    <n v="22800"/>
    <n v="32"/>
    <x v="3"/>
    <x v="16"/>
    <n v="14.000000000000002"/>
    <n v="30.78125"/>
    <x v="1"/>
  </r>
  <r>
    <x v="24"/>
    <s v="2023-04-12"/>
    <n v="25000"/>
    <n v="27500"/>
    <n v="37"/>
    <x v="15"/>
    <x v="12"/>
    <n v="10"/>
    <n v="32.702702702702702"/>
    <x v="3"/>
  </r>
  <r>
    <x v="25"/>
    <s v="2023-04-17"/>
    <n v="12000"/>
    <n v="14500"/>
    <n v="22"/>
    <x v="9"/>
    <x v="9"/>
    <n v="20.833333333333336"/>
    <n v="22.272727272727273"/>
    <x v="4"/>
  </r>
  <r>
    <x v="26"/>
    <s v="2023-04-22"/>
    <n v="18000"/>
    <n v="20200"/>
    <n v="27"/>
    <x v="1"/>
    <x v="1"/>
    <n v="12.222222222222221"/>
    <n v="28.333333333333332"/>
    <x v="0"/>
  </r>
  <r>
    <x v="27"/>
    <s v="2023-04-27"/>
    <n v="23000"/>
    <n v="25500"/>
    <n v="33"/>
    <x v="7"/>
    <x v="13"/>
    <n v="10.869565217391305"/>
    <n v="26.515151515151516"/>
    <x v="2"/>
  </r>
  <r>
    <x v="28"/>
    <s v="2023-05-02"/>
    <n v="28000"/>
    <n v="30800"/>
    <n v="39"/>
    <x v="8"/>
    <x v="8"/>
    <n v="10"/>
    <n v="27.948717948717949"/>
    <x v="4"/>
  </r>
  <r>
    <x v="29"/>
    <s v="2023-05-07"/>
    <n v="15000"/>
    <n v="17500"/>
    <n v="25"/>
    <x v="10"/>
    <x v="0"/>
    <n v="16.666666666666664"/>
    <n v="24"/>
    <x v="4"/>
  </r>
  <r>
    <x v="30"/>
    <s v="2023-05-12"/>
    <n v="19000"/>
    <n v="21200"/>
    <n v="29"/>
    <x v="4"/>
    <x v="4"/>
    <n v="11.578947368421053"/>
    <n v="22.586206896551722"/>
    <x v="3"/>
  </r>
  <r>
    <x v="31"/>
    <s v="2023-05-17"/>
    <n v="24000"/>
    <n v="26800"/>
    <n v="35"/>
    <x v="1"/>
    <x v="10"/>
    <n v="11.666666666666666"/>
    <n v="21.714285714285715"/>
    <x v="3"/>
  </r>
  <r>
    <x v="32"/>
    <s v="2023-05-22"/>
    <n v="30000"/>
    <n v="32500"/>
    <n v="40"/>
    <x v="7"/>
    <x v="1"/>
    <n v="8.3333333333333321"/>
    <n v="21.625"/>
    <x v="4"/>
  </r>
  <r>
    <x v="33"/>
    <s v="2023-05-27"/>
    <n v="10000"/>
    <n v="11800"/>
    <n v="18"/>
    <x v="2"/>
    <x v="2"/>
    <n v="18"/>
    <n v="21.111111111111111"/>
    <x v="1"/>
  </r>
  <r>
    <x v="34"/>
    <s v="2023-06-01"/>
    <n v="14000"/>
    <n v="15500"/>
    <n v="22"/>
    <x v="14"/>
    <x v="17"/>
    <n v="10.714285714285714"/>
    <n v="19.772727272727273"/>
    <x v="4"/>
  </r>
  <r>
    <x v="19"/>
    <s v="2023-06-06"/>
    <n v="18000"/>
    <n v="19800"/>
    <n v="27"/>
    <x v="9"/>
    <x v="9"/>
    <n v="10"/>
    <n v="18.148148148148149"/>
    <x v="3"/>
  </r>
  <r>
    <x v="35"/>
    <s v="2023-06-11"/>
    <n v="22000"/>
    <n v="24500"/>
    <n v="32"/>
    <x v="0"/>
    <x v="11"/>
    <n v="11.363636363636363"/>
    <n v="17.03125"/>
    <x v="4"/>
  </r>
  <r>
    <x v="16"/>
    <s v="2023-06-16"/>
    <n v="26000"/>
    <n v="28200"/>
    <n v="37"/>
    <x v="10"/>
    <x v="0"/>
    <n v="8.4615384615384617"/>
    <n v="16.216216216216218"/>
    <x v="3"/>
  </r>
  <r>
    <x v="36"/>
    <s v="2023-06-21"/>
    <n v="30000"/>
    <n v="31500"/>
    <n v="40"/>
    <x v="4"/>
    <x v="4"/>
    <n v="5"/>
    <n v="16.375"/>
    <x v="3"/>
  </r>
  <r>
    <x v="37"/>
    <s v="2023-06-26"/>
    <n v="15000"/>
    <n v="16800"/>
    <n v="25"/>
    <x v="16"/>
    <x v="10"/>
    <n v="12"/>
    <n v="28.4"/>
    <x v="1"/>
  </r>
  <r>
    <x v="38"/>
    <s v="2023-07-01"/>
    <n v="20000"/>
    <n v="21500"/>
    <n v="30"/>
    <x v="1"/>
    <x v="1"/>
    <n v="7.5"/>
    <n v="25.5"/>
    <x v="0"/>
  </r>
  <r>
    <x v="39"/>
    <s v="2023-07-06"/>
    <n v="25000"/>
    <n v="26800"/>
    <n v="35"/>
    <x v="11"/>
    <x v="7"/>
    <n v="7.1999999999999993"/>
    <n v="23.428571428571427"/>
    <x v="2"/>
  </r>
  <r>
    <x v="21"/>
    <s v="2023-07-11"/>
    <n v="30000"/>
    <n v="31500"/>
    <n v="40"/>
    <x v="7"/>
    <x v="13"/>
    <n v="5"/>
    <n v="21.875"/>
    <x v="0"/>
  </r>
  <r>
    <x v="40"/>
    <s v="2023-07-16"/>
    <n v="12000"/>
    <n v="13200"/>
    <n v="20"/>
    <x v="0"/>
    <x v="11"/>
    <n v="10"/>
    <n v="27.25"/>
    <x v="4"/>
  </r>
  <r>
    <x v="41"/>
    <s v="2023-07-21"/>
    <n v="17000"/>
    <n v="18500"/>
    <n v="25"/>
    <x v="10"/>
    <x v="0"/>
    <n v="8.8235294117647065"/>
    <n v="24"/>
    <x v="4"/>
  </r>
  <r>
    <x v="22"/>
    <s v="2023-07-26"/>
    <n v="22000"/>
    <n v="23800"/>
    <n v="30"/>
    <x v="4"/>
    <x v="4"/>
    <n v="8.1818181818181817"/>
    <n v="21.833333333333332"/>
    <x v="3"/>
  </r>
  <r>
    <x v="11"/>
    <s v="2023-07-31"/>
    <n v="27000"/>
    <n v="28500"/>
    <n v="35"/>
    <x v="16"/>
    <x v="10"/>
    <n v="5.5555555555555554"/>
    <n v="20.285714285714285"/>
    <x v="4"/>
  </r>
  <r>
    <x v="28"/>
    <s v="2023-08-05"/>
    <n v="32000"/>
    <n v="33500"/>
    <n v="40"/>
    <x v="1"/>
    <x v="1"/>
    <n v="4.6875"/>
    <n v="19.125"/>
    <x v="4"/>
  </r>
  <r>
    <x v="31"/>
    <s v="2023-08-10"/>
    <n v="15000"/>
    <n v="16200"/>
    <n v="22"/>
    <x v="11"/>
    <x v="7"/>
    <n v="8"/>
    <n v="37.272727272727273"/>
    <x v="3"/>
  </r>
  <r>
    <x v="32"/>
    <s v="2023-08-15"/>
    <n v="20000"/>
    <n v="21500"/>
    <n v="27"/>
    <x v="7"/>
    <x v="13"/>
    <n v="7.5"/>
    <n v="32.407407407407405"/>
    <x v="4"/>
  </r>
  <r>
    <x v="34"/>
    <s v="2023-08-20"/>
    <n v="25000"/>
    <n v="26800"/>
    <n v="32"/>
    <x v="12"/>
    <x v="3"/>
    <n v="7.1999999999999993"/>
    <n v="29.0625"/>
    <x v="4"/>
  </r>
  <r>
    <x v="36"/>
    <s v="2023-08-25"/>
    <n v="30000"/>
    <n v="31500"/>
    <n v="37"/>
    <x v="3"/>
    <x v="16"/>
    <n v="5"/>
    <n v="26.621621621621621"/>
    <x v="3"/>
  </r>
  <r>
    <x v="37"/>
    <s v="2023-08-30"/>
    <n v="10000"/>
    <n v="11200"/>
    <n v="18"/>
    <x v="14"/>
    <x v="9"/>
    <n v="12"/>
    <n v="24.4444444444444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2043D-287F-40C7-AB35-16A0A7612582}" name="Tabella pivot1" cacheId="4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olHeaderCaption="Punto vendita">
  <location ref="A3:B11" firstHeaderRow="1" firstDataRow="1" firstDataCol="1"/>
  <pivotFields count="3">
    <pivotField axis="axisRow" showAll="0">
      <items count="8">
        <item sd="0" x="5"/>
        <item sd="0" x="0"/>
        <item sd="0" x="4"/>
        <item sd="0" x="3"/>
        <item sd="0" x="6"/>
        <item sd="0" x="1"/>
        <item sd="0"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VENDITE" fld="2" baseField="0" baseItem="0" numFmtId="164"/>
  </dataFields>
  <conditionalFormats count="1">
    <conditionalFormat type="all" priority="1">
      <pivotAreas count="7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04290-B9B4-4AF4-91DC-91F66E690C77}" name="Tabella pivot2" cacheId="4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Valutazione delle Prestazioni" fld="2" subtotal="average" baseField="1" baseItem="0"/>
    <dataField name="Media di Performance" fld="4" subtotal="average" baseField="0" baseItem="18" numFmtId="10"/>
  </dataFields>
  <formats count="3">
    <format dxfId="19">
      <pivotArea collapsedLevelsAreSubtotals="1" fieldPosition="0">
        <references count="1">
          <reference field="1" count="0"/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410D9-B6CD-4AEC-A396-CB4CFB5073E3}" name="Tabella pivot5" cacheId="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3:I52" firstHeaderRow="0" firstDataRow="1" firstDataCol="1"/>
  <pivotFields count="11">
    <pivotField axis="axisRow" multipleItemSelectionAllowed="1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>
      <items count="18">
        <item x="13"/>
        <item x="2"/>
        <item x="14"/>
        <item x="9"/>
        <item x="0"/>
        <item x="10"/>
        <item x="4"/>
        <item x="16"/>
        <item x="1"/>
        <item x="11"/>
        <item x="7"/>
        <item x="12"/>
        <item x="3"/>
        <item x="8"/>
        <item x="15"/>
        <item x="5"/>
        <item x="6"/>
        <item t="default"/>
      </items>
    </pivotField>
    <pivotField dataFiel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2" showAll="0"/>
    <pivotField numFmtId="2" showAll="0"/>
    <pivotField axis="axisRow" showAll="0">
      <items count="6">
        <item x="4"/>
        <item x="2"/>
        <item x="3"/>
        <item x="0"/>
        <item x="1"/>
        <item t="default"/>
      </items>
    </pivotField>
    <pivotField dataField="1" dragToRow="0" dragToCol="0" dragToPage="0" showAll="0" defaultSubtotal="0"/>
  </pivotFields>
  <rowFields count="2">
    <field x="9"/>
    <field x="0"/>
  </rowFields>
  <rowItems count="49">
    <i>
      <x/>
    </i>
    <i r="1">
      <x/>
    </i>
    <i r="1">
      <x v="1"/>
    </i>
    <i r="1">
      <x v="7"/>
    </i>
    <i r="1">
      <x v="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6"/>
    </i>
    <i r="1">
      <x v="39"/>
    </i>
    <i>
      <x v="1"/>
    </i>
    <i r="1">
      <x v="2"/>
    </i>
    <i r="1">
      <x v="3"/>
    </i>
    <i r="1">
      <x v="4"/>
    </i>
    <i r="1">
      <x v="11"/>
    </i>
    <i r="1">
      <x v="21"/>
    </i>
    <i r="1">
      <x v="22"/>
    </i>
    <i>
      <x v="2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40"/>
    </i>
    <i r="1">
      <x v="41"/>
    </i>
    <i>
      <x v="3"/>
    </i>
    <i r="1">
      <x v="5"/>
    </i>
    <i r="1">
      <x v="6"/>
    </i>
    <i r="1">
      <x v="12"/>
    </i>
    <i r="1">
      <x v="13"/>
    </i>
    <i r="1">
      <x v="31"/>
    </i>
    <i r="1">
      <x v="37"/>
    </i>
    <i>
      <x v="4"/>
    </i>
    <i r="1">
      <x v="9"/>
    </i>
    <i r="1">
      <x v="19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0" baseItem="0"/>
    <dataField name="Somma di Commenti" fld="6" baseField="0" baseItem="0"/>
    <dataField name="Somma di Like e Coment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F118C-1CEC-499F-8207-61B6CEA39DDC}" name="Tabella pivot4" cacheId="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/>
  <pivotFields count="11">
    <pivotField multipleItemSelectionAllowed="1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>
      <items count="18">
        <item x="13"/>
        <item x="2"/>
        <item x="14"/>
        <item x="9"/>
        <item x="0"/>
        <item x="10"/>
        <item x="4"/>
        <item x="16"/>
        <item x="1"/>
        <item x="11"/>
        <item x="7"/>
        <item x="12"/>
        <item x="3"/>
        <item x="8"/>
        <item x="15"/>
        <item x="5"/>
        <item x="6"/>
        <item t="default"/>
      </items>
    </pivotField>
    <pivotField dataFiel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2" showAll="0"/>
    <pivotField numFmtId="2" showAll="0"/>
    <pivotField axis="axisRow" showAll="0">
      <items count="6">
        <item x="4"/>
        <item x="2"/>
        <item x="3"/>
        <item x="0"/>
        <item x="1"/>
        <item t="default"/>
      </items>
    </pivotField>
    <pivotField dataField="1"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0" baseItem="0"/>
    <dataField name="Somma di Commenti" fld="6" baseField="0" baseItem="0"/>
    <dataField name="Somma di Like e Comenti" fld="10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A5BDB-5FC5-4EC7-817F-037B0EC0305F}" name="Tabella pivot19" cacheId="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C50" firstHeaderRow="0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/>
    <pivotField dataField="1" showAll="0"/>
    <pivotField numFmtId="2" showAll="0"/>
    <pivotField numFmtId="2" showAll="0"/>
    <pivotField axis="axisRow" showAll="0">
      <items count="6">
        <item x="4"/>
        <item x="2"/>
        <item x="3"/>
        <item x="0"/>
        <item x="1"/>
        <item t="default"/>
      </items>
    </pivotField>
    <pivotField dragToRow="0" dragToCol="0" dragToPage="0" showAll="0" defaultSubtotal="0"/>
  </pivotFields>
  <rowFields count="2">
    <field x="9"/>
    <field x="0"/>
  </rowFields>
  <rowItems count="49">
    <i>
      <x/>
    </i>
    <i r="1">
      <x/>
    </i>
    <i r="1">
      <x v="1"/>
    </i>
    <i r="1">
      <x v="7"/>
    </i>
    <i r="1">
      <x v="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6"/>
    </i>
    <i r="1">
      <x v="39"/>
    </i>
    <i>
      <x v="1"/>
    </i>
    <i r="1">
      <x v="2"/>
    </i>
    <i r="1">
      <x v="3"/>
    </i>
    <i r="1">
      <x v="4"/>
    </i>
    <i r="1">
      <x v="11"/>
    </i>
    <i r="1">
      <x v="21"/>
    </i>
    <i r="1">
      <x v="22"/>
    </i>
    <i>
      <x v="2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40"/>
    </i>
    <i r="1">
      <x v="41"/>
    </i>
    <i>
      <x v="3"/>
    </i>
    <i r="1">
      <x v="5"/>
    </i>
    <i r="1">
      <x v="6"/>
    </i>
    <i r="1">
      <x v="12"/>
    </i>
    <i r="1">
      <x v="13"/>
    </i>
    <i r="1">
      <x v="31"/>
    </i>
    <i r="1">
      <x v="37"/>
    </i>
    <i>
      <x v="4"/>
    </i>
    <i r="1">
      <x v="9"/>
    </i>
    <i r="1">
      <x v="19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C75BB-6079-4A5A-AD2F-42D59C4C865A}" name="Tabella1" displayName="Tabella1" ref="A1:C87" totalsRowShown="0" headerRowDxfId="29">
  <autoFilter ref="A1:C87" xr:uid="{CABC75BB-6079-4A5A-AD2F-42D59C4C865A}"/>
  <tableColumns count="3">
    <tableColumn id="1" xr3:uid="{7A3DD20C-90C2-4037-9CCB-96FA5F39DB7F}" name="CATEGORIA PRODOTTO" dataDxfId="32"/>
    <tableColumn id="2" xr3:uid="{A8E0B82F-90BA-43C9-B1CF-54E1124BEBA0}" name="PUNTO VENDITA" dataDxfId="31"/>
    <tableColumn id="3" xr3:uid="{BB4E35D4-BACB-4828-9B72-43D303978ED9}" name="VENDITE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A1F82-CAFD-4AEC-94D3-83863AFD6F53}" name="Tabella2" displayName="Tabella2" ref="A1:D61" totalsRowShown="0" headerRowDxfId="23" dataDxfId="24">
  <autoFilter ref="A1:D61" xr:uid="{AF7A1F82-CAFD-4AEC-94D3-83863AFD6F53}"/>
  <tableColumns count="4">
    <tableColumn id="1" xr3:uid="{0387B896-ADDF-421E-8BE0-7006E4252087}" name="Codice Dipendente" dataDxfId="25"/>
    <tableColumn id="2" xr3:uid="{8433F257-A212-47CA-A738-BCA7B57ED5EE}" name="Dipartimento" dataDxfId="22"/>
    <tableColumn id="3" xr3:uid="{24E29D44-8BBD-4955-B783-063094780078}" name="Valutazione delle Prestazioni" dataDxfId="21"/>
    <tableColumn id="4" xr3:uid="{3B39F662-11E0-4FB5-9733-CB0B8C0A4AC9}" name="Valutazione dell'Anno Preceden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DA0BD-BF1B-4A6B-8F31-8C8F5D59857B}" name="Tabella3" displayName="Tabella3" ref="A1:J54" totalsRowShown="0" headerRowDxfId="2">
  <autoFilter ref="A1:J54" xr:uid="{1CEDA0BD-BF1B-4A6B-8F31-8C8F5D59857B}"/>
  <sortState xmlns:xlrd2="http://schemas.microsoft.com/office/spreadsheetml/2017/richdata2" ref="A2:J54">
    <sortCondition ref="J1:J54"/>
  </sortState>
  <tableColumns count="10">
    <tableColumn id="1" xr3:uid="{6825031A-D04F-43BB-A91D-7E9111985432}" name="Influencer" dataDxfId="11"/>
    <tableColumn id="2" xr3:uid="{1F6D5787-950F-43B2-A236-DC5867C7EEAF}" name="Data di Inizio" dataDxfId="10"/>
    <tableColumn id="3" xr3:uid="{01093F88-8DFF-40EF-A829-518365A9EFA4}" name="Follower Iniziali" dataDxfId="9"/>
    <tableColumn id="4" xr3:uid="{D56FB392-6003-4FBB-9D57-F3617696F6B6}" name="Follower Finali" dataDxfId="8"/>
    <tableColumn id="5" xr3:uid="{627549CD-7E65-4E82-9B2C-6D131848CD98}" name="Post" dataDxfId="7"/>
    <tableColumn id="6" xr3:uid="{C156BFE2-E040-4B5A-B5C9-EF0C3C8F034A}" name="Like" dataDxfId="6"/>
    <tableColumn id="7" xr3:uid="{4DF6D675-B252-4283-97B8-6B626E4AF0ED}" name="Commenti" dataDxfId="5"/>
    <tableColumn id="8" xr3:uid="{BA789EBB-DB07-49C5-BF23-FFA94DBD13A4}" name="Crescita dei follower (%)" dataDxfId="4">
      <calculatedColumnFormula>(D2-C2)/C2*100</calculatedColumnFormula>
    </tableColumn>
    <tableColumn id="9" xr3:uid="{E7B5FEE9-B609-4FD4-B6BD-4AD02329560F}" name="Tasso di interazione" dataDxfId="3">
      <calculatedColumnFormula>(G2+F2)/E2</calculatedColumnFormula>
    </tableColumn>
    <tableColumn id="10" xr3:uid="{A083A5E8-3C78-4BB5-B443-2D6366B085BA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C1E0-04A4-44B3-B18B-366EDEAAEF1F}">
  <dimension ref="A3:B11"/>
  <sheetViews>
    <sheetView workbookViewId="0">
      <selection activeCell="A4" sqref="A4"/>
    </sheetView>
  </sheetViews>
  <sheetFormatPr defaultRowHeight="13.8" x14ac:dyDescent="0.3"/>
  <cols>
    <col min="1" max="2" width="16.109375" bestFit="1" customWidth="1"/>
    <col min="3" max="11" width="8.5546875" bestFit="1" customWidth="1"/>
    <col min="12" max="12" width="16.109375" bestFit="1" customWidth="1"/>
    <col min="13" max="13" width="8.21875" bestFit="1" customWidth="1"/>
    <col min="14" max="19" width="7.5546875" bestFit="1" customWidth="1"/>
    <col min="20" max="20" width="6.5546875" bestFit="1" customWidth="1"/>
    <col min="21" max="22" width="7.5546875" bestFit="1" customWidth="1"/>
    <col min="23" max="23" width="11.6640625" bestFit="1" customWidth="1"/>
    <col min="24" max="24" width="9.33203125" bestFit="1" customWidth="1"/>
    <col min="25" max="33" width="7.5546875" bestFit="1" customWidth="1"/>
    <col min="34" max="34" width="12.77734375" bestFit="1" customWidth="1"/>
    <col min="35" max="35" width="8.33203125" bestFit="1" customWidth="1"/>
    <col min="36" max="44" width="7.5546875" bestFit="1" customWidth="1"/>
    <col min="45" max="45" width="11.77734375" bestFit="1" customWidth="1"/>
    <col min="46" max="46" width="8.33203125" bestFit="1" customWidth="1"/>
    <col min="47" max="55" width="7.5546875" bestFit="1" customWidth="1"/>
    <col min="56" max="56" width="11.77734375" bestFit="1" customWidth="1"/>
    <col min="57" max="57" width="12.5546875" bestFit="1" customWidth="1"/>
    <col min="58" max="66" width="7.5546875" bestFit="1" customWidth="1"/>
    <col min="67" max="67" width="16.109375" bestFit="1" customWidth="1"/>
    <col min="68" max="68" width="7.77734375" bestFit="1" customWidth="1"/>
    <col min="69" max="77" width="7.5546875" bestFit="1" customWidth="1"/>
    <col min="78" max="78" width="11.21875" bestFit="1" customWidth="1"/>
    <col min="79" max="79" width="16.109375" bestFit="1" customWidth="1"/>
  </cols>
  <sheetData>
    <row r="3" spans="1:2" x14ac:dyDescent="0.3">
      <c r="A3" s="13" t="s">
        <v>131</v>
      </c>
      <c r="B3" t="s">
        <v>133</v>
      </c>
    </row>
    <row r="4" spans="1:2" x14ac:dyDescent="0.3">
      <c r="A4" s="14" t="s">
        <v>15</v>
      </c>
      <c r="B4" s="15">
        <v>344000</v>
      </c>
    </row>
    <row r="5" spans="1:2" x14ac:dyDescent="0.3">
      <c r="A5" s="14" t="s">
        <v>3</v>
      </c>
      <c r="B5" s="15">
        <v>438000</v>
      </c>
    </row>
    <row r="6" spans="1:2" x14ac:dyDescent="0.3">
      <c r="A6" s="14" t="s">
        <v>13</v>
      </c>
      <c r="B6" s="15">
        <v>370000</v>
      </c>
    </row>
    <row r="7" spans="1:2" x14ac:dyDescent="0.3">
      <c r="A7" s="14" t="s">
        <v>9</v>
      </c>
      <c r="B7" s="15">
        <v>359000</v>
      </c>
    </row>
    <row r="8" spans="1:2" x14ac:dyDescent="0.3">
      <c r="A8" s="14" t="s">
        <v>17</v>
      </c>
      <c r="B8" s="15">
        <v>331000</v>
      </c>
    </row>
    <row r="9" spans="1:2" x14ac:dyDescent="0.3">
      <c r="A9" s="14" t="s">
        <v>5</v>
      </c>
      <c r="B9" s="15">
        <v>357000</v>
      </c>
    </row>
    <row r="10" spans="1:2" x14ac:dyDescent="0.3">
      <c r="A10" s="14" t="s">
        <v>7</v>
      </c>
      <c r="B10" s="15">
        <v>344000</v>
      </c>
    </row>
    <row r="11" spans="1:2" x14ac:dyDescent="0.3">
      <c r="A11" s="14" t="s">
        <v>132</v>
      </c>
      <c r="B11" s="15">
        <v>2543000</v>
      </c>
    </row>
  </sheetData>
  <conditionalFormatting pivot="1" sqref="B4 B5 B6 B7 B8 B9 B10">
    <cfRule type="top10" dxfId="26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C2AE-81B7-44AE-B2B6-C4F055905D94}">
  <dimension ref="A1:A3"/>
  <sheetViews>
    <sheetView tabSelected="1" workbookViewId="0">
      <selection activeCell="A2" sqref="A2"/>
    </sheetView>
  </sheetViews>
  <sheetFormatPr defaultRowHeight="13.8" x14ac:dyDescent="0.3"/>
  <sheetData>
    <row r="1" spans="1:1" x14ac:dyDescent="0.3">
      <c r="A1" s="28" t="s">
        <v>151</v>
      </c>
    </row>
    <row r="3" spans="1:1" x14ac:dyDescent="0.3">
      <c r="A3" s="24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2380-8330-4A99-B2EB-61C13477493A}">
  <dimension ref="A1:C42"/>
  <sheetViews>
    <sheetView workbookViewId="0">
      <selection activeCell="C8" sqref="C8"/>
    </sheetView>
  </sheetViews>
  <sheetFormatPr defaultRowHeight="13.8" x14ac:dyDescent="0.3"/>
  <cols>
    <col min="1" max="1" width="23.5546875" bestFit="1" customWidth="1"/>
    <col min="2" max="2" width="31.5546875" bestFit="1" customWidth="1"/>
    <col min="3" max="3" width="18.6640625" style="21" bestFit="1" customWidth="1"/>
    <col min="4" max="8" width="4" bestFit="1" customWidth="1"/>
    <col min="9" max="9" width="2" bestFit="1" customWidth="1"/>
    <col min="10" max="18" width="4" bestFit="1" customWidth="1"/>
    <col min="19" max="19" width="16.109375" bestFit="1" customWidth="1"/>
    <col min="20" max="61" width="4.44140625" bestFit="1" customWidth="1"/>
    <col min="62" max="62" width="16.109375" bestFit="1" customWidth="1"/>
  </cols>
  <sheetData>
    <row r="1" spans="1:3" x14ac:dyDescent="0.3">
      <c r="A1" s="13" t="s">
        <v>22</v>
      </c>
      <c r="B1" t="s">
        <v>135</v>
      </c>
    </row>
    <row r="3" spans="1:3" x14ac:dyDescent="0.3">
      <c r="A3" s="13" t="s">
        <v>131</v>
      </c>
      <c r="B3" t="s">
        <v>134</v>
      </c>
      <c r="C3" s="21" t="s">
        <v>136</v>
      </c>
    </row>
    <row r="4" spans="1:3" x14ac:dyDescent="0.3">
      <c r="A4" s="14" t="s">
        <v>27</v>
      </c>
      <c r="B4" s="20">
        <v>4.5916666666666668</v>
      </c>
      <c r="C4" s="21">
        <v>6.370656370656394E-2</v>
      </c>
    </row>
    <row r="5" spans="1:3" x14ac:dyDescent="0.3">
      <c r="A5" s="16">
        <v>104</v>
      </c>
      <c r="B5" s="17">
        <v>4.8</v>
      </c>
      <c r="C5" s="21">
        <v>6.6666666666666624E-2</v>
      </c>
    </row>
    <row r="6" spans="1:3" x14ac:dyDescent="0.3">
      <c r="A6" s="16">
        <v>109</v>
      </c>
      <c r="B6" s="17">
        <v>4.2</v>
      </c>
      <c r="C6" s="21">
        <v>5.0000000000000044E-2</v>
      </c>
    </row>
    <row r="7" spans="1:3" x14ac:dyDescent="0.3">
      <c r="A7" s="16">
        <v>114</v>
      </c>
      <c r="B7" s="17">
        <v>4.7</v>
      </c>
      <c r="C7" s="21">
        <v>6.8181818181818135E-2</v>
      </c>
    </row>
    <row r="8" spans="1:3" x14ac:dyDescent="0.3">
      <c r="A8" s="16">
        <v>119</v>
      </c>
      <c r="B8" s="17">
        <v>4.5999999999999996</v>
      </c>
      <c r="C8" s="21">
        <v>6.9767441860465074E-2</v>
      </c>
    </row>
    <row r="9" spans="1:3" x14ac:dyDescent="0.3">
      <c r="A9" s="16">
        <v>124</v>
      </c>
      <c r="B9" s="17">
        <v>4.5</v>
      </c>
      <c r="C9" s="21">
        <v>7.1428571428571383E-2</v>
      </c>
    </row>
    <row r="10" spans="1:3" x14ac:dyDescent="0.3">
      <c r="A10" s="16">
        <v>129</v>
      </c>
      <c r="B10" s="17">
        <v>4.4000000000000004</v>
      </c>
      <c r="C10" s="21">
        <v>4.7619047619047658E-2</v>
      </c>
    </row>
    <row r="11" spans="1:3" x14ac:dyDescent="0.3">
      <c r="A11" s="16">
        <v>134</v>
      </c>
      <c r="B11" s="17">
        <v>4.9000000000000004</v>
      </c>
      <c r="C11" s="21">
        <v>6.5217391304347991E-2</v>
      </c>
    </row>
    <row r="12" spans="1:3" x14ac:dyDescent="0.3">
      <c r="A12" s="16">
        <v>139</v>
      </c>
      <c r="B12" s="17">
        <v>4.8</v>
      </c>
      <c r="C12" s="21">
        <v>6.6666666666666624E-2</v>
      </c>
    </row>
    <row r="13" spans="1:3" x14ac:dyDescent="0.3">
      <c r="A13" s="16">
        <v>144</v>
      </c>
      <c r="B13" s="17">
        <v>4.7</v>
      </c>
      <c r="C13" s="21">
        <v>6.8181818181818135E-2</v>
      </c>
    </row>
    <row r="14" spans="1:3" x14ac:dyDescent="0.3">
      <c r="A14" s="16">
        <v>149</v>
      </c>
      <c r="B14" s="17">
        <v>4.2</v>
      </c>
      <c r="C14" s="21">
        <v>5.0000000000000044E-2</v>
      </c>
    </row>
    <row r="15" spans="1:3" x14ac:dyDescent="0.3">
      <c r="A15" s="16">
        <v>154</v>
      </c>
      <c r="B15" s="17">
        <v>4.7</v>
      </c>
      <c r="C15" s="21">
        <v>6.8181818181818135E-2</v>
      </c>
    </row>
    <row r="16" spans="1:3" x14ac:dyDescent="0.3">
      <c r="A16" s="16">
        <v>159</v>
      </c>
      <c r="B16" s="17">
        <v>4.5999999999999996</v>
      </c>
      <c r="C16" s="21">
        <v>6.9767441860465074E-2</v>
      </c>
    </row>
    <row r="17" spans="1:3" x14ac:dyDescent="0.3">
      <c r="A17" s="14" t="s">
        <v>26</v>
      </c>
      <c r="B17" s="20">
        <v>4.2583333333333337</v>
      </c>
      <c r="C17" s="21">
        <v>6.0165975103734566E-2</v>
      </c>
    </row>
    <row r="18" spans="1:3" x14ac:dyDescent="0.3">
      <c r="A18" s="16">
        <v>103</v>
      </c>
      <c r="B18" s="17">
        <v>4.2</v>
      </c>
      <c r="C18" s="21">
        <v>5.0000000000000044E-2</v>
      </c>
    </row>
    <row r="19" spans="1:3" x14ac:dyDescent="0.3">
      <c r="A19" s="16">
        <v>108</v>
      </c>
      <c r="B19" s="17">
        <v>4.5</v>
      </c>
      <c r="C19" s="21">
        <v>7.1428571428571383E-2</v>
      </c>
    </row>
    <row r="20" spans="1:3" x14ac:dyDescent="0.3">
      <c r="A20" s="16">
        <v>113</v>
      </c>
      <c r="B20" s="17">
        <v>4.0999999999999996</v>
      </c>
      <c r="C20" s="21">
        <v>5.1282051282051218E-2</v>
      </c>
    </row>
    <row r="21" spans="1:3" x14ac:dyDescent="0.3">
      <c r="A21" s="16">
        <v>118</v>
      </c>
      <c r="B21" s="17">
        <v>4.4000000000000004</v>
      </c>
      <c r="C21" s="21">
        <v>7.3170731707317249E-2</v>
      </c>
    </row>
    <row r="22" spans="1:3" x14ac:dyDescent="0.3">
      <c r="A22" s="16">
        <v>123</v>
      </c>
      <c r="B22" s="17">
        <v>4.3</v>
      </c>
      <c r="C22" s="21">
        <v>4.8780487804878099E-2</v>
      </c>
    </row>
    <row r="23" spans="1:3" x14ac:dyDescent="0.3">
      <c r="A23" s="16">
        <v>128</v>
      </c>
      <c r="B23" s="17">
        <v>4</v>
      </c>
      <c r="C23" s="21">
        <v>5.2631578947368474E-2</v>
      </c>
    </row>
    <row r="24" spans="1:3" x14ac:dyDescent="0.3">
      <c r="A24" s="16">
        <v>133</v>
      </c>
      <c r="B24" s="17">
        <v>4.2</v>
      </c>
      <c r="C24" s="21">
        <v>5.0000000000000044E-2</v>
      </c>
    </row>
    <row r="25" spans="1:3" x14ac:dyDescent="0.3">
      <c r="A25" s="16">
        <v>138</v>
      </c>
      <c r="B25" s="17">
        <v>4.3</v>
      </c>
      <c r="C25" s="21">
        <v>7.4999999999999956E-2</v>
      </c>
    </row>
    <row r="26" spans="1:3" x14ac:dyDescent="0.3">
      <c r="A26" s="16">
        <v>143</v>
      </c>
      <c r="B26" s="17">
        <v>4.0999999999999996</v>
      </c>
      <c r="C26" s="21">
        <v>5.1282051282051218E-2</v>
      </c>
    </row>
    <row r="27" spans="1:3" x14ac:dyDescent="0.3">
      <c r="A27" s="16">
        <v>148</v>
      </c>
      <c r="B27" s="17">
        <v>4.5</v>
      </c>
      <c r="C27" s="21">
        <v>7.1428571428571383E-2</v>
      </c>
    </row>
    <row r="28" spans="1:3" x14ac:dyDescent="0.3">
      <c r="A28" s="16">
        <v>153</v>
      </c>
      <c r="B28" s="17">
        <v>4.0999999999999996</v>
      </c>
      <c r="C28" s="21">
        <v>5.1282051282051218E-2</v>
      </c>
    </row>
    <row r="29" spans="1:3" x14ac:dyDescent="0.3">
      <c r="A29" s="16">
        <v>158</v>
      </c>
      <c r="B29" s="17">
        <v>4.4000000000000004</v>
      </c>
      <c r="C29" s="21">
        <v>7.3170731707317249E-2</v>
      </c>
    </row>
    <row r="30" spans="1:3" x14ac:dyDescent="0.3">
      <c r="A30" s="14" t="s">
        <v>24</v>
      </c>
      <c r="B30" s="20">
        <v>4.2545454545454549</v>
      </c>
      <c r="C30" s="21">
        <v>5.643340857787827E-2</v>
      </c>
    </row>
    <row r="31" spans="1:3" x14ac:dyDescent="0.3">
      <c r="A31" s="16">
        <v>101</v>
      </c>
      <c r="B31" s="17">
        <v>4.5</v>
      </c>
      <c r="C31" s="21">
        <v>7.1428571428571383E-2</v>
      </c>
    </row>
    <row r="32" spans="1:3" x14ac:dyDescent="0.3">
      <c r="A32" s="16">
        <v>106</v>
      </c>
      <c r="B32" s="17">
        <v>4</v>
      </c>
      <c r="C32" s="21">
        <v>5.2631578947368474E-2</v>
      </c>
    </row>
    <row r="33" spans="1:3" x14ac:dyDescent="0.3">
      <c r="A33" s="16">
        <v>111</v>
      </c>
      <c r="B33" s="17">
        <v>4.3</v>
      </c>
      <c r="C33" s="21">
        <v>4.8780487804878099E-2</v>
      </c>
    </row>
    <row r="34" spans="1:3" x14ac:dyDescent="0.3">
      <c r="A34" s="16">
        <v>116</v>
      </c>
      <c r="B34" s="17">
        <v>4.2</v>
      </c>
      <c r="C34" s="21">
        <v>5.0000000000000044E-2</v>
      </c>
    </row>
    <row r="35" spans="1:3" x14ac:dyDescent="0.3">
      <c r="A35" s="16">
        <v>121</v>
      </c>
      <c r="B35" s="17">
        <v>4.0999999999999996</v>
      </c>
      <c r="C35" s="21">
        <v>5.1282051282051218E-2</v>
      </c>
    </row>
    <row r="36" spans="1:3" x14ac:dyDescent="0.3">
      <c r="A36" s="16">
        <v>131</v>
      </c>
      <c r="B36" s="17">
        <v>4.5999999999999996</v>
      </c>
      <c r="C36" s="21">
        <v>6.9767441860465074E-2</v>
      </c>
    </row>
    <row r="37" spans="1:3" x14ac:dyDescent="0.3">
      <c r="A37" s="16">
        <v>136</v>
      </c>
      <c r="B37" s="17">
        <v>4.4000000000000004</v>
      </c>
      <c r="C37" s="21">
        <v>7.3170731707317249E-2</v>
      </c>
    </row>
    <row r="38" spans="1:3" x14ac:dyDescent="0.3">
      <c r="A38" s="16">
        <v>141</v>
      </c>
      <c r="B38" s="17">
        <v>4</v>
      </c>
      <c r="C38" s="21">
        <v>5.2631578947368474E-2</v>
      </c>
    </row>
    <row r="39" spans="1:3" x14ac:dyDescent="0.3">
      <c r="A39" s="16">
        <v>146</v>
      </c>
      <c r="B39" s="17">
        <v>4.2</v>
      </c>
      <c r="C39" s="21">
        <v>5.0000000000000044E-2</v>
      </c>
    </row>
    <row r="40" spans="1:3" x14ac:dyDescent="0.3">
      <c r="A40" s="16">
        <v>151</v>
      </c>
      <c r="B40" s="17">
        <v>4.3</v>
      </c>
      <c r="C40" s="21">
        <v>4.8780487804878099E-2</v>
      </c>
    </row>
    <row r="41" spans="1:3" x14ac:dyDescent="0.3">
      <c r="A41" s="16">
        <v>156</v>
      </c>
      <c r="B41" s="17">
        <v>4.2</v>
      </c>
      <c r="C41" s="21">
        <v>5.0000000000000044E-2</v>
      </c>
    </row>
    <row r="42" spans="1:3" x14ac:dyDescent="0.3">
      <c r="A42" s="14" t="s">
        <v>132</v>
      </c>
      <c r="B42" s="17">
        <v>4.371428571428571</v>
      </c>
      <c r="C42" s="21">
        <v>6.0291060291060419E-2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1"/>
  <sheetViews>
    <sheetView workbookViewId="0">
      <selection activeCell="F1" sqref="F1:F8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6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6" x14ac:dyDescent="0.3">
      <c r="A2" s="3">
        <v>101</v>
      </c>
      <c r="B2" s="3" t="s">
        <v>24</v>
      </c>
      <c r="C2" s="19">
        <v>4.5</v>
      </c>
      <c r="D2" s="19">
        <v>4.2</v>
      </c>
      <c r="F2" s="22"/>
    </row>
    <row r="3" spans="1:6" x14ac:dyDescent="0.3">
      <c r="A3" s="3">
        <v>102</v>
      </c>
      <c r="B3" s="3" t="s">
        <v>25</v>
      </c>
      <c r="C3" s="19">
        <v>3.8</v>
      </c>
      <c r="D3" s="19">
        <v>3.6</v>
      </c>
    </row>
    <row r="4" spans="1:6" x14ac:dyDescent="0.3">
      <c r="A4" s="3">
        <v>103</v>
      </c>
      <c r="B4" s="3" t="s">
        <v>26</v>
      </c>
      <c r="C4" s="19">
        <v>4.2</v>
      </c>
      <c r="D4" s="19">
        <v>4</v>
      </c>
    </row>
    <row r="5" spans="1:6" x14ac:dyDescent="0.3">
      <c r="A5" s="3">
        <v>104</v>
      </c>
      <c r="B5" s="3" t="s">
        <v>27</v>
      </c>
      <c r="C5" s="19">
        <v>4.8</v>
      </c>
      <c r="D5" s="19">
        <v>4.5</v>
      </c>
      <c r="F5" s="23"/>
    </row>
    <row r="6" spans="1:6" x14ac:dyDescent="0.3">
      <c r="A6" s="3">
        <v>105</v>
      </c>
      <c r="B6" s="3" t="s">
        <v>28</v>
      </c>
      <c r="C6" s="19">
        <v>3.5</v>
      </c>
      <c r="D6" s="19">
        <v>3.3</v>
      </c>
    </row>
    <row r="7" spans="1:6" x14ac:dyDescent="0.3">
      <c r="A7" s="3">
        <v>106</v>
      </c>
      <c r="B7" s="3" t="s">
        <v>24</v>
      </c>
      <c r="C7" s="19">
        <v>4</v>
      </c>
      <c r="D7" s="19">
        <v>3.8</v>
      </c>
    </row>
    <row r="8" spans="1:6" x14ac:dyDescent="0.3">
      <c r="A8" s="3">
        <v>107</v>
      </c>
      <c r="B8" s="3" t="s">
        <v>25</v>
      </c>
      <c r="C8" s="19">
        <v>3.7</v>
      </c>
      <c r="D8" s="19">
        <v>3.5</v>
      </c>
    </row>
    <row r="9" spans="1:6" x14ac:dyDescent="0.3">
      <c r="A9" s="3">
        <v>108</v>
      </c>
      <c r="B9" s="3" t="s">
        <v>26</v>
      </c>
      <c r="C9" s="19">
        <v>4.5</v>
      </c>
      <c r="D9" s="19">
        <v>4.2</v>
      </c>
    </row>
    <row r="10" spans="1:6" x14ac:dyDescent="0.3">
      <c r="A10" s="3">
        <v>109</v>
      </c>
      <c r="B10" s="3" t="s">
        <v>27</v>
      </c>
      <c r="C10" s="19">
        <v>4.2</v>
      </c>
      <c r="D10" s="19">
        <v>4</v>
      </c>
    </row>
    <row r="11" spans="1:6" x14ac:dyDescent="0.3">
      <c r="A11" s="3">
        <v>110</v>
      </c>
      <c r="B11" s="3" t="s">
        <v>28</v>
      </c>
      <c r="C11" s="19">
        <v>3.9</v>
      </c>
      <c r="D11" s="19">
        <v>3.7</v>
      </c>
    </row>
    <row r="12" spans="1:6" x14ac:dyDescent="0.3">
      <c r="A12" s="3">
        <v>111</v>
      </c>
      <c r="B12" s="3" t="s">
        <v>24</v>
      </c>
      <c r="C12" s="19">
        <v>4.3</v>
      </c>
      <c r="D12" s="19">
        <v>4.0999999999999996</v>
      </c>
    </row>
    <row r="13" spans="1:6" x14ac:dyDescent="0.3">
      <c r="A13" s="3">
        <v>112</v>
      </c>
      <c r="B13" s="3" t="s">
        <v>25</v>
      </c>
      <c r="C13" s="19">
        <v>3.6</v>
      </c>
      <c r="D13" s="19">
        <v>3.4</v>
      </c>
    </row>
    <row r="14" spans="1:6" x14ac:dyDescent="0.3">
      <c r="A14" s="3">
        <v>113</v>
      </c>
      <c r="B14" s="3" t="s">
        <v>26</v>
      </c>
      <c r="C14" s="19">
        <v>4.0999999999999996</v>
      </c>
      <c r="D14" s="19">
        <v>3.9</v>
      </c>
    </row>
    <row r="15" spans="1:6" x14ac:dyDescent="0.3">
      <c r="A15" s="3">
        <v>114</v>
      </c>
      <c r="B15" s="3" t="s">
        <v>27</v>
      </c>
      <c r="C15" s="19">
        <v>4.7</v>
      </c>
      <c r="D15" s="19">
        <v>4.4000000000000004</v>
      </c>
    </row>
    <row r="16" spans="1:6" x14ac:dyDescent="0.3">
      <c r="A16" s="3">
        <v>115</v>
      </c>
      <c r="B16" s="3" t="s">
        <v>28</v>
      </c>
      <c r="C16" s="19">
        <v>3.4</v>
      </c>
      <c r="D16" s="19">
        <v>3.2</v>
      </c>
    </row>
    <row r="17" spans="1:4" x14ac:dyDescent="0.3">
      <c r="A17" s="3">
        <v>116</v>
      </c>
      <c r="B17" s="3" t="s">
        <v>24</v>
      </c>
      <c r="C17" s="19">
        <v>4.2</v>
      </c>
      <c r="D17" s="19">
        <v>4</v>
      </c>
    </row>
    <row r="18" spans="1:4" x14ac:dyDescent="0.3">
      <c r="A18" s="3">
        <v>117</v>
      </c>
      <c r="B18" s="3" t="s">
        <v>25</v>
      </c>
      <c r="C18" s="19">
        <v>3.9</v>
      </c>
      <c r="D18" s="19">
        <v>3.7</v>
      </c>
    </row>
    <row r="19" spans="1:4" x14ac:dyDescent="0.3">
      <c r="A19" s="3">
        <v>118</v>
      </c>
      <c r="B19" s="3" t="s">
        <v>26</v>
      </c>
      <c r="C19" s="19">
        <v>4.4000000000000004</v>
      </c>
      <c r="D19" s="19">
        <v>4.0999999999999996</v>
      </c>
    </row>
    <row r="20" spans="1:4" x14ac:dyDescent="0.3">
      <c r="A20" s="3">
        <v>119</v>
      </c>
      <c r="B20" s="3" t="s">
        <v>27</v>
      </c>
      <c r="C20" s="19">
        <v>4.5999999999999996</v>
      </c>
      <c r="D20" s="19">
        <v>4.3</v>
      </c>
    </row>
    <row r="21" spans="1:4" x14ac:dyDescent="0.3">
      <c r="A21" s="3">
        <v>120</v>
      </c>
      <c r="B21" s="3" t="s">
        <v>28</v>
      </c>
      <c r="C21" s="19">
        <v>3.6</v>
      </c>
      <c r="D21" s="19">
        <v>3.4</v>
      </c>
    </row>
    <row r="22" spans="1:4" x14ac:dyDescent="0.3">
      <c r="A22" s="3">
        <v>121</v>
      </c>
      <c r="B22" s="3" t="s">
        <v>24</v>
      </c>
      <c r="C22" s="19">
        <v>4.0999999999999996</v>
      </c>
      <c r="D22" s="19">
        <v>3.9</v>
      </c>
    </row>
    <row r="23" spans="1:4" x14ac:dyDescent="0.3">
      <c r="A23" s="3">
        <v>122</v>
      </c>
      <c r="B23" s="3" t="s">
        <v>25</v>
      </c>
      <c r="C23" s="19">
        <v>3.8</v>
      </c>
      <c r="D23" s="19">
        <v>3.6</v>
      </c>
    </row>
    <row r="24" spans="1:4" x14ac:dyDescent="0.3">
      <c r="A24" s="3">
        <v>123</v>
      </c>
      <c r="B24" s="3" t="s">
        <v>26</v>
      </c>
      <c r="C24" s="19">
        <v>4.3</v>
      </c>
      <c r="D24" s="19">
        <v>4.0999999999999996</v>
      </c>
    </row>
    <row r="25" spans="1:4" x14ac:dyDescent="0.3">
      <c r="A25" s="3">
        <v>124</v>
      </c>
      <c r="B25" s="3" t="s">
        <v>27</v>
      </c>
      <c r="C25" s="19">
        <v>4.5</v>
      </c>
      <c r="D25" s="19">
        <v>4.2</v>
      </c>
    </row>
    <row r="26" spans="1:4" x14ac:dyDescent="0.3">
      <c r="A26" s="3">
        <v>125</v>
      </c>
      <c r="B26" s="3" t="s">
        <v>28</v>
      </c>
      <c r="C26" s="19">
        <v>3.7</v>
      </c>
      <c r="D26" s="19">
        <v>3.5</v>
      </c>
    </row>
    <row r="27" spans="1:4" x14ac:dyDescent="0.3">
      <c r="A27" s="3">
        <v>126</v>
      </c>
      <c r="B27" s="3" t="s">
        <v>24</v>
      </c>
      <c r="C27" s="19">
        <v>3.9</v>
      </c>
      <c r="D27" s="19">
        <v>3.7</v>
      </c>
    </row>
    <row r="28" spans="1:4" x14ac:dyDescent="0.3">
      <c r="A28" s="3">
        <v>127</v>
      </c>
      <c r="B28" s="3" t="s">
        <v>25</v>
      </c>
      <c r="C28" s="19">
        <v>3.5</v>
      </c>
      <c r="D28" s="19">
        <v>3.3</v>
      </c>
    </row>
    <row r="29" spans="1:4" x14ac:dyDescent="0.3">
      <c r="A29" s="3">
        <v>128</v>
      </c>
      <c r="B29" s="3" t="s">
        <v>26</v>
      </c>
      <c r="C29" s="19">
        <v>4</v>
      </c>
      <c r="D29" s="19">
        <v>3.8</v>
      </c>
    </row>
    <row r="30" spans="1:4" x14ac:dyDescent="0.3">
      <c r="A30" s="3">
        <v>129</v>
      </c>
      <c r="B30" s="3" t="s">
        <v>27</v>
      </c>
      <c r="C30" s="19">
        <v>4.4000000000000004</v>
      </c>
      <c r="D30" s="19">
        <v>4.2</v>
      </c>
    </row>
    <row r="31" spans="1:4" x14ac:dyDescent="0.3">
      <c r="A31" s="3">
        <v>130</v>
      </c>
      <c r="B31" s="3" t="s">
        <v>28</v>
      </c>
      <c r="C31" s="19">
        <v>3.8</v>
      </c>
      <c r="D31" s="19">
        <v>3.6</v>
      </c>
    </row>
    <row r="32" spans="1:4" x14ac:dyDescent="0.3">
      <c r="A32" s="3">
        <v>131</v>
      </c>
      <c r="B32" s="3" t="s">
        <v>24</v>
      </c>
      <c r="C32" s="19">
        <v>4.5999999999999996</v>
      </c>
      <c r="D32" s="19">
        <v>4.3</v>
      </c>
    </row>
    <row r="33" spans="1:4" x14ac:dyDescent="0.3">
      <c r="A33" s="3">
        <v>132</v>
      </c>
      <c r="B33" s="3" t="s">
        <v>25</v>
      </c>
      <c r="C33" s="19">
        <v>3.7</v>
      </c>
      <c r="D33" s="19">
        <v>3.5</v>
      </c>
    </row>
    <row r="34" spans="1:4" x14ac:dyDescent="0.3">
      <c r="A34" s="3">
        <v>133</v>
      </c>
      <c r="B34" s="3" t="s">
        <v>26</v>
      </c>
      <c r="C34" s="19">
        <v>4.2</v>
      </c>
      <c r="D34" s="19">
        <v>4</v>
      </c>
    </row>
    <row r="35" spans="1:4" x14ac:dyDescent="0.3">
      <c r="A35" s="3">
        <v>134</v>
      </c>
      <c r="B35" s="3" t="s">
        <v>27</v>
      </c>
      <c r="C35" s="19">
        <v>4.9000000000000004</v>
      </c>
      <c r="D35" s="19">
        <v>4.5999999999999996</v>
      </c>
    </row>
    <row r="36" spans="1:4" x14ac:dyDescent="0.3">
      <c r="A36" s="3">
        <v>135</v>
      </c>
      <c r="B36" s="3" t="s">
        <v>28</v>
      </c>
      <c r="C36" s="19">
        <v>3.3</v>
      </c>
      <c r="D36" s="19">
        <v>3.1</v>
      </c>
    </row>
    <row r="37" spans="1:4" x14ac:dyDescent="0.3">
      <c r="A37" s="3">
        <v>136</v>
      </c>
      <c r="B37" s="3" t="s">
        <v>24</v>
      </c>
      <c r="C37" s="19">
        <v>4.4000000000000004</v>
      </c>
      <c r="D37" s="19">
        <v>4.0999999999999996</v>
      </c>
    </row>
    <row r="38" spans="1:4" x14ac:dyDescent="0.3">
      <c r="A38" s="3">
        <v>137</v>
      </c>
      <c r="B38" s="3" t="s">
        <v>25</v>
      </c>
      <c r="C38" s="19">
        <v>3.6</v>
      </c>
      <c r="D38" s="19">
        <v>3.4</v>
      </c>
    </row>
    <row r="39" spans="1:4" x14ac:dyDescent="0.3">
      <c r="A39" s="3">
        <v>138</v>
      </c>
      <c r="B39" s="3" t="s">
        <v>26</v>
      </c>
      <c r="C39" s="19">
        <v>4.3</v>
      </c>
      <c r="D39" s="19">
        <v>4</v>
      </c>
    </row>
    <row r="40" spans="1:4" x14ac:dyDescent="0.3">
      <c r="A40" s="3">
        <v>139</v>
      </c>
      <c r="B40" s="3" t="s">
        <v>27</v>
      </c>
      <c r="C40" s="19">
        <v>4.8</v>
      </c>
      <c r="D40" s="19">
        <v>4.5</v>
      </c>
    </row>
    <row r="41" spans="1:4" x14ac:dyDescent="0.3">
      <c r="A41" s="3">
        <v>140</v>
      </c>
      <c r="B41" s="3" t="s">
        <v>28</v>
      </c>
      <c r="C41" s="19">
        <v>3.5</v>
      </c>
      <c r="D41" s="19">
        <v>3.3</v>
      </c>
    </row>
    <row r="42" spans="1:4" x14ac:dyDescent="0.3">
      <c r="A42" s="3">
        <v>141</v>
      </c>
      <c r="B42" s="3" t="s">
        <v>24</v>
      </c>
      <c r="C42" s="19">
        <v>4</v>
      </c>
      <c r="D42" s="19">
        <v>3.8</v>
      </c>
    </row>
    <row r="43" spans="1:4" x14ac:dyDescent="0.3">
      <c r="A43" s="3">
        <v>142</v>
      </c>
      <c r="B43" s="3" t="s">
        <v>25</v>
      </c>
      <c r="C43" s="19">
        <v>3.9</v>
      </c>
      <c r="D43" s="19">
        <v>3.7</v>
      </c>
    </row>
    <row r="44" spans="1:4" x14ac:dyDescent="0.3">
      <c r="A44" s="3">
        <v>143</v>
      </c>
      <c r="B44" s="3" t="s">
        <v>26</v>
      </c>
      <c r="C44" s="19">
        <v>4.0999999999999996</v>
      </c>
      <c r="D44" s="19">
        <v>3.9</v>
      </c>
    </row>
    <row r="45" spans="1:4" x14ac:dyDescent="0.3">
      <c r="A45" s="3">
        <v>144</v>
      </c>
      <c r="B45" s="3" t="s">
        <v>27</v>
      </c>
      <c r="C45" s="19">
        <v>4.7</v>
      </c>
      <c r="D45" s="19">
        <v>4.4000000000000004</v>
      </c>
    </row>
    <row r="46" spans="1:4" x14ac:dyDescent="0.3">
      <c r="A46" s="3">
        <v>145</v>
      </c>
      <c r="B46" s="3" t="s">
        <v>28</v>
      </c>
      <c r="C46" s="19">
        <v>3.4</v>
      </c>
      <c r="D46" s="19">
        <v>3.2</v>
      </c>
    </row>
    <row r="47" spans="1:4" x14ac:dyDescent="0.3">
      <c r="A47" s="3">
        <v>146</v>
      </c>
      <c r="B47" s="3" t="s">
        <v>24</v>
      </c>
      <c r="C47" s="19">
        <v>4.2</v>
      </c>
      <c r="D47" s="19">
        <v>4</v>
      </c>
    </row>
    <row r="48" spans="1:4" x14ac:dyDescent="0.3">
      <c r="A48" s="3">
        <v>147</v>
      </c>
      <c r="B48" s="3" t="s">
        <v>25</v>
      </c>
      <c r="C48" s="19">
        <v>3.9</v>
      </c>
      <c r="D48" s="19">
        <v>3.7</v>
      </c>
    </row>
    <row r="49" spans="1:4" x14ac:dyDescent="0.3">
      <c r="A49" s="3">
        <v>148</v>
      </c>
      <c r="B49" s="3" t="s">
        <v>26</v>
      </c>
      <c r="C49" s="19">
        <v>4.5</v>
      </c>
      <c r="D49" s="19">
        <v>4.2</v>
      </c>
    </row>
    <row r="50" spans="1:4" x14ac:dyDescent="0.3">
      <c r="A50" s="3">
        <v>149</v>
      </c>
      <c r="B50" s="3" t="s">
        <v>27</v>
      </c>
      <c r="C50" s="19">
        <v>4.2</v>
      </c>
      <c r="D50" s="19">
        <v>4</v>
      </c>
    </row>
    <row r="51" spans="1:4" x14ac:dyDescent="0.3">
      <c r="A51" s="3">
        <v>150</v>
      </c>
      <c r="B51" s="3" t="s">
        <v>28</v>
      </c>
      <c r="C51" s="19">
        <v>3.8</v>
      </c>
      <c r="D51" s="19">
        <v>3.6</v>
      </c>
    </row>
    <row r="52" spans="1:4" x14ac:dyDescent="0.3">
      <c r="A52" s="3">
        <v>151</v>
      </c>
      <c r="B52" s="3" t="s">
        <v>24</v>
      </c>
      <c r="C52" s="19">
        <v>4.3</v>
      </c>
      <c r="D52" s="19">
        <v>4.0999999999999996</v>
      </c>
    </row>
    <row r="53" spans="1:4" x14ac:dyDescent="0.3">
      <c r="A53" s="3">
        <v>152</v>
      </c>
      <c r="B53" s="3" t="s">
        <v>25</v>
      </c>
      <c r="C53" s="19">
        <v>3.6</v>
      </c>
      <c r="D53" s="19">
        <v>3.4</v>
      </c>
    </row>
    <row r="54" spans="1:4" x14ac:dyDescent="0.3">
      <c r="A54" s="3">
        <v>153</v>
      </c>
      <c r="B54" s="3" t="s">
        <v>26</v>
      </c>
      <c r="C54" s="19">
        <v>4.0999999999999996</v>
      </c>
      <c r="D54" s="19">
        <v>3.9</v>
      </c>
    </row>
    <row r="55" spans="1:4" x14ac:dyDescent="0.3">
      <c r="A55" s="3">
        <v>154</v>
      </c>
      <c r="B55" s="3" t="s">
        <v>27</v>
      </c>
      <c r="C55" s="19">
        <v>4.7</v>
      </c>
      <c r="D55" s="19">
        <v>4.4000000000000004</v>
      </c>
    </row>
    <row r="56" spans="1:4" x14ac:dyDescent="0.3">
      <c r="A56" s="3">
        <v>155</v>
      </c>
      <c r="B56" s="3" t="s">
        <v>28</v>
      </c>
      <c r="C56" s="19">
        <v>3.4</v>
      </c>
      <c r="D56" s="19">
        <v>3.2</v>
      </c>
    </row>
    <row r="57" spans="1:4" x14ac:dyDescent="0.3">
      <c r="A57" s="3">
        <v>156</v>
      </c>
      <c r="B57" s="3" t="s">
        <v>24</v>
      </c>
      <c r="C57" s="19">
        <v>4.2</v>
      </c>
      <c r="D57" s="19">
        <v>4</v>
      </c>
    </row>
    <row r="58" spans="1:4" x14ac:dyDescent="0.3">
      <c r="A58" s="3">
        <v>157</v>
      </c>
      <c r="B58" s="3" t="s">
        <v>25</v>
      </c>
      <c r="C58" s="19">
        <v>3.9</v>
      </c>
      <c r="D58" s="19">
        <v>3.7</v>
      </c>
    </row>
    <row r="59" spans="1:4" x14ac:dyDescent="0.3">
      <c r="A59" s="3">
        <v>158</v>
      </c>
      <c r="B59" s="3" t="s">
        <v>26</v>
      </c>
      <c r="C59" s="19">
        <v>4.4000000000000004</v>
      </c>
      <c r="D59" s="19">
        <v>4.0999999999999996</v>
      </c>
    </row>
    <row r="60" spans="1:4" x14ac:dyDescent="0.3">
      <c r="A60" s="3">
        <v>159</v>
      </c>
      <c r="B60" s="3" t="s">
        <v>27</v>
      </c>
      <c r="C60" s="19">
        <v>4.5999999999999996</v>
      </c>
      <c r="D60" s="19">
        <v>4.3</v>
      </c>
    </row>
    <row r="61" spans="1:4" x14ac:dyDescent="0.3">
      <c r="A61" s="3">
        <v>160</v>
      </c>
      <c r="B61" s="3" t="s">
        <v>28</v>
      </c>
      <c r="C61" s="19">
        <v>3.6</v>
      </c>
      <c r="D61" s="19">
        <v>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D13" sqref="D13"/>
    </sheetView>
  </sheetViews>
  <sheetFormatPr defaultColWidth="14.44140625" defaultRowHeight="15" customHeight="1" x14ac:dyDescent="0.3"/>
  <sheetData>
    <row r="1" spans="1:9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5" t="s">
        <v>137</v>
      </c>
      <c r="I1" s="25" t="s">
        <v>138</v>
      </c>
    </row>
    <row r="2" spans="1:9" x14ac:dyDescent="0.3">
      <c r="A2" s="12" t="s">
        <v>36</v>
      </c>
      <c r="B2" s="12" t="s">
        <v>37</v>
      </c>
      <c r="C2" s="27">
        <v>10000</v>
      </c>
      <c r="D2" s="18">
        <v>12500</v>
      </c>
      <c r="E2" s="26">
        <v>20</v>
      </c>
      <c r="F2" s="26">
        <v>500</v>
      </c>
      <c r="G2" s="26">
        <v>50</v>
      </c>
      <c r="H2" s="20">
        <f>(D2-C2)/C2*100</f>
        <v>25</v>
      </c>
      <c r="I2" s="20">
        <f>(G2+F2)/E2</f>
        <v>27.5</v>
      </c>
    </row>
    <row r="3" spans="1:9" x14ac:dyDescent="0.3">
      <c r="A3" s="12" t="s">
        <v>38</v>
      </c>
      <c r="B3" s="12" t="s">
        <v>39</v>
      </c>
      <c r="C3" s="18">
        <v>15000</v>
      </c>
      <c r="D3" s="18">
        <v>18200</v>
      </c>
      <c r="E3" s="26">
        <v>25</v>
      </c>
      <c r="F3" s="26">
        <v>700</v>
      </c>
      <c r="G3" s="26">
        <v>65</v>
      </c>
      <c r="H3" s="20">
        <f t="shared" ref="H3:H54" si="0">(D3-C3)/C3*100</f>
        <v>21.333333333333336</v>
      </c>
      <c r="I3" s="20">
        <f t="shared" ref="I3:I54" si="1">(G3+F3)/E3</f>
        <v>30.6</v>
      </c>
    </row>
    <row r="4" spans="1:9" x14ac:dyDescent="0.3">
      <c r="A4" s="12" t="s">
        <v>40</v>
      </c>
      <c r="B4" s="12" t="s">
        <v>41</v>
      </c>
      <c r="C4" s="18">
        <v>8000</v>
      </c>
      <c r="D4" s="18">
        <v>9500</v>
      </c>
      <c r="E4" s="26">
        <v>15</v>
      </c>
      <c r="F4" s="26">
        <v>350</v>
      </c>
      <c r="G4" s="26">
        <v>30</v>
      </c>
      <c r="H4" s="20">
        <f t="shared" si="0"/>
        <v>18.75</v>
      </c>
      <c r="I4" s="20">
        <f t="shared" si="1"/>
        <v>25.333333333333332</v>
      </c>
    </row>
    <row r="5" spans="1:9" x14ac:dyDescent="0.3">
      <c r="A5" s="12" t="s">
        <v>42</v>
      </c>
      <c r="B5" s="12" t="s">
        <v>43</v>
      </c>
      <c r="C5" s="18">
        <v>20000</v>
      </c>
      <c r="D5" s="18">
        <v>22800</v>
      </c>
      <c r="E5" s="26">
        <v>30</v>
      </c>
      <c r="F5" s="26">
        <v>900</v>
      </c>
      <c r="G5" s="26">
        <v>80</v>
      </c>
      <c r="H5" s="20">
        <f t="shared" si="0"/>
        <v>14.000000000000002</v>
      </c>
      <c r="I5" s="20">
        <f t="shared" si="1"/>
        <v>32.666666666666664</v>
      </c>
    </row>
    <row r="6" spans="1:9" x14ac:dyDescent="0.3">
      <c r="A6" s="12" t="s">
        <v>44</v>
      </c>
      <c r="B6" s="12" t="s">
        <v>45</v>
      </c>
      <c r="C6" s="18">
        <v>12000</v>
      </c>
      <c r="D6" s="18">
        <v>14500</v>
      </c>
      <c r="E6" s="26">
        <v>18</v>
      </c>
      <c r="F6" s="26">
        <v>600</v>
      </c>
      <c r="G6" s="26">
        <v>55</v>
      </c>
      <c r="H6" s="20">
        <f t="shared" si="0"/>
        <v>20.833333333333336</v>
      </c>
      <c r="I6" s="20">
        <f t="shared" si="1"/>
        <v>36.388888888888886</v>
      </c>
    </row>
    <row r="7" spans="1:9" x14ac:dyDescent="0.3">
      <c r="A7" s="12" t="s">
        <v>46</v>
      </c>
      <c r="B7" s="12" t="s">
        <v>47</v>
      </c>
      <c r="C7" s="18">
        <v>25000</v>
      </c>
      <c r="D7" s="18">
        <v>27500</v>
      </c>
      <c r="E7" s="26">
        <v>35</v>
      </c>
      <c r="F7" s="18">
        <v>1200</v>
      </c>
      <c r="G7" s="26">
        <v>100</v>
      </c>
      <c r="H7" s="20">
        <f t="shared" si="0"/>
        <v>10</v>
      </c>
      <c r="I7" s="20">
        <f t="shared" si="1"/>
        <v>37.142857142857146</v>
      </c>
    </row>
    <row r="8" spans="1:9" x14ac:dyDescent="0.3">
      <c r="A8" s="12" t="s">
        <v>48</v>
      </c>
      <c r="B8" s="12" t="s">
        <v>49</v>
      </c>
      <c r="C8" s="18">
        <v>30000</v>
      </c>
      <c r="D8" s="18">
        <v>35000</v>
      </c>
      <c r="E8" s="26">
        <v>40</v>
      </c>
      <c r="F8" s="18">
        <v>1500</v>
      </c>
      <c r="G8" s="26">
        <v>120</v>
      </c>
      <c r="H8" s="20">
        <f t="shared" si="0"/>
        <v>16.666666666666664</v>
      </c>
      <c r="I8" s="20">
        <f t="shared" si="1"/>
        <v>40.5</v>
      </c>
    </row>
    <row r="9" spans="1:9" x14ac:dyDescent="0.3">
      <c r="A9" s="12" t="s">
        <v>50</v>
      </c>
      <c r="B9" s="12" t="s">
        <v>51</v>
      </c>
      <c r="C9" s="18">
        <v>18000</v>
      </c>
      <c r="D9" s="18">
        <v>20500</v>
      </c>
      <c r="E9" s="26">
        <v>28</v>
      </c>
      <c r="F9" s="26">
        <v>800</v>
      </c>
      <c r="G9" s="26">
        <v>70</v>
      </c>
      <c r="H9" s="20">
        <f t="shared" si="0"/>
        <v>13.888888888888889</v>
      </c>
      <c r="I9" s="20">
        <f t="shared" si="1"/>
        <v>31.071428571428573</v>
      </c>
    </row>
    <row r="10" spans="1:9" x14ac:dyDescent="0.3">
      <c r="A10" s="12" t="s">
        <v>52</v>
      </c>
      <c r="B10" s="12" t="s">
        <v>53</v>
      </c>
      <c r="C10" s="18">
        <v>22000</v>
      </c>
      <c r="D10" s="18">
        <v>24800</v>
      </c>
      <c r="E10" s="26">
        <v>32</v>
      </c>
      <c r="F10" s="18">
        <v>1000</v>
      </c>
      <c r="G10" s="26">
        <v>90</v>
      </c>
      <c r="H10" s="20">
        <f t="shared" si="0"/>
        <v>12.727272727272727</v>
      </c>
      <c r="I10" s="20">
        <f t="shared" si="1"/>
        <v>34.0625</v>
      </c>
    </row>
    <row r="11" spans="1:9" x14ac:dyDescent="0.3">
      <c r="A11" s="12" t="s">
        <v>54</v>
      </c>
      <c r="B11" s="12" t="s">
        <v>55</v>
      </c>
      <c r="C11" s="18">
        <v>14000</v>
      </c>
      <c r="D11" s="18">
        <v>16500</v>
      </c>
      <c r="E11" s="26">
        <v>22</v>
      </c>
      <c r="F11" s="26">
        <v>450</v>
      </c>
      <c r="G11" s="26">
        <v>40</v>
      </c>
      <c r="H11" s="20">
        <f t="shared" si="0"/>
        <v>17.857142857142858</v>
      </c>
      <c r="I11" s="20">
        <f t="shared" si="1"/>
        <v>22.272727272727273</v>
      </c>
    </row>
    <row r="12" spans="1:9" x14ac:dyDescent="0.3">
      <c r="A12" s="12" t="s">
        <v>56</v>
      </c>
      <c r="B12" s="12" t="s">
        <v>57</v>
      </c>
      <c r="C12" s="18">
        <v>16000</v>
      </c>
      <c r="D12" s="18">
        <v>18200</v>
      </c>
      <c r="E12" s="26">
        <v>27</v>
      </c>
      <c r="F12" s="26">
        <v>700</v>
      </c>
      <c r="G12" s="26">
        <v>60</v>
      </c>
      <c r="H12" s="20">
        <f t="shared" si="0"/>
        <v>13.750000000000002</v>
      </c>
      <c r="I12" s="20">
        <f t="shared" si="1"/>
        <v>28.148148148148149</v>
      </c>
    </row>
    <row r="13" spans="1:9" x14ac:dyDescent="0.3">
      <c r="A13" s="12" t="s">
        <v>58</v>
      </c>
      <c r="B13" s="12" t="s">
        <v>59</v>
      </c>
      <c r="C13" s="18">
        <v>11000</v>
      </c>
      <c r="D13" s="18">
        <v>12800</v>
      </c>
      <c r="E13" s="26">
        <v>21</v>
      </c>
      <c r="F13" s="26">
        <v>550</v>
      </c>
      <c r="G13" s="26">
        <v>45</v>
      </c>
      <c r="H13" s="20">
        <f t="shared" si="0"/>
        <v>16.363636363636363</v>
      </c>
      <c r="I13" s="20">
        <f t="shared" si="1"/>
        <v>28.333333333333332</v>
      </c>
    </row>
    <row r="14" spans="1:9" x14ac:dyDescent="0.3">
      <c r="A14" s="12" t="s">
        <v>60</v>
      </c>
      <c r="B14" s="12" t="s">
        <v>61</v>
      </c>
      <c r="C14" s="18">
        <v>28000</v>
      </c>
      <c r="D14" s="18">
        <v>30500</v>
      </c>
      <c r="E14" s="26">
        <v>38</v>
      </c>
      <c r="F14" s="18">
        <v>1200</v>
      </c>
      <c r="G14" s="26">
        <v>110</v>
      </c>
      <c r="H14" s="20">
        <f t="shared" si="0"/>
        <v>8.9285714285714288</v>
      </c>
      <c r="I14" s="20">
        <f t="shared" si="1"/>
        <v>34.473684210526315</v>
      </c>
    </row>
    <row r="15" spans="1:9" x14ac:dyDescent="0.3">
      <c r="A15" s="12" t="s">
        <v>62</v>
      </c>
      <c r="B15" s="12" t="s">
        <v>63</v>
      </c>
      <c r="C15" s="18">
        <v>13000</v>
      </c>
      <c r="D15" s="18">
        <v>15500</v>
      </c>
      <c r="E15" s="26">
        <v>23</v>
      </c>
      <c r="F15" s="26">
        <v>500</v>
      </c>
      <c r="G15" s="26">
        <v>50</v>
      </c>
      <c r="H15" s="20">
        <f t="shared" si="0"/>
        <v>19.230769230769234</v>
      </c>
      <c r="I15" s="20">
        <f t="shared" si="1"/>
        <v>23.913043478260871</v>
      </c>
    </row>
    <row r="16" spans="1:9" x14ac:dyDescent="0.3">
      <c r="A16" s="12" t="s">
        <v>64</v>
      </c>
      <c r="B16" s="12" t="s">
        <v>65</v>
      </c>
      <c r="C16" s="18">
        <v>17000</v>
      </c>
      <c r="D16" s="18">
        <v>19200</v>
      </c>
      <c r="E16" s="26">
        <v>29</v>
      </c>
      <c r="F16" s="26">
        <v>750</v>
      </c>
      <c r="G16" s="26">
        <v>65</v>
      </c>
      <c r="H16" s="20">
        <f t="shared" si="0"/>
        <v>12.941176470588237</v>
      </c>
      <c r="I16" s="20">
        <f t="shared" si="1"/>
        <v>28.103448275862068</v>
      </c>
    </row>
    <row r="17" spans="1:9" x14ac:dyDescent="0.3">
      <c r="A17" s="12" t="s">
        <v>66</v>
      </c>
      <c r="B17" s="12" t="s">
        <v>67</v>
      </c>
      <c r="C17" s="18">
        <v>19000</v>
      </c>
      <c r="D17" s="18">
        <v>21500</v>
      </c>
      <c r="E17" s="26">
        <v>31</v>
      </c>
      <c r="F17" s="26">
        <v>850</v>
      </c>
      <c r="G17" s="26">
        <v>75</v>
      </c>
      <c r="H17" s="20">
        <f t="shared" si="0"/>
        <v>13.157894736842104</v>
      </c>
      <c r="I17" s="20">
        <f t="shared" si="1"/>
        <v>29.838709677419356</v>
      </c>
    </row>
    <row r="18" spans="1:9" x14ac:dyDescent="0.3">
      <c r="A18" s="12" t="s">
        <v>68</v>
      </c>
      <c r="B18" s="12" t="s">
        <v>69</v>
      </c>
      <c r="C18" s="18">
        <v>26000</v>
      </c>
      <c r="D18" s="18">
        <v>28800</v>
      </c>
      <c r="E18" s="26">
        <v>37</v>
      </c>
      <c r="F18" s="18">
        <v>1000</v>
      </c>
      <c r="G18" s="26">
        <v>95</v>
      </c>
      <c r="H18" s="20">
        <f t="shared" si="0"/>
        <v>10.76923076923077</v>
      </c>
      <c r="I18" s="20">
        <f t="shared" si="1"/>
        <v>29.594594594594593</v>
      </c>
    </row>
    <row r="19" spans="1:9" x14ac:dyDescent="0.3">
      <c r="A19" s="12" t="s">
        <v>70</v>
      </c>
      <c r="B19" s="12" t="s">
        <v>71</v>
      </c>
      <c r="C19" s="18">
        <v>24000</v>
      </c>
      <c r="D19" s="18">
        <v>26500</v>
      </c>
      <c r="E19" s="26">
        <v>35</v>
      </c>
      <c r="F19" s="26">
        <v>900</v>
      </c>
      <c r="G19" s="26">
        <v>80</v>
      </c>
      <c r="H19" s="20">
        <f t="shared" si="0"/>
        <v>10.416666666666668</v>
      </c>
      <c r="I19" s="20">
        <f t="shared" si="1"/>
        <v>28</v>
      </c>
    </row>
    <row r="20" spans="1:9" x14ac:dyDescent="0.3">
      <c r="A20" s="12" t="s">
        <v>72</v>
      </c>
      <c r="B20" s="12" t="s">
        <v>73</v>
      </c>
      <c r="C20" s="18">
        <v>21000</v>
      </c>
      <c r="D20" s="18">
        <v>23200</v>
      </c>
      <c r="E20" s="26">
        <v>33</v>
      </c>
      <c r="F20" s="26">
        <v>800</v>
      </c>
      <c r="G20" s="26">
        <v>70</v>
      </c>
      <c r="H20" s="20">
        <f t="shared" si="0"/>
        <v>10.476190476190476</v>
      </c>
      <c r="I20" s="20">
        <f t="shared" si="1"/>
        <v>26.363636363636363</v>
      </c>
    </row>
    <row r="21" spans="1:9" x14ac:dyDescent="0.3">
      <c r="A21" s="12" t="s">
        <v>74</v>
      </c>
      <c r="B21" s="12" t="s">
        <v>75</v>
      </c>
      <c r="C21" s="18">
        <v>9000</v>
      </c>
      <c r="D21" s="18">
        <v>10500</v>
      </c>
      <c r="E21" s="26">
        <v>16</v>
      </c>
      <c r="F21" s="26">
        <v>300</v>
      </c>
      <c r="G21" s="26">
        <v>25</v>
      </c>
      <c r="H21" s="20">
        <f t="shared" si="0"/>
        <v>16.666666666666664</v>
      </c>
      <c r="I21" s="20">
        <f t="shared" si="1"/>
        <v>20.3125</v>
      </c>
    </row>
    <row r="22" spans="1:9" x14ac:dyDescent="0.3">
      <c r="A22" s="12" t="s">
        <v>76</v>
      </c>
      <c r="B22" s="12" t="s">
        <v>77</v>
      </c>
      <c r="C22" s="18">
        <v>11000</v>
      </c>
      <c r="D22" s="18">
        <v>13500</v>
      </c>
      <c r="E22" s="26">
        <v>19</v>
      </c>
      <c r="F22" s="26">
        <v>400</v>
      </c>
      <c r="G22" s="26">
        <v>45</v>
      </c>
      <c r="H22" s="20">
        <f t="shared" si="0"/>
        <v>22.727272727272727</v>
      </c>
      <c r="I22" s="20">
        <f t="shared" si="1"/>
        <v>23.421052631578949</v>
      </c>
    </row>
    <row r="23" spans="1:9" x14ac:dyDescent="0.3">
      <c r="A23" s="12" t="s">
        <v>78</v>
      </c>
      <c r="B23" s="12" t="s">
        <v>79</v>
      </c>
      <c r="C23" s="18">
        <v>14000</v>
      </c>
      <c r="D23" s="18">
        <v>16200</v>
      </c>
      <c r="E23" s="26">
        <v>24</v>
      </c>
      <c r="F23" s="26">
        <v>600</v>
      </c>
      <c r="G23" s="26">
        <v>60</v>
      </c>
      <c r="H23" s="20">
        <f t="shared" si="0"/>
        <v>15.714285714285714</v>
      </c>
      <c r="I23" s="20">
        <f t="shared" si="1"/>
        <v>27.5</v>
      </c>
    </row>
    <row r="24" spans="1:9" x14ac:dyDescent="0.3">
      <c r="A24" s="12" t="s">
        <v>80</v>
      </c>
      <c r="B24" s="12" t="s">
        <v>81</v>
      </c>
      <c r="C24" s="18">
        <v>16000</v>
      </c>
      <c r="D24" s="18">
        <v>18500</v>
      </c>
      <c r="E24" s="26">
        <v>28</v>
      </c>
      <c r="F24" s="26">
        <v>700</v>
      </c>
      <c r="G24" s="26">
        <v>70</v>
      </c>
      <c r="H24" s="20">
        <f t="shared" si="0"/>
        <v>15.625</v>
      </c>
      <c r="I24" s="20">
        <f t="shared" si="1"/>
        <v>27.5</v>
      </c>
    </row>
    <row r="25" spans="1:9" x14ac:dyDescent="0.3">
      <c r="A25" s="12" t="s">
        <v>82</v>
      </c>
      <c r="B25" s="12" t="s">
        <v>83</v>
      </c>
      <c r="C25" s="18">
        <v>20000</v>
      </c>
      <c r="D25" s="18">
        <v>22800</v>
      </c>
      <c r="E25" s="26">
        <v>32</v>
      </c>
      <c r="F25" s="26">
        <v>900</v>
      </c>
      <c r="G25" s="26">
        <v>85</v>
      </c>
      <c r="H25" s="20">
        <f t="shared" si="0"/>
        <v>14.000000000000002</v>
      </c>
      <c r="I25" s="20">
        <f t="shared" si="1"/>
        <v>30.78125</v>
      </c>
    </row>
    <row r="26" spans="1:9" x14ac:dyDescent="0.3">
      <c r="A26" s="12" t="s">
        <v>84</v>
      </c>
      <c r="B26" s="12" t="s">
        <v>85</v>
      </c>
      <c r="C26" s="18">
        <v>25000</v>
      </c>
      <c r="D26" s="18">
        <v>27500</v>
      </c>
      <c r="E26" s="26">
        <v>37</v>
      </c>
      <c r="F26" s="18">
        <v>1100</v>
      </c>
      <c r="G26" s="26">
        <v>110</v>
      </c>
      <c r="H26" s="20">
        <f t="shared" si="0"/>
        <v>10</v>
      </c>
      <c r="I26" s="20">
        <f t="shared" si="1"/>
        <v>32.702702702702702</v>
      </c>
    </row>
    <row r="27" spans="1:9" x14ac:dyDescent="0.3">
      <c r="A27" s="12" t="s">
        <v>86</v>
      </c>
      <c r="B27" s="12" t="s">
        <v>87</v>
      </c>
      <c r="C27" s="18">
        <v>12000</v>
      </c>
      <c r="D27" s="18">
        <v>14500</v>
      </c>
      <c r="E27" s="26">
        <v>22</v>
      </c>
      <c r="F27" s="26">
        <v>450</v>
      </c>
      <c r="G27" s="26">
        <v>40</v>
      </c>
      <c r="H27" s="20">
        <f t="shared" si="0"/>
        <v>20.833333333333336</v>
      </c>
      <c r="I27" s="20">
        <f t="shared" si="1"/>
        <v>22.272727272727273</v>
      </c>
    </row>
    <row r="28" spans="1:9" x14ac:dyDescent="0.3">
      <c r="A28" s="12" t="s">
        <v>88</v>
      </c>
      <c r="B28" s="12" t="s">
        <v>89</v>
      </c>
      <c r="C28" s="18">
        <v>18000</v>
      </c>
      <c r="D28" s="18">
        <v>20200</v>
      </c>
      <c r="E28" s="26">
        <v>27</v>
      </c>
      <c r="F28" s="26">
        <v>700</v>
      </c>
      <c r="G28" s="26">
        <v>65</v>
      </c>
      <c r="H28" s="20">
        <f t="shared" si="0"/>
        <v>12.222222222222221</v>
      </c>
      <c r="I28" s="20">
        <f t="shared" si="1"/>
        <v>28.333333333333332</v>
      </c>
    </row>
    <row r="29" spans="1:9" x14ac:dyDescent="0.3">
      <c r="A29" s="12" t="s">
        <v>90</v>
      </c>
      <c r="B29" s="12" t="s">
        <v>91</v>
      </c>
      <c r="C29" s="18">
        <v>23000</v>
      </c>
      <c r="D29" s="18">
        <v>25500</v>
      </c>
      <c r="E29" s="26">
        <v>33</v>
      </c>
      <c r="F29" s="26">
        <v>800</v>
      </c>
      <c r="G29" s="26">
        <v>75</v>
      </c>
      <c r="H29" s="20">
        <f t="shared" si="0"/>
        <v>10.869565217391305</v>
      </c>
      <c r="I29" s="20">
        <f t="shared" si="1"/>
        <v>26.515151515151516</v>
      </c>
    </row>
    <row r="30" spans="1:9" x14ac:dyDescent="0.3">
      <c r="A30" s="12" t="s">
        <v>92</v>
      </c>
      <c r="B30" s="12" t="s">
        <v>93</v>
      </c>
      <c r="C30" s="18">
        <v>28000</v>
      </c>
      <c r="D30" s="18">
        <v>30800</v>
      </c>
      <c r="E30" s="26">
        <v>39</v>
      </c>
      <c r="F30" s="18">
        <v>1000</v>
      </c>
      <c r="G30" s="26">
        <v>90</v>
      </c>
      <c r="H30" s="20">
        <f t="shared" si="0"/>
        <v>10</v>
      </c>
      <c r="I30" s="20">
        <f t="shared" si="1"/>
        <v>27.948717948717949</v>
      </c>
    </row>
    <row r="31" spans="1:9" x14ac:dyDescent="0.3">
      <c r="A31" s="12" t="s">
        <v>94</v>
      </c>
      <c r="B31" s="12" t="s">
        <v>95</v>
      </c>
      <c r="C31" s="18">
        <v>15000</v>
      </c>
      <c r="D31" s="18">
        <v>17500</v>
      </c>
      <c r="E31" s="26">
        <v>25</v>
      </c>
      <c r="F31" s="26">
        <v>550</v>
      </c>
      <c r="G31" s="26">
        <v>50</v>
      </c>
      <c r="H31" s="20">
        <f t="shared" si="0"/>
        <v>16.666666666666664</v>
      </c>
      <c r="I31" s="20">
        <f t="shared" si="1"/>
        <v>24</v>
      </c>
    </row>
    <row r="32" spans="1:9" x14ac:dyDescent="0.3">
      <c r="A32" s="12" t="s">
        <v>96</v>
      </c>
      <c r="B32" s="12" t="s">
        <v>97</v>
      </c>
      <c r="C32" s="18">
        <v>19000</v>
      </c>
      <c r="D32" s="18">
        <v>21200</v>
      </c>
      <c r="E32" s="26">
        <v>29</v>
      </c>
      <c r="F32" s="26">
        <v>600</v>
      </c>
      <c r="G32" s="26">
        <v>55</v>
      </c>
      <c r="H32" s="20">
        <f t="shared" si="0"/>
        <v>11.578947368421053</v>
      </c>
      <c r="I32" s="20">
        <f t="shared" si="1"/>
        <v>22.586206896551722</v>
      </c>
    </row>
    <row r="33" spans="1:9" x14ac:dyDescent="0.3">
      <c r="A33" s="12" t="s">
        <v>98</v>
      </c>
      <c r="B33" s="12" t="s">
        <v>99</v>
      </c>
      <c r="C33" s="18">
        <v>24000</v>
      </c>
      <c r="D33" s="18">
        <v>26800</v>
      </c>
      <c r="E33" s="26">
        <v>35</v>
      </c>
      <c r="F33" s="26">
        <v>700</v>
      </c>
      <c r="G33" s="26">
        <v>60</v>
      </c>
      <c r="H33" s="20">
        <f t="shared" si="0"/>
        <v>11.666666666666666</v>
      </c>
      <c r="I33" s="20">
        <f t="shared" si="1"/>
        <v>21.714285714285715</v>
      </c>
    </row>
    <row r="34" spans="1:9" x14ac:dyDescent="0.3">
      <c r="A34" s="12" t="s">
        <v>100</v>
      </c>
      <c r="B34" s="12" t="s">
        <v>101</v>
      </c>
      <c r="C34" s="18">
        <v>30000</v>
      </c>
      <c r="D34" s="18">
        <v>32500</v>
      </c>
      <c r="E34" s="26">
        <v>40</v>
      </c>
      <c r="F34" s="26">
        <v>800</v>
      </c>
      <c r="G34" s="26">
        <v>65</v>
      </c>
      <c r="H34" s="20">
        <f t="shared" si="0"/>
        <v>8.3333333333333321</v>
      </c>
      <c r="I34" s="20">
        <f t="shared" si="1"/>
        <v>21.625</v>
      </c>
    </row>
    <row r="35" spans="1:9" x14ac:dyDescent="0.3">
      <c r="A35" s="12" t="s">
        <v>102</v>
      </c>
      <c r="B35" s="12" t="s">
        <v>103</v>
      </c>
      <c r="C35" s="18">
        <v>10000</v>
      </c>
      <c r="D35" s="18">
        <v>11800</v>
      </c>
      <c r="E35" s="26">
        <v>18</v>
      </c>
      <c r="F35" s="26">
        <v>350</v>
      </c>
      <c r="G35" s="26">
        <v>30</v>
      </c>
      <c r="H35" s="20">
        <f t="shared" si="0"/>
        <v>18</v>
      </c>
      <c r="I35" s="20">
        <f t="shared" si="1"/>
        <v>21.111111111111111</v>
      </c>
    </row>
    <row r="36" spans="1:9" x14ac:dyDescent="0.3">
      <c r="A36" s="12" t="s">
        <v>104</v>
      </c>
      <c r="B36" s="12" t="s">
        <v>105</v>
      </c>
      <c r="C36" s="18">
        <v>14000</v>
      </c>
      <c r="D36" s="18">
        <v>15500</v>
      </c>
      <c r="E36" s="26">
        <v>22</v>
      </c>
      <c r="F36" s="26">
        <v>400</v>
      </c>
      <c r="G36" s="26">
        <v>35</v>
      </c>
      <c r="H36" s="20">
        <f t="shared" si="0"/>
        <v>10.714285714285714</v>
      </c>
      <c r="I36" s="20">
        <f t="shared" si="1"/>
        <v>19.772727272727273</v>
      </c>
    </row>
    <row r="37" spans="1:9" x14ac:dyDescent="0.3">
      <c r="A37" s="12" t="s">
        <v>74</v>
      </c>
      <c r="B37" s="12" t="s">
        <v>106</v>
      </c>
      <c r="C37" s="18">
        <v>18000</v>
      </c>
      <c r="D37" s="18">
        <v>19800</v>
      </c>
      <c r="E37" s="26">
        <v>27</v>
      </c>
      <c r="F37" s="26">
        <v>450</v>
      </c>
      <c r="G37" s="26">
        <v>40</v>
      </c>
      <c r="H37" s="20">
        <f t="shared" si="0"/>
        <v>10</v>
      </c>
      <c r="I37" s="20">
        <f t="shared" si="1"/>
        <v>18.148148148148149</v>
      </c>
    </row>
    <row r="38" spans="1:9" x14ac:dyDescent="0.3">
      <c r="A38" s="12" t="s">
        <v>107</v>
      </c>
      <c r="B38" s="12" t="s">
        <v>108</v>
      </c>
      <c r="C38" s="18">
        <v>22000</v>
      </c>
      <c r="D38" s="18">
        <v>24500</v>
      </c>
      <c r="E38" s="26">
        <v>32</v>
      </c>
      <c r="F38" s="26">
        <v>500</v>
      </c>
      <c r="G38" s="26">
        <v>45</v>
      </c>
      <c r="H38" s="20">
        <f t="shared" si="0"/>
        <v>11.363636363636363</v>
      </c>
      <c r="I38" s="20">
        <f t="shared" si="1"/>
        <v>17.03125</v>
      </c>
    </row>
    <row r="39" spans="1:9" x14ac:dyDescent="0.3">
      <c r="A39" s="12" t="s">
        <v>68</v>
      </c>
      <c r="B39" s="12" t="s">
        <v>109</v>
      </c>
      <c r="C39" s="18">
        <v>26000</v>
      </c>
      <c r="D39" s="18">
        <v>28200</v>
      </c>
      <c r="E39" s="26">
        <v>37</v>
      </c>
      <c r="F39" s="26">
        <v>550</v>
      </c>
      <c r="G39" s="26">
        <v>50</v>
      </c>
      <c r="H39" s="20">
        <f t="shared" si="0"/>
        <v>8.4615384615384617</v>
      </c>
      <c r="I39" s="20">
        <f t="shared" si="1"/>
        <v>16.216216216216218</v>
      </c>
    </row>
    <row r="40" spans="1:9" x14ac:dyDescent="0.3">
      <c r="A40" s="12" t="s">
        <v>110</v>
      </c>
      <c r="B40" s="12" t="s">
        <v>111</v>
      </c>
      <c r="C40" s="18">
        <v>30000</v>
      </c>
      <c r="D40" s="18">
        <v>31500</v>
      </c>
      <c r="E40" s="26">
        <v>40</v>
      </c>
      <c r="F40" s="26">
        <v>600</v>
      </c>
      <c r="G40" s="26">
        <v>55</v>
      </c>
      <c r="H40" s="20">
        <f t="shared" si="0"/>
        <v>5</v>
      </c>
      <c r="I40" s="20">
        <f t="shared" si="1"/>
        <v>16.375</v>
      </c>
    </row>
    <row r="41" spans="1:9" x14ac:dyDescent="0.3">
      <c r="A41" s="12" t="s">
        <v>112</v>
      </c>
      <c r="B41" s="12" t="s">
        <v>113</v>
      </c>
      <c r="C41" s="18">
        <v>15000</v>
      </c>
      <c r="D41" s="18">
        <v>16800</v>
      </c>
      <c r="E41" s="26">
        <v>25</v>
      </c>
      <c r="F41" s="26">
        <v>650</v>
      </c>
      <c r="G41" s="26">
        <v>60</v>
      </c>
      <c r="H41" s="20">
        <f t="shared" si="0"/>
        <v>12</v>
      </c>
      <c r="I41" s="20">
        <f t="shared" si="1"/>
        <v>28.4</v>
      </c>
    </row>
    <row r="42" spans="1:9" x14ac:dyDescent="0.3">
      <c r="A42" s="12" t="s">
        <v>114</v>
      </c>
      <c r="B42" s="12" t="s">
        <v>115</v>
      </c>
      <c r="C42" s="18">
        <v>20000</v>
      </c>
      <c r="D42" s="18">
        <v>21500</v>
      </c>
      <c r="E42" s="26">
        <v>30</v>
      </c>
      <c r="F42" s="26">
        <v>700</v>
      </c>
      <c r="G42" s="26">
        <v>65</v>
      </c>
      <c r="H42" s="20">
        <f t="shared" si="0"/>
        <v>7.5</v>
      </c>
      <c r="I42" s="20">
        <f t="shared" si="1"/>
        <v>25.5</v>
      </c>
    </row>
    <row r="43" spans="1:9" x14ac:dyDescent="0.3">
      <c r="A43" s="12" t="s">
        <v>116</v>
      </c>
      <c r="B43" s="12" t="s">
        <v>117</v>
      </c>
      <c r="C43" s="18">
        <v>25000</v>
      </c>
      <c r="D43" s="18">
        <v>26800</v>
      </c>
      <c r="E43" s="26">
        <v>35</v>
      </c>
      <c r="F43" s="26">
        <v>750</v>
      </c>
      <c r="G43" s="26">
        <v>70</v>
      </c>
      <c r="H43" s="20">
        <f t="shared" si="0"/>
        <v>7.1999999999999993</v>
      </c>
      <c r="I43" s="20">
        <f t="shared" si="1"/>
        <v>23.428571428571427</v>
      </c>
    </row>
    <row r="44" spans="1:9" x14ac:dyDescent="0.3">
      <c r="A44" s="12" t="s">
        <v>78</v>
      </c>
      <c r="B44" s="12" t="s">
        <v>118</v>
      </c>
      <c r="C44" s="18">
        <v>30000</v>
      </c>
      <c r="D44" s="18">
        <v>31500</v>
      </c>
      <c r="E44" s="26">
        <v>40</v>
      </c>
      <c r="F44" s="26">
        <v>800</v>
      </c>
      <c r="G44" s="26">
        <v>75</v>
      </c>
      <c r="H44" s="20">
        <f t="shared" si="0"/>
        <v>5</v>
      </c>
      <c r="I44" s="20">
        <f t="shared" si="1"/>
        <v>21.875</v>
      </c>
    </row>
    <row r="45" spans="1:9" x14ac:dyDescent="0.3">
      <c r="A45" s="12" t="s">
        <v>119</v>
      </c>
      <c r="B45" s="12" t="s">
        <v>120</v>
      </c>
      <c r="C45" s="18">
        <v>12000</v>
      </c>
      <c r="D45" s="18">
        <v>13200</v>
      </c>
      <c r="E45" s="26">
        <v>20</v>
      </c>
      <c r="F45" s="26">
        <v>500</v>
      </c>
      <c r="G45" s="26">
        <v>45</v>
      </c>
      <c r="H45" s="20">
        <f t="shared" si="0"/>
        <v>10</v>
      </c>
      <c r="I45" s="20">
        <f t="shared" si="1"/>
        <v>27.25</v>
      </c>
    </row>
    <row r="46" spans="1:9" x14ac:dyDescent="0.3">
      <c r="A46" s="12" t="s">
        <v>121</v>
      </c>
      <c r="B46" s="12" t="s">
        <v>122</v>
      </c>
      <c r="C46" s="18">
        <v>17000</v>
      </c>
      <c r="D46" s="18">
        <v>18500</v>
      </c>
      <c r="E46" s="26">
        <v>25</v>
      </c>
      <c r="F46" s="26">
        <v>550</v>
      </c>
      <c r="G46" s="26">
        <v>50</v>
      </c>
      <c r="H46" s="20">
        <f t="shared" si="0"/>
        <v>8.8235294117647065</v>
      </c>
      <c r="I46" s="20">
        <f t="shared" si="1"/>
        <v>24</v>
      </c>
    </row>
    <row r="47" spans="1:9" x14ac:dyDescent="0.3">
      <c r="A47" s="12" t="s">
        <v>80</v>
      </c>
      <c r="B47" s="12" t="s">
        <v>123</v>
      </c>
      <c r="C47" s="18">
        <v>22000</v>
      </c>
      <c r="D47" s="18">
        <v>23800</v>
      </c>
      <c r="E47" s="26">
        <v>30</v>
      </c>
      <c r="F47" s="26">
        <v>600</v>
      </c>
      <c r="G47" s="26">
        <v>55</v>
      </c>
      <c r="H47" s="20">
        <f t="shared" si="0"/>
        <v>8.1818181818181817</v>
      </c>
      <c r="I47" s="20">
        <f t="shared" si="1"/>
        <v>21.833333333333332</v>
      </c>
    </row>
    <row r="48" spans="1:9" x14ac:dyDescent="0.3">
      <c r="A48" s="12" t="s">
        <v>58</v>
      </c>
      <c r="B48" s="12" t="s">
        <v>124</v>
      </c>
      <c r="C48" s="18">
        <v>27000</v>
      </c>
      <c r="D48" s="18">
        <v>28500</v>
      </c>
      <c r="E48" s="26">
        <v>35</v>
      </c>
      <c r="F48" s="26">
        <v>650</v>
      </c>
      <c r="G48" s="26">
        <v>60</v>
      </c>
      <c r="H48" s="20">
        <f t="shared" si="0"/>
        <v>5.5555555555555554</v>
      </c>
      <c r="I48" s="20">
        <f t="shared" si="1"/>
        <v>20.285714285714285</v>
      </c>
    </row>
    <row r="49" spans="1:9" x14ac:dyDescent="0.3">
      <c r="A49" s="12" t="s">
        <v>92</v>
      </c>
      <c r="B49" s="12" t="s">
        <v>125</v>
      </c>
      <c r="C49" s="18">
        <v>32000</v>
      </c>
      <c r="D49" s="18">
        <v>33500</v>
      </c>
      <c r="E49" s="26">
        <v>40</v>
      </c>
      <c r="F49" s="26">
        <v>700</v>
      </c>
      <c r="G49" s="26">
        <v>65</v>
      </c>
      <c r="H49" s="20">
        <f t="shared" si="0"/>
        <v>4.6875</v>
      </c>
      <c r="I49" s="20">
        <f t="shared" si="1"/>
        <v>19.125</v>
      </c>
    </row>
    <row r="50" spans="1:9" x14ac:dyDescent="0.3">
      <c r="A50" s="12" t="s">
        <v>98</v>
      </c>
      <c r="B50" s="12" t="s">
        <v>126</v>
      </c>
      <c r="C50" s="18">
        <v>15000</v>
      </c>
      <c r="D50" s="18">
        <v>16200</v>
      </c>
      <c r="E50" s="26">
        <v>22</v>
      </c>
      <c r="F50" s="26">
        <v>750</v>
      </c>
      <c r="G50" s="26">
        <v>70</v>
      </c>
      <c r="H50" s="20">
        <f t="shared" si="0"/>
        <v>8</v>
      </c>
      <c r="I50" s="20">
        <f t="shared" si="1"/>
        <v>37.272727272727273</v>
      </c>
    </row>
    <row r="51" spans="1:9" x14ac:dyDescent="0.3">
      <c r="A51" s="12" t="s">
        <v>100</v>
      </c>
      <c r="B51" s="12" t="s">
        <v>127</v>
      </c>
      <c r="C51" s="18">
        <v>20000</v>
      </c>
      <c r="D51" s="18">
        <v>21500</v>
      </c>
      <c r="E51" s="26">
        <v>27</v>
      </c>
      <c r="F51" s="26">
        <v>800</v>
      </c>
      <c r="G51" s="26">
        <v>75</v>
      </c>
      <c r="H51" s="20">
        <f t="shared" si="0"/>
        <v>7.5</v>
      </c>
      <c r="I51" s="20">
        <f t="shared" si="1"/>
        <v>32.407407407407405</v>
      </c>
    </row>
    <row r="52" spans="1:9" x14ac:dyDescent="0.3">
      <c r="A52" s="12" t="s">
        <v>104</v>
      </c>
      <c r="B52" s="12" t="s">
        <v>128</v>
      </c>
      <c r="C52" s="18">
        <v>25000</v>
      </c>
      <c r="D52" s="18">
        <v>26800</v>
      </c>
      <c r="E52" s="26">
        <v>32</v>
      </c>
      <c r="F52" s="26">
        <v>850</v>
      </c>
      <c r="G52" s="26">
        <v>80</v>
      </c>
      <c r="H52" s="20">
        <f t="shared" si="0"/>
        <v>7.1999999999999993</v>
      </c>
      <c r="I52" s="20">
        <f t="shared" si="1"/>
        <v>29.0625</v>
      </c>
    </row>
    <row r="53" spans="1:9" x14ac:dyDescent="0.3">
      <c r="A53" s="12" t="s">
        <v>110</v>
      </c>
      <c r="B53" s="12" t="s">
        <v>129</v>
      </c>
      <c r="C53" s="18">
        <v>30000</v>
      </c>
      <c r="D53" s="18">
        <v>31500</v>
      </c>
      <c r="E53" s="26">
        <v>37</v>
      </c>
      <c r="F53" s="26">
        <v>900</v>
      </c>
      <c r="G53" s="26">
        <v>85</v>
      </c>
      <c r="H53" s="20">
        <f t="shared" si="0"/>
        <v>5</v>
      </c>
      <c r="I53" s="20">
        <f t="shared" si="1"/>
        <v>26.621621621621621</v>
      </c>
    </row>
    <row r="54" spans="1:9" x14ac:dyDescent="0.3">
      <c r="A54" s="12" t="s">
        <v>112</v>
      </c>
      <c r="B54" s="12" t="s">
        <v>130</v>
      </c>
      <c r="C54" s="18">
        <v>10000</v>
      </c>
      <c r="D54" s="18">
        <v>11200</v>
      </c>
      <c r="E54" s="26">
        <v>18</v>
      </c>
      <c r="F54" s="26">
        <v>400</v>
      </c>
      <c r="G54" s="26">
        <v>40</v>
      </c>
      <c r="H54" s="20">
        <f t="shared" si="0"/>
        <v>12</v>
      </c>
      <c r="I54" s="20">
        <f t="shared" si="1"/>
        <v>24.444444444444443</v>
      </c>
    </row>
    <row r="55" spans="1:9" x14ac:dyDescent="0.3">
      <c r="A55" s="12"/>
      <c r="B55" s="12"/>
      <c r="C55" s="12"/>
      <c r="D55" s="12"/>
      <c r="E55" s="12"/>
      <c r="F55" s="12"/>
      <c r="G55" s="12"/>
    </row>
    <row r="56" spans="1:9" x14ac:dyDescent="0.3">
      <c r="A56" s="12"/>
      <c r="B56" s="12"/>
      <c r="C56" s="12"/>
      <c r="D56" s="12"/>
      <c r="E56" s="12"/>
      <c r="F56" s="12"/>
      <c r="G56" s="12"/>
    </row>
    <row r="57" spans="1:9" x14ac:dyDescent="0.3">
      <c r="A57" s="12"/>
      <c r="B57" s="12"/>
      <c r="C57" s="12"/>
      <c r="D57" s="12"/>
      <c r="E57" s="12"/>
      <c r="F57" s="12"/>
      <c r="G57" s="12"/>
    </row>
    <row r="58" spans="1:9" x14ac:dyDescent="0.3">
      <c r="A58" s="12"/>
      <c r="B58" s="12"/>
      <c r="C58" s="12"/>
      <c r="D58" s="12"/>
      <c r="E58" s="12"/>
      <c r="F58" s="12"/>
      <c r="G58" s="12"/>
    </row>
    <row r="59" spans="1:9" x14ac:dyDescent="0.3">
      <c r="A59" s="12"/>
      <c r="B59" s="12"/>
      <c r="C59" s="12"/>
      <c r="D59" s="12"/>
      <c r="E59" s="12"/>
      <c r="F59" s="12"/>
      <c r="G59" s="12"/>
    </row>
    <row r="60" spans="1:9" x14ac:dyDescent="0.3">
      <c r="A60" s="12"/>
      <c r="B60" s="12"/>
      <c r="C60" s="12"/>
      <c r="D60" s="12"/>
      <c r="E60" s="12"/>
      <c r="F60" s="12"/>
      <c r="G60" s="12"/>
    </row>
    <row r="61" spans="1:9" x14ac:dyDescent="0.3">
      <c r="A61" s="12"/>
      <c r="B61" s="12"/>
      <c r="C61" s="12"/>
      <c r="D61" s="12"/>
      <c r="E61" s="12"/>
      <c r="F61" s="12"/>
      <c r="G61" s="12"/>
    </row>
    <row r="62" spans="1:9" x14ac:dyDescent="0.3">
      <c r="A62" s="12"/>
      <c r="B62" s="12"/>
      <c r="C62" s="12"/>
      <c r="D62" s="12"/>
      <c r="E62" s="12"/>
      <c r="F62" s="12"/>
      <c r="G62" s="12"/>
    </row>
    <row r="63" spans="1:9" x14ac:dyDescent="0.3">
      <c r="A63" s="12"/>
      <c r="B63" s="12"/>
      <c r="C63" s="12"/>
      <c r="D63" s="12"/>
      <c r="E63" s="12"/>
      <c r="F63" s="12"/>
      <c r="G63" s="12"/>
    </row>
    <row r="64" spans="1:9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conditionalFormatting sqref="F2:F54">
    <cfRule type="top10" dxfId="15" priority="2" rank="3"/>
  </conditionalFormatting>
  <conditionalFormatting sqref="G2:G54">
    <cfRule type="top10" dxfId="14" priority="1" rank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F36D-4814-4285-9A6A-FD201517318A}">
  <dimension ref="A3:I52"/>
  <sheetViews>
    <sheetView workbookViewId="0">
      <selection activeCell="I35" sqref="I35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7.6640625" bestFit="1" customWidth="1"/>
    <col min="4" max="4" width="21.109375" bestFit="1" customWidth="1"/>
    <col min="5" max="5" width="11.88671875" bestFit="1" customWidth="1"/>
    <col min="6" max="6" width="19.5546875" bestFit="1" customWidth="1"/>
    <col min="7" max="7" width="12.33203125" bestFit="1" customWidth="1"/>
    <col min="8" max="8" width="17.6640625" bestFit="1" customWidth="1"/>
    <col min="9" max="9" width="21.109375" bestFit="1" customWidth="1"/>
    <col min="10" max="10" width="9.88671875" bestFit="1" customWidth="1"/>
    <col min="11" max="11" width="11.6640625" bestFit="1" customWidth="1"/>
    <col min="12" max="12" width="15.77734375" bestFit="1" customWidth="1"/>
    <col min="13" max="13" width="9.44140625" bestFit="1" customWidth="1"/>
    <col min="14" max="14" width="13.6640625" bestFit="1" customWidth="1"/>
    <col min="15" max="15" width="9.77734375" bestFit="1" customWidth="1"/>
    <col min="16" max="16" width="12.109375" bestFit="1" customWidth="1"/>
    <col min="17" max="17" width="11.21875" bestFit="1" customWidth="1"/>
    <col min="18" max="18" width="10.88671875" bestFit="1" customWidth="1"/>
    <col min="19" max="19" width="12" bestFit="1" customWidth="1"/>
    <col min="20" max="20" width="10.6640625" bestFit="1" customWidth="1"/>
    <col min="21" max="21" width="12" bestFit="1" customWidth="1"/>
    <col min="22" max="22" width="11.5546875" bestFit="1" customWidth="1"/>
    <col min="23" max="23" width="13.21875" bestFit="1" customWidth="1"/>
    <col min="24" max="24" width="9.21875" bestFit="1" customWidth="1"/>
    <col min="25" max="25" width="10" bestFit="1" customWidth="1"/>
    <col min="26" max="26" width="12.88671875" bestFit="1" customWidth="1"/>
    <col min="27" max="27" width="12.33203125" bestFit="1" customWidth="1"/>
    <col min="28" max="28" width="13.44140625" bestFit="1" customWidth="1"/>
    <col min="29" max="29" width="13.109375" bestFit="1" customWidth="1"/>
    <col min="30" max="30" width="10.77734375" bestFit="1" customWidth="1"/>
    <col min="31" max="31" width="14.33203125" bestFit="1" customWidth="1"/>
    <col min="32" max="32" width="11.88671875" bestFit="1" customWidth="1"/>
    <col min="33" max="33" width="8.21875" bestFit="1" customWidth="1"/>
    <col min="34" max="34" width="12.77734375" bestFit="1" customWidth="1"/>
    <col min="35" max="35" width="8.5546875" bestFit="1" customWidth="1"/>
    <col min="36" max="36" width="9.6640625" bestFit="1" customWidth="1"/>
    <col min="37" max="37" width="9.109375" bestFit="1" customWidth="1"/>
    <col min="38" max="38" width="11.44140625" bestFit="1" customWidth="1"/>
    <col min="39" max="39" width="10.44140625" bestFit="1" customWidth="1"/>
    <col min="40" max="40" width="11.5546875" bestFit="1" customWidth="1"/>
    <col min="41" max="41" width="12.88671875" bestFit="1" customWidth="1"/>
    <col min="42" max="42" width="12" bestFit="1" customWidth="1"/>
    <col min="43" max="43" width="10.77734375" bestFit="1" customWidth="1"/>
    <col min="44" max="44" width="17.6640625" bestFit="1" customWidth="1"/>
    <col min="45" max="45" width="14.88671875" bestFit="1" customWidth="1"/>
    <col min="46" max="46" width="11.6640625" bestFit="1" customWidth="1"/>
    <col min="47" max="47" width="11.88671875" bestFit="1" customWidth="1"/>
    <col min="48" max="48" width="9.88671875" bestFit="1" customWidth="1"/>
    <col min="49" max="49" width="11.6640625" bestFit="1" customWidth="1"/>
    <col min="50" max="50" width="11.88671875" bestFit="1" customWidth="1"/>
    <col min="51" max="51" width="9.33203125" bestFit="1" customWidth="1"/>
    <col min="52" max="52" width="9.88671875" bestFit="1" customWidth="1"/>
    <col min="53" max="53" width="11.6640625" bestFit="1" customWidth="1"/>
    <col min="54" max="54" width="15.77734375" bestFit="1" customWidth="1"/>
    <col min="55" max="55" width="9.44140625" bestFit="1" customWidth="1"/>
    <col min="56" max="56" width="13.6640625" bestFit="1" customWidth="1"/>
    <col min="57" max="57" width="9.77734375" bestFit="1" customWidth="1"/>
    <col min="58" max="58" width="12.109375" bestFit="1" customWidth="1"/>
    <col min="59" max="59" width="11.21875" bestFit="1" customWidth="1"/>
    <col min="60" max="60" width="10.88671875" bestFit="1" customWidth="1"/>
    <col min="61" max="61" width="12" bestFit="1" customWidth="1"/>
    <col min="62" max="62" width="10.6640625" bestFit="1" customWidth="1"/>
    <col min="63" max="63" width="12" bestFit="1" customWidth="1"/>
    <col min="64" max="64" width="11.5546875" bestFit="1" customWidth="1"/>
    <col min="65" max="65" width="13.21875" bestFit="1" customWidth="1"/>
    <col min="66" max="66" width="9.21875" bestFit="1" customWidth="1"/>
    <col min="67" max="67" width="10" bestFit="1" customWidth="1"/>
    <col min="68" max="68" width="12.88671875" bestFit="1" customWidth="1"/>
    <col min="69" max="69" width="12.33203125" bestFit="1" customWidth="1"/>
    <col min="70" max="70" width="13.44140625" bestFit="1" customWidth="1"/>
    <col min="71" max="71" width="13.109375" bestFit="1" customWidth="1"/>
    <col min="72" max="72" width="10.77734375" bestFit="1" customWidth="1"/>
    <col min="73" max="73" width="14.33203125" bestFit="1" customWidth="1"/>
    <col min="74" max="74" width="11.88671875" bestFit="1" customWidth="1"/>
    <col min="75" max="75" width="8.21875" bestFit="1" customWidth="1"/>
    <col min="76" max="76" width="12.77734375" bestFit="1" customWidth="1"/>
    <col min="77" max="77" width="8.5546875" bestFit="1" customWidth="1"/>
    <col min="78" max="78" width="9.6640625" bestFit="1" customWidth="1"/>
    <col min="79" max="79" width="9.109375" bestFit="1" customWidth="1"/>
    <col min="80" max="80" width="11.44140625" bestFit="1" customWidth="1"/>
    <col min="81" max="81" width="10.44140625" bestFit="1" customWidth="1"/>
    <col min="82" max="82" width="11.5546875" bestFit="1" customWidth="1"/>
    <col min="83" max="83" width="12.88671875" bestFit="1" customWidth="1"/>
    <col min="84" max="84" width="12" bestFit="1" customWidth="1"/>
    <col min="85" max="85" width="10.77734375" bestFit="1" customWidth="1"/>
    <col min="86" max="86" width="21.109375" bestFit="1" customWidth="1"/>
    <col min="87" max="87" width="14.88671875" bestFit="1" customWidth="1"/>
    <col min="88" max="88" width="11.6640625" bestFit="1" customWidth="1"/>
    <col min="89" max="89" width="11.88671875" bestFit="1" customWidth="1"/>
    <col min="90" max="90" width="9.88671875" bestFit="1" customWidth="1"/>
    <col min="91" max="91" width="11.6640625" bestFit="1" customWidth="1"/>
    <col min="92" max="92" width="11.88671875" bestFit="1" customWidth="1"/>
    <col min="93" max="93" width="9.33203125" bestFit="1" customWidth="1"/>
    <col min="94" max="94" width="9.88671875" bestFit="1" customWidth="1"/>
    <col min="95" max="95" width="11.6640625" bestFit="1" customWidth="1"/>
    <col min="96" max="96" width="15.77734375" bestFit="1" customWidth="1"/>
    <col min="97" max="97" width="9.44140625" bestFit="1" customWidth="1"/>
    <col min="98" max="98" width="13.6640625" bestFit="1" customWidth="1"/>
    <col min="99" max="99" width="9.77734375" bestFit="1" customWidth="1"/>
    <col min="100" max="100" width="12.109375" bestFit="1" customWidth="1"/>
    <col min="101" max="101" width="11.21875" bestFit="1" customWidth="1"/>
    <col min="102" max="102" width="10.88671875" bestFit="1" customWidth="1"/>
    <col min="103" max="103" width="12" bestFit="1" customWidth="1"/>
    <col min="104" max="104" width="10.6640625" bestFit="1" customWidth="1"/>
    <col min="105" max="105" width="12" bestFit="1" customWidth="1"/>
    <col min="106" max="106" width="11.5546875" bestFit="1" customWidth="1"/>
    <col min="107" max="107" width="13.21875" bestFit="1" customWidth="1"/>
    <col min="108" max="108" width="9.21875" bestFit="1" customWidth="1"/>
    <col min="109" max="109" width="10" bestFit="1" customWidth="1"/>
    <col min="110" max="110" width="12.88671875" bestFit="1" customWidth="1"/>
    <col min="111" max="111" width="12.33203125" bestFit="1" customWidth="1"/>
    <col min="112" max="112" width="13.44140625" bestFit="1" customWidth="1"/>
    <col min="113" max="113" width="13.109375" bestFit="1" customWidth="1"/>
    <col min="114" max="114" width="10.77734375" bestFit="1" customWidth="1"/>
    <col min="115" max="115" width="14.33203125" bestFit="1" customWidth="1"/>
    <col min="116" max="116" width="11.88671875" bestFit="1" customWidth="1"/>
    <col min="117" max="117" width="8.21875" bestFit="1" customWidth="1"/>
    <col min="118" max="118" width="12.77734375" bestFit="1" customWidth="1"/>
    <col min="119" max="119" width="8.5546875" bestFit="1" customWidth="1"/>
    <col min="120" max="120" width="9.6640625" bestFit="1" customWidth="1"/>
    <col min="121" max="121" width="9.109375" bestFit="1" customWidth="1"/>
    <col min="122" max="122" width="11.44140625" bestFit="1" customWidth="1"/>
    <col min="123" max="123" width="10.44140625" bestFit="1" customWidth="1"/>
    <col min="124" max="124" width="11.5546875" bestFit="1" customWidth="1"/>
    <col min="125" max="125" width="12.88671875" bestFit="1" customWidth="1"/>
    <col min="126" max="126" width="12" bestFit="1" customWidth="1"/>
    <col min="127" max="127" width="10.77734375" bestFit="1" customWidth="1"/>
    <col min="128" max="128" width="17.6640625" bestFit="1" customWidth="1"/>
    <col min="129" max="129" width="22.88671875" bestFit="1" customWidth="1"/>
    <col min="130" max="130" width="26.44140625" bestFit="1" customWidth="1"/>
  </cols>
  <sheetData>
    <row r="3" spans="1:9" x14ac:dyDescent="0.3">
      <c r="A3" s="13" t="s">
        <v>131</v>
      </c>
      <c r="B3" t="s">
        <v>146</v>
      </c>
      <c r="C3" t="s">
        <v>147</v>
      </c>
      <c r="D3" t="s">
        <v>148</v>
      </c>
      <c r="F3" s="13" t="s">
        <v>131</v>
      </c>
      <c r="G3" t="s">
        <v>146</v>
      </c>
      <c r="H3" t="s">
        <v>147</v>
      </c>
      <c r="I3" t="s">
        <v>148</v>
      </c>
    </row>
    <row r="4" spans="1:9" x14ac:dyDescent="0.3">
      <c r="A4" s="14" t="s">
        <v>142</v>
      </c>
      <c r="B4" s="17">
        <v>13050</v>
      </c>
      <c r="C4" s="17">
        <v>1155</v>
      </c>
      <c r="D4" s="17">
        <v>14205</v>
      </c>
      <c r="F4" s="14" t="s">
        <v>142</v>
      </c>
      <c r="G4" s="17">
        <v>13050</v>
      </c>
      <c r="H4" s="17">
        <v>1155</v>
      </c>
      <c r="I4" s="17">
        <v>14205</v>
      </c>
    </row>
    <row r="5" spans="1:9" x14ac:dyDescent="0.3">
      <c r="A5" s="14" t="s">
        <v>145</v>
      </c>
      <c r="B5" s="17">
        <v>4650</v>
      </c>
      <c r="C5" s="17">
        <v>420</v>
      </c>
      <c r="D5" s="17">
        <v>5070</v>
      </c>
      <c r="F5" s="16" t="s">
        <v>46</v>
      </c>
      <c r="G5" s="17">
        <v>1200</v>
      </c>
      <c r="H5" s="17">
        <v>100</v>
      </c>
      <c r="I5" s="17">
        <v>1300</v>
      </c>
    </row>
    <row r="6" spans="1:9" x14ac:dyDescent="0.3">
      <c r="A6" s="14" t="s">
        <v>144</v>
      </c>
      <c r="B6" s="17">
        <v>9750</v>
      </c>
      <c r="C6" s="17">
        <v>905</v>
      </c>
      <c r="D6" s="17">
        <v>10655</v>
      </c>
      <c r="F6" s="16" t="s">
        <v>107</v>
      </c>
      <c r="G6" s="17">
        <v>500</v>
      </c>
      <c r="H6" s="17">
        <v>45</v>
      </c>
      <c r="I6" s="17">
        <v>545</v>
      </c>
    </row>
    <row r="7" spans="1:9" x14ac:dyDescent="0.3">
      <c r="A7" s="14" t="s">
        <v>140</v>
      </c>
      <c r="B7" s="17">
        <v>4500</v>
      </c>
      <c r="C7" s="17">
        <v>430</v>
      </c>
      <c r="D7" s="17">
        <v>4930</v>
      </c>
      <c r="F7" s="16" t="s">
        <v>104</v>
      </c>
      <c r="G7" s="17">
        <v>1250</v>
      </c>
      <c r="H7" s="17">
        <v>115</v>
      </c>
      <c r="I7" s="17">
        <v>1365</v>
      </c>
    </row>
    <row r="8" spans="1:9" x14ac:dyDescent="0.3">
      <c r="A8" s="14" t="s">
        <v>141</v>
      </c>
      <c r="B8" s="17">
        <v>5350</v>
      </c>
      <c r="C8" s="17">
        <v>485</v>
      </c>
      <c r="D8" s="17">
        <v>5835</v>
      </c>
      <c r="F8" s="16" t="s">
        <v>66</v>
      </c>
      <c r="G8" s="17">
        <v>850</v>
      </c>
      <c r="H8" s="17">
        <v>75</v>
      </c>
      <c r="I8" s="17">
        <v>925</v>
      </c>
    </row>
    <row r="9" spans="1:9" x14ac:dyDescent="0.3">
      <c r="A9" s="14" t="s">
        <v>132</v>
      </c>
      <c r="B9" s="17">
        <v>37300</v>
      </c>
      <c r="C9" s="17">
        <v>3395</v>
      </c>
      <c r="D9" s="17">
        <v>40695</v>
      </c>
      <c r="F9" s="16" t="s">
        <v>58</v>
      </c>
      <c r="G9" s="17">
        <v>650</v>
      </c>
      <c r="H9" s="17">
        <v>60</v>
      </c>
      <c r="I9" s="17">
        <v>710</v>
      </c>
    </row>
    <row r="10" spans="1:9" x14ac:dyDescent="0.3">
      <c r="F10" s="16" t="s">
        <v>94</v>
      </c>
      <c r="G10" s="17">
        <v>550</v>
      </c>
      <c r="H10" s="17">
        <v>50</v>
      </c>
      <c r="I10" s="17">
        <v>600</v>
      </c>
    </row>
    <row r="11" spans="1:9" x14ac:dyDescent="0.3">
      <c r="F11" s="16" t="s">
        <v>119</v>
      </c>
      <c r="G11" s="17">
        <v>500</v>
      </c>
      <c r="H11" s="17">
        <v>45</v>
      </c>
      <c r="I11" s="17">
        <v>545</v>
      </c>
    </row>
    <row r="12" spans="1:9" x14ac:dyDescent="0.3">
      <c r="F12" s="16" t="s">
        <v>54</v>
      </c>
      <c r="G12" s="17">
        <v>450</v>
      </c>
      <c r="H12" s="17">
        <v>40</v>
      </c>
      <c r="I12" s="17">
        <v>490</v>
      </c>
    </row>
    <row r="13" spans="1:9" x14ac:dyDescent="0.3">
      <c r="F13" s="16" t="s">
        <v>100</v>
      </c>
      <c r="G13" s="17">
        <v>1600</v>
      </c>
      <c r="H13" s="17">
        <v>140</v>
      </c>
      <c r="I13" s="17">
        <v>1740</v>
      </c>
    </row>
    <row r="14" spans="1:9" x14ac:dyDescent="0.3">
      <c r="F14" s="16" t="s">
        <v>86</v>
      </c>
      <c r="G14" s="17">
        <v>450</v>
      </c>
      <c r="H14" s="17">
        <v>40</v>
      </c>
      <c r="I14" s="17">
        <v>490</v>
      </c>
    </row>
    <row r="15" spans="1:9" x14ac:dyDescent="0.3">
      <c r="F15" s="16" t="s">
        <v>121</v>
      </c>
      <c r="G15" s="17">
        <v>550</v>
      </c>
      <c r="H15" s="17">
        <v>50</v>
      </c>
      <c r="I15" s="17">
        <v>600</v>
      </c>
    </row>
    <row r="16" spans="1:9" x14ac:dyDescent="0.3">
      <c r="F16" s="16" t="s">
        <v>72</v>
      </c>
      <c r="G16" s="17">
        <v>800</v>
      </c>
      <c r="H16" s="17">
        <v>70</v>
      </c>
      <c r="I16" s="17">
        <v>870</v>
      </c>
    </row>
    <row r="17" spans="6:9" x14ac:dyDescent="0.3">
      <c r="F17" s="16" t="s">
        <v>48</v>
      </c>
      <c r="G17" s="17">
        <v>1500</v>
      </c>
      <c r="H17" s="17">
        <v>120</v>
      </c>
      <c r="I17" s="17">
        <v>1620</v>
      </c>
    </row>
    <row r="18" spans="6:9" x14ac:dyDescent="0.3">
      <c r="F18" s="16" t="s">
        <v>62</v>
      </c>
      <c r="G18" s="17">
        <v>500</v>
      </c>
      <c r="H18" s="17">
        <v>50</v>
      </c>
      <c r="I18" s="17">
        <v>550</v>
      </c>
    </row>
    <row r="19" spans="6:9" x14ac:dyDescent="0.3">
      <c r="F19" s="16" t="s">
        <v>92</v>
      </c>
      <c r="G19" s="17">
        <v>1700</v>
      </c>
      <c r="H19" s="17">
        <v>155</v>
      </c>
      <c r="I19" s="17">
        <v>1855</v>
      </c>
    </row>
    <row r="20" spans="6:9" x14ac:dyDescent="0.3">
      <c r="F20" s="14" t="s">
        <v>145</v>
      </c>
      <c r="G20" s="17">
        <v>4650</v>
      </c>
      <c r="H20" s="17">
        <v>420</v>
      </c>
      <c r="I20" s="17">
        <v>5070</v>
      </c>
    </row>
    <row r="21" spans="6:9" x14ac:dyDescent="0.3">
      <c r="F21" s="16" t="s">
        <v>60</v>
      </c>
      <c r="G21" s="17">
        <v>1200</v>
      </c>
      <c r="H21" s="17">
        <v>110</v>
      </c>
      <c r="I21" s="17">
        <v>1310</v>
      </c>
    </row>
    <row r="22" spans="6:9" x14ac:dyDescent="0.3">
      <c r="F22" s="16" t="s">
        <v>116</v>
      </c>
      <c r="G22" s="17">
        <v>750</v>
      </c>
      <c r="H22" s="17">
        <v>70</v>
      </c>
      <c r="I22" s="17">
        <v>820</v>
      </c>
    </row>
    <row r="23" spans="6:9" x14ac:dyDescent="0.3">
      <c r="F23" s="16" t="s">
        <v>90</v>
      </c>
      <c r="G23" s="17">
        <v>800</v>
      </c>
      <c r="H23" s="17">
        <v>75</v>
      </c>
      <c r="I23" s="17">
        <v>875</v>
      </c>
    </row>
    <row r="24" spans="6:9" x14ac:dyDescent="0.3">
      <c r="F24" s="16" t="s">
        <v>52</v>
      </c>
      <c r="G24" s="17">
        <v>1000</v>
      </c>
      <c r="H24" s="17">
        <v>90</v>
      </c>
      <c r="I24" s="17">
        <v>1090</v>
      </c>
    </row>
    <row r="25" spans="6:9" x14ac:dyDescent="0.3">
      <c r="F25" s="16" t="s">
        <v>40</v>
      </c>
      <c r="G25" s="17">
        <v>350</v>
      </c>
      <c r="H25" s="17">
        <v>30</v>
      </c>
      <c r="I25" s="17">
        <v>380</v>
      </c>
    </row>
    <row r="26" spans="6:9" x14ac:dyDescent="0.3">
      <c r="F26" s="16" t="s">
        <v>58</v>
      </c>
      <c r="G26" s="17">
        <v>550</v>
      </c>
      <c r="H26" s="17">
        <v>45</v>
      </c>
      <c r="I26" s="17">
        <v>595</v>
      </c>
    </row>
    <row r="27" spans="6:9" x14ac:dyDescent="0.3">
      <c r="F27" s="14" t="s">
        <v>144</v>
      </c>
      <c r="G27" s="17">
        <v>9750</v>
      </c>
      <c r="H27" s="17">
        <v>905</v>
      </c>
      <c r="I27" s="17">
        <v>10655</v>
      </c>
    </row>
    <row r="28" spans="6:9" x14ac:dyDescent="0.3">
      <c r="F28" s="16" t="s">
        <v>84</v>
      </c>
      <c r="G28" s="17">
        <v>1100</v>
      </c>
      <c r="H28" s="17">
        <v>110</v>
      </c>
      <c r="I28" s="17">
        <v>1210</v>
      </c>
    </row>
    <row r="29" spans="6:9" x14ac:dyDescent="0.3">
      <c r="F29" s="16" t="s">
        <v>98</v>
      </c>
      <c r="G29" s="17">
        <v>1450</v>
      </c>
      <c r="H29" s="17">
        <v>130</v>
      </c>
      <c r="I29" s="17">
        <v>1580</v>
      </c>
    </row>
    <row r="30" spans="6:9" x14ac:dyDescent="0.3">
      <c r="F30" s="16" t="s">
        <v>74</v>
      </c>
      <c r="G30" s="17">
        <v>750</v>
      </c>
      <c r="H30" s="17">
        <v>65</v>
      </c>
      <c r="I30" s="17">
        <v>815</v>
      </c>
    </row>
    <row r="31" spans="6:9" x14ac:dyDescent="0.3">
      <c r="F31" s="16" t="s">
        <v>42</v>
      </c>
      <c r="G31" s="17">
        <v>900</v>
      </c>
      <c r="H31" s="17">
        <v>80</v>
      </c>
      <c r="I31" s="17">
        <v>980</v>
      </c>
    </row>
    <row r="32" spans="6:9" x14ac:dyDescent="0.3">
      <c r="F32" s="16" t="s">
        <v>110</v>
      </c>
      <c r="G32" s="17">
        <v>1500</v>
      </c>
      <c r="H32" s="17">
        <v>140</v>
      </c>
      <c r="I32" s="17">
        <v>1640</v>
      </c>
    </row>
    <row r="33" spans="6:9" x14ac:dyDescent="0.3">
      <c r="F33" s="16" t="s">
        <v>44</v>
      </c>
      <c r="G33" s="17">
        <v>600</v>
      </c>
      <c r="H33" s="17">
        <v>55</v>
      </c>
      <c r="I33" s="17">
        <v>655</v>
      </c>
    </row>
    <row r="34" spans="6:9" x14ac:dyDescent="0.3">
      <c r="F34" s="16" t="s">
        <v>96</v>
      </c>
      <c r="G34" s="17">
        <v>600</v>
      </c>
      <c r="H34" s="17">
        <v>55</v>
      </c>
      <c r="I34" s="17">
        <v>655</v>
      </c>
    </row>
    <row r="35" spans="6:9" x14ac:dyDescent="0.3">
      <c r="F35" s="16" t="s">
        <v>68</v>
      </c>
      <c r="G35" s="17">
        <v>1550</v>
      </c>
      <c r="H35" s="17">
        <v>145</v>
      </c>
      <c r="I35" s="17">
        <v>1695</v>
      </c>
    </row>
    <row r="36" spans="6:9" x14ac:dyDescent="0.3">
      <c r="F36" s="16" t="s">
        <v>80</v>
      </c>
      <c r="G36" s="17">
        <v>1300</v>
      </c>
      <c r="H36" s="17">
        <v>125</v>
      </c>
      <c r="I36" s="17">
        <v>1425</v>
      </c>
    </row>
    <row r="37" spans="6:9" x14ac:dyDescent="0.3">
      <c r="F37" s="14" t="s">
        <v>140</v>
      </c>
      <c r="G37" s="17">
        <v>4500</v>
      </c>
      <c r="H37" s="17">
        <v>430</v>
      </c>
      <c r="I37" s="17">
        <v>4930</v>
      </c>
    </row>
    <row r="38" spans="6:9" x14ac:dyDescent="0.3">
      <c r="F38" s="16" t="s">
        <v>76</v>
      </c>
      <c r="G38" s="17">
        <v>400</v>
      </c>
      <c r="H38" s="17">
        <v>45</v>
      </c>
      <c r="I38" s="17">
        <v>445</v>
      </c>
    </row>
    <row r="39" spans="6:9" x14ac:dyDescent="0.3">
      <c r="F39" s="16" t="s">
        <v>50</v>
      </c>
      <c r="G39" s="17">
        <v>800</v>
      </c>
      <c r="H39" s="17">
        <v>70</v>
      </c>
      <c r="I39" s="17">
        <v>870</v>
      </c>
    </row>
    <row r="40" spans="6:9" x14ac:dyDescent="0.3">
      <c r="F40" s="16" t="s">
        <v>88</v>
      </c>
      <c r="G40" s="17">
        <v>700</v>
      </c>
      <c r="H40" s="17">
        <v>65</v>
      </c>
      <c r="I40" s="17">
        <v>765</v>
      </c>
    </row>
    <row r="41" spans="6:9" x14ac:dyDescent="0.3">
      <c r="F41" s="16" t="s">
        <v>36</v>
      </c>
      <c r="G41" s="17">
        <v>500</v>
      </c>
      <c r="H41" s="17">
        <v>50</v>
      </c>
      <c r="I41" s="17">
        <v>550</v>
      </c>
    </row>
    <row r="42" spans="6:9" x14ac:dyDescent="0.3">
      <c r="F42" s="16" t="s">
        <v>114</v>
      </c>
      <c r="G42" s="17">
        <v>700</v>
      </c>
      <c r="H42" s="17">
        <v>65</v>
      </c>
      <c r="I42" s="17">
        <v>765</v>
      </c>
    </row>
    <row r="43" spans="6:9" x14ac:dyDescent="0.3">
      <c r="F43" s="16" t="s">
        <v>78</v>
      </c>
      <c r="G43" s="17">
        <v>1400</v>
      </c>
      <c r="H43" s="17">
        <v>135</v>
      </c>
      <c r="I43" s="17">
        <v>1535</v>
      </c>
    </row>
    <row r="44" spans="6:9" x14ac:dyDescent="0.3">
      <c r="F44" s="14" t="s">
        <v>141</v>
      </c>
      <c r="G44" s="17">
        <v>5350</v>
      </c>
      <c r="H44" s="17">
        <v>485</v>
      </c>
      <c r="I44" s="17">
        <v>5835</v>
      </c>
    </row>
    <row r="45" spans="6:9" x14ac:dyDescent="0.3">
      <c r="F45" s="16" t="s">
        <v>70</v>
      </c>
      <c r="G45" s="17">
        <v>900</v>
      </c>
      <c r="H45" s="17">
        <v>80</v>
      </c>
      <c r="I45" s="17">
        <v>980</v>
      </c>
    </row>
    <row r="46" spans="6:9" x14ac:dyDescent="0.3">
      <c r="F46" s="16" t="s">
        <v>56</v>
      </c>
      <c r="G46" s="17">
        <v>700</v>
      </c>
      <c r="H46" s="17">
        <v>60</v>
      </c>
      <c r="I46" s="17">
        <v>760</v>
      </c>
    </row>
    <row r="47" spans="6:9" x14ac:dyDescent="0.3">
      <c r="F47" s="16" t="s">
        <v>64</v>
      </c>
      <c r="G47" s="17">
        <v>750</v>
      </c>
      <c r="H47" s="17">
        <v>65</v>
      </c>
      <c r="I47" s="17">
        <v>815</v>
      </c>
    </row>
    <row r="48" spans="6:9" x14ac:dyDescent="0.3">
      <c r="F48" s="16" t="s">
        <v>38</v>
      </c>
      <c r="G48" s="17">
        <v>700</v>
      </c>
      <c r="H48" s="17">
        <v>65</v>
      </c>
      <c r="I48" s="17">
        <v>765</v>
      </c>
    </row>
    <row r="49" spans="6:9" x14ac:dyDescent="0.3">
      <c r="F49" s="16" t="s">
        <v>112</v>
      </c>
      <c r="G49" s="17">
        <v>1050</v>
      </c>
      <c r="H49" s="17">
        <v>100</v>
      </c>
      <c r="I49" s="17">
        <v>1150</v>
      </c>
    </row>
    <row r="50" spans="6:9" x14ac:dyDescent="0.3">
      <c r="F50" s="16" t="s">
        <v>82</v>
      </c>
      <c r="G50" s="17">
        <v>900</v>
      </c>
      <c r="H50" s="17">
        <v>85</v>
      </c>
      <c r="I50" s="17">
        <v>985</v>
      </c>
    </row>
    <row r="51" spans="6:9" x14ac:dyDescent="0.3">
      <c r="F51" s="16" t="s">
        <v>102</v>
      </c>
      <c r="G51" s="17">
        <v>350</v>
      </c>
      <c r="H51" s="17">
        <v>30</v>
      </c>
      <c r="I51" s="17">
        <v>380</v>
      </c>
    </row>
    <row r="52" spans="6:9" x14ac:dyDescent="0.3">
      <c r="F52" s="14" t="s">
        <v>132</v>
      </c>
      <c r="G52" s="17">
        <v>37300</v>
      </c>
      <c r="H52" s="17">
        <v>3395</v>
      </c>
      <c r="I52" s="17">
        <v>40695</v>
      </c>
    </row>
  </sheetData>
  <conditionalFormatting pivot="1" sqref="D4:D8">
    <cfRule type="expression" dxfId="1" priority="2">
      <formula>D4=MAX(D4:D8)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A018-2F2F-467F-BED0-9B5547A4B435}">
  <dimension ref="A1:C50"/>
  <sheetViews>
    <sheetView workbookViewId="0"/>
  </sheetViews>
  <sheetFormatPr defaultRowHeight="13.8" x14ac:dyDescent="0.3"/>
  <cols>
    <col min="1" max="1" width="19.5546875" bestFit="1" customWidth="1"/>
    <col min="2" max="2" width="12.33203125" bestFit="1" customWidth="1"/>
    <col min="3" max="3" width="17.6640625" bestFit="1" customWidth="1"/>
  </cols>
  <sheetData>
    <row r="1" spans="1:3" x14ac:dyDescent="0.3">
      <c r="A1" s="13" t="s">
        <v>131</v>
      </c>
      <c r="B1" t="s">
        <v>146</v>
      </c>
      <c r="C1" t="s">
        <v>147</v>
      </c>
    </row>
    <row r="2" spans="1:3" x14ac:dyDescent="0.3">
      <c r="A2" s="14" t="s">
        <v>142</v>
      </c>
      <c r="B2" s="17">
        <v>13050</v>
      </c>
      <c r="C2" s="17">
        <v>1155</v>
      </c>
    </row>
    <row r="3" spans="1:3" x14ac:dyDescent="0.3">
      <c r="A3" s="16" t="s">
        <v>46</v>
      </c>
      <c r="B3" s="17">
        <v>1200</v>
      </c>
      <c r="C3" s="17">
        <v>100</v>
      </c>
    </row>
    <row r="4" spans="1:3" x14ac:dyDescent="0.3">
      <c r="A4" s="16" t="s">
        <v>107</v>
      </c>
      <c r="B4" s="17">
        <v>500</v>
      </c>
      <c r="C4" s="17">
        <v>45</v>
      </c>
    </row>
    <row r="5" spans="1:3" x14ac:dyDescent="0.3">
      <c r="A5" s="16" t="s">
        <v>104</v>
      </c>
      <c r="B5" s="17">
        <v>1250</v>
      </c>
      <c r="C5" s="17">
        <v>115</v>
      </c>
    </row>
    <row r="6" spans="1:3" x14ac:dyDescent="0.3">
      <c r="A6" s="16" t="s">
        <v>66</v>
      </c>
      <c r="B6" s="17">
        <v>850</v>
      </c>
      <c r="C6" s="17">
        <v>75</v>
      </c>
    </row>
    <row r="7" spans="1:3" x14ac:dyDescent="0.3">
      <c r="A7" s="16" t="s">
        <v>58</v>
      </c>
      <c r="B7" s="17">
        <v>650</v>
      </c>
      <c r="C7" s="17">
        <v>60</v>
      </c>
    </row>
    <row r="8" spans="1:3" x14ac:dyDescent="0.3">
      <c r="A8" s="16" t="s">
        <v>94</v>
      </c>
      <c r="B8" s="17">
        <v>550</v>
      </c>
      <c r="C8" s="17">
        <v>50</v>
      </c>
    </row>
    <row r="9" spans="1:3" x14ac:dyDescent="0.3">
      <c r="A9" s="16" t="s">
        <v>119</v>
      </c>
      <c r="B9" s="17">
        <v>500</v>
      </c>
      <c r="C9" s="17">
        <v>45</v>
      </c>
    </row>
    <row r="10" spans="1:3" x14ac:dyDescent="0.3">
      <c r="A10" s="16" t="s">
        <v>54</v>
      </c>
      <c r="B10" s="17">
        <v>450</v>
      </c>
      <c r="C10" s="17">
        <v>40</v>
      </c>
    </row>
    <row r="11" spans="1:3" x14ac:dyDescent="0.3">
      <c r="A11" s="16" t="s">
        <v>100</v>
      </c>
      <c r="B11" s="17">
        <v>1600</v>
      </c>
      <c r="C11" s="17">
        <v>140</v>
      </c>
    </row>
    <row r="12" spans="1:3" x14ac:dyDescent="0.3">
      <c r="A12" s="16" t="s">
        <v>86</v>
      </c>
      <c r="B12" s="17">
        <v>450</v>
      </c>
      <c r="C12" s="17">
        <v>40</v>
      </c>
    </row>
    <row r="13" spans="1:3" x14ac:dyDescent="0.3">
      <c r="A13" s="16" t="s">
        <v>121</v>
      </c>
      <c r="B13" s="17">
        <v>550</v>
      </c>
      <c r="C13" s="17">
        <v>50</v>
      </c>
    </row>
    <row r="14" spans="1:3" x14ac:dyDescent="0.3">
      <c r="A14" s="16" t="s">
        <v>72</v>
      </c>
      <c r="B14" s="17">
        <v>800</v>
      </c>
      <c r="C14" s="17">
        <v>70</v>
      </c>
    </row>
    <row r="15" spans="1:3" x14ac:dyDescent="0.3">
      <c r="A15" s="16" t="s">
        <v>48</v>
      </c>
      <c r="B15" s="17">
        <v>1500</v>
      </c>
      <c r="C15" s="17">
        <v>120</v>
      </c>
    </row>
    <row r="16" spans="1:3" x14ac:dyDescent="0.3">
      <c r="A16" s="16" t="s">
        <v>62</v>
      </c>
      <c r="B16" s="17">
        <v>500</v>
      </c>
      <c r="C16" s="17">
        <v>50</v>
      </c>
    </row>
    <row r="17" spans="1:3" x14ac:dyDescent="0.3">
      <c r="A17" s="16" t="s">
        <v>92</v>
      </c>
      <c r="B17" s="17">
        <v>1700</v>
      </c>
      <c r="C17" s="17">
        <v>155</v>
      </c>
    </row>
    <row r="18" spans="1:3" x14ac:dyDescent="0.3">
      <c r="A18" s="14" t="s">
        <v>145</v>
      </c>
      <c r="B18" s="17">
        <v>4650</v>
      </c>
      <c r="C18" s="17">
        <v>420</v>
      </c>
    </row>
    <row r="19" spans="1:3" x14ac:dyDescent="0.3">
      <c r="A19" s="16" t="s">
        <v>60</v>
      </c>
      <c r="B19" s="17">
        <v>1200</v>
      </c>
      <c r="C19" s="17">
        <v>110</v>
      </c>
    </row>
    <row r="20" spans="1:3" x14ac:dyDescent="0.3">
      <c r="A20" s="16" t="s">
        <v>116</v>
      </c>
      <c r="B20" s="17">
        <v>750</v>
      </c>
      <c r="C20" s="17">
        <v>70</v>
      </c>
    </row>
    <row r="21" spans="1:3" x14ac:dyDescent="0.3">
      <c r="A21" s="16" t="s">
        <v>90</v>
      </c>
      <c r="B21" s="17">
        <v>800</v>
      </c>
      <c r="C21" s="17">
        <v>75</v>
      </c>
    </row>
    <row r="22" spans="1:3" x14ac:dyDescent="0.3">
      <c r="A22" s="16" t="s">
        <v>52</v>
      </c>
      <c r="B22" s="17">
        <v>1000</v>
      </c>
      <c r="C22" s="17">
        <v>90</v>
      </c>
    </row>
    <row r="23" spans="1:3" x14ac:dyDescent="0.3">
      <c r="A23" s="16" t="s">
        <v>40</v>
      </c>
      <c r="B23" s="17">
        <v>350</v>
      </c>
      <c r="C23" s="17">
        <v>30</v>
      </c>
    </row>
    <row r="24" spans="1:3" x14ac:dyDescent="0.3">
      <c r="A24" s="16" t="s">
        <v>58</v>
      </c>
      <c r="B24" s="17">
        <v>550</v>
      </c>
      <c r="C24" s="17">
        <v>45</v>
      </c>
    </row>
    <row r="25" spans="1:3" x14ac:dyDescent="0.3">
      <c r="A25" s="14" t="s">
        <v>144</v>
      </c>
      <c r="B25" s="17">
        <v>9750</v>
      </c>
      <c r="C25" s="17">
        <v>905</v>
      </c>
    </row>
    <row r="26" spans="1:3" x14ac:dyDescent="0.3">
      <c r="A26" s="16" t="s">
        <v>84</v>
      </c>
      <c r="B26" s="17">
        <v>1100</v>
      </c>
      <c r="C26" s="17">
        <v>110</v>
      </c>
    </row>
    <row r="27" spans="1:3" x14ac:dyDescent="0.3">
      <c r="A27" s="16" t="s">
        <v>98</v>
      </c>
      <c r="B27" s="17">
        <v>1450</v>
      </c>
      <c r="C27" s="17">
        <v>130</v>
      </c>
    </row>
    <row r="28" spans="1:3" x14ac:dyDescent="0.3">
      <c r="A28" s="16" t="s">
        <v>74</v>
      </c>
      <c r="B28" s="17">
        <v>750</v>
      </c>
      <c r="C28" s="17">
        <v>65</v>
      </c>
    </row>
    <row r="29" spans="1:3" x14ac:dyDescent="0.3">
      <c r="A29" s="16" t="s">
        <v>42</v>
      </c>
      <c r="B29" s="17">
        <v>900</v>
      </c>
      <c r="C29" s="17">
        <v>80</v>
      </c>
    </row>
    <row r="30" spans="1:3" x14ac:dyDescent="0.3">
      <c r="A30" s="16" t="s">
        <v>110</v>
      </c>
      <c r="B30" s="17">
        <v>1500</v>
      </c>
      <c r="C30" s="17">
        <v>140</v>
      </c>
    </row>
    <row r="31" spans="1:3" x14ac:dyDescent="0.3">
      <c r="A31" s="16" t="s">
        <v>44</v>
      </c>
      <c r="B31" s="17">
        <v>600</v>
      </c>
      <c r="C31" s="17">
        <v>55</v>
      </c>
    </row>
    <row r="32" spans="1:3" x14ac:dyDescent="0.3">
      <c r="A32" s="16" t="s">
        <v>96</v>
      </c>
      <c r="B32" s="17">
        <v>600</v>
      </c>
      <c r="C32" s="17">
        <v>55</v>
      </c>
    </row>
    <row r="33" spans="1:3" x14ac:dyDescent="0.3">
      <c r="A33" s="16" t="s">
        <v>68</v>
      </c>
      <c r="B33" s="17">
        <v>1550</v>
      </c>
      <c r="C33" s="17">
        <v>145</v>
      </c>
    </row>
    <row r="34" spans="1:3" x14ac:dyDescent="0.3">
      <c r="A34" s="16" t="s">
        <v>80</v>
      </c>
      <c r="B34" s="17">
        <v>1300</v>
      </c>
      <c r="C34" s="17">
        <v>125</v>
      </c>
    </row>
    <row r="35" spans="1:3" x14ac:dyDescent="0.3">
      <c r="A35" s="14" t="s">
        <v>140</v>
      </c>
      <c r="B35" s="17">
        <v>4500</v>
      </c>
      <c r="C35" s="17">
        <v>430</v>
      </c>
    </row>
    <row r="36" spans="1:3" x14ac:dyDescent="0.3">
      <c r="A36" s="16" t="s">
        <v>76</v>
      </c>
      <c r="B36" s="17">
        <v>400</v>
      </c>
      <c r="C36" s="17">
        <v>45</v>
      </c>
    </row>
    <row r="37" spans="1:3" x14ac:dyDescent="0.3">
      <c r="A37" s="16" t="s">
        <v>50</v>
      </c>
      <c r="B37" s="17">
        <v>800</v>
      </c>
      <c r="C37" s="17">
        <v>70</v>
      </c>
    </row>
    <row r="38" spans="1:3" x14ac:dyDescent="0.3">
      <c r="A38" s="16" t="s">
        <v>88</v>
      </c>
      <c r="B38" s="17">
        <v>700</v>
      </c>
      <c r="C38" s="17">
        <v>65</v>
      </c>
    </row>
    <row r="39" spans="1:3" x14ac:dyDescent="0.3">
      <c r="A39" s="16" t="s">
        <v>36</v>
      </c>
      <c r="B39" s="17">
        <v>500</v>
      </c>
      <c r="C39" s="17">
        <v>50</v>
      </c>
    </row>
    <row r="40" spans="1:3" x14ac:dyDescent="0.3">
      <c r="A40" s="16" t="s">
        <v>114</v>
      </c>
      <c r="B40" s="17">
        <v>700</v>
      </c>
      <c r="C40" s="17">
        <v>65</v>
      </c>
    </row>
    <row r="41" spans="1:3" x14ac:dyDescent="0.3">
      <c r="A41" s="16" t="s">
        <v>78</v>
      </c>
      <c r="B41" s="17">
        <v>1400</v>
      </c>
      <c r="C41" s="17">
        <v>135</v>
      </c>
    </row>
    <row r="42" spans="1:3" x14ac:dyDescent="0.3">
      <c r="A42" s="14" t="s">
        <v>141</v>
      </c>
      <c r="B42" s="17">
        <v>5350</v>
      </c>
      <c r="C42" s="17">
        <v>485</v>
      </c>
    </row>
    <row r="43" spans="1:3" x14ac:dyDescent="0.3">
      <c r="A43" s="16" t="s">
        <v>70</v>
      </c>
      <c r="B43" s="17">
        <v>900</v>
      </c>
      <c r="C43" s="17">
        <v>80</v>
      </c>
    </row>
    <row r="44" spans="1:3" x14ac:dyDescent="0.3">
      <c r="A44" s="16" t="s">
        <v>56</v>
      </c>
      <c r="B44" s="17">
        <v>700</v>
      </c>
      <c r="C44" s="17">
        <v>60</v>
      </c>
    </row>
    <row r="45" spans="1:3" x14ac:dyDescent="0.3">
      <c r="A45" s="16" t="s">
        <v>64</v>
      </c>
      <c r="B45" s="17">
        <v>750</v>
      </c>
      <c r="C45" s="17">
        <v>65</v>
      </c>
    </row>
    <row r="46" spans="1:3" x14ac:dyDescent="0.3">
      <c r="A46" s="16" t="s">
        <v>38</v>
      </c>
      <c r="B46" s="17">
        <v>700</v>
      </c>
      <c r="C46" s="17">
        <v>65</v>
      </c>
    </row>
    <row r="47" spans="1:3" x14ac:dyDescent="0.3">
      <c r="A47" s="16" t="s">
        <v>112</v>
      </c>
      <c r="B47" s="17">
        <v>1050</v>
      </c>
      <c r="C47" s="17">
        <v>100</v>
      </c>
    </row>
    <row r="48" spans="1:3" x14ac:dyDescent="0.3">
      <c r="A48" s="16" t="s">
        <v>82</v>
      </c>
      <c r="B48" s="17">
        <v>900</v>
      </c>
      <c r="C48" s="17">
        <v>85</v>
      </c>
    </row>
    <row r="49" spans="1:3" x14ac:dyDescent="0.3">
      <c r="A49" s="16" t="s">
        <v>102</v>
      </c>
      <c r="B49" s="17">
        <v>350</v>
      </c>
      <c r="C49" s="17">
        <v>30</v>
      </c>
    </row>
    <row r="50" spans="1:3" x14ac:dyDescent="0.3">
      <c r="A50" s="14" t="s">
        <v>132</v>
      </c>
      <c r="B50" s="17">
        <v>37300</v>
      </c>
      <c r="C50" s="17">
        <v>3395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C713-D943-4F9B-AF5C-C42E3868D66E}">
  <dimension ref="A1:M54"/>
  <sheetViews>
    <sheetView workbookViewId="0">
      <selection activeCell="J2" activeCellId="3" sqref="A2:A54 F2:F54 G2:G54 J2:J54"/>
    </sheetView>
  </sheetViews>
  <sheetFormatPr defaultRowHeight="13.8" x14ac:dyDescent="0.3"/>
  <cols>
    <col min="1" max="1" width="15.5546875" bestFit="1" customWidth="1"/>
    <col min="2" max="2" width="12.5546875" customWidth="1"/>
    <col min="3" max="3" width="14.5546875" customWidth="1"/>
    <col min="4" max="4" width="13.88671875" customWidth="1"/>
    <col min="5" max="5" width="6.21875" customWidth="1"/>
    <col min="6" max="6" width="7.44140625" bestFit="1" customWidth="1"/>
    <col min="7" max="7" width="11" customWidth="1"/>
    <col min="8" max="8" width="21.21875" customWidth="1"/>
    <col min="9" max="9" width="17.77734375" customWidth="1"/>
    <col min="10" max="10" width="10.109375" customWidth="1"/>
  </cols>
  <sheetData>
    <row r="1" spans="1:13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5" t="s">
        <v>137</v>
      </c>
      <c r="I1" s="25" t="s">
        <v>138</v>
      </c>
      <c r="J1" s="25" t="s">
        <v>139</v>
      </c>
    </row>
    <row r="2" spans="1:13" x14ac:dyDescent="0.3">
      <c r="A2" s="12" t="s">
        <v>46</v>
      </c>
      <c r="B2" s="12" t="s">
        <v>47</v>
      </c>
      <c r="C2" s="18">
        <v>25000</v>
      </c>
      <c r="D2" s="18">
        <v>27500</v>
      </c>
      <c r="E2" s="26">
        <v>35</v>
      </c>
      <c r="F2" s="18">
        <v>1200</v>
      </c>
      <c r="G2" s="26">
        <v>100</v>
      </c>
      <c r="H2" s="20">
        <f>(D2-C2)/C2*100</f>
        <v>10</v>
      </c>
      <c r="I2" s="20">
        <f>(G2+F2)/E2</f>
        <v>37.142857142857146</v>
      </c>
      <c r="J2" t="s">
        <v>142</v>
      </c>
      <c r="M2" s="24" t="s">
        <v>140</v>
      </c>
    </row>
    <row r="3" spans="1:13" x14ac:dyDescent="0.3">
      <c r="A3" s="12" t="s">
        <v>48</v>
      </c>
      <c r="B3" s="12" t="s">
        <v>49</v>
      </c>
      <c r="C3" s="18">
        <v>30000</v>
      </c>
      <c r="D3" s="18">
        <v>35000</v>
      </c>
      <c r="E3" s="26">
        <v>40</v>
      </c>
      <c r="F3" s="18">
        <v>1500</v>
      </c>
      <c r="G3" s="26">
        <v>120</v>
      </c>
      <c r="H3" s="20">
        <f>(D3-C3)/C3*100</f>
        <v>16.666666666666664</v>
      </c>
      <c r="I3" s="20">
        <f>(G3+F3)/E3</f>
        <v>40.5</v>
      </c>
      <c r="J3" t="s">
        <v>142</v>
      </c>
      <c r="M3" s="24" t="s">
        <v>141</v>
      </c>
    </row>
    <row r="4" spans="1:13" x14ac:dyDescent="0.3">
      <c r="A4" s="12" t="s">
        <v>54</v>
      </c>
      <c r="B4" s="12" t="s">
        <v>55</v>
      </c>
      <c r="C4" s="18">
        <v>14000</v>
      </c>
      <c r="D4" s="18">
        <v>16500</v>
      </c>
      <c r="E4" s="26">
        <v>22</v>
      </c>
      <c r="F4" s="26">
        <v>450</v>
      </c>
      <c r="G4" s="26">
        <v>40</v>
      </c>
      <c r="H4" s="20">
        <f>(D4-C4)/C4*100</f>
        <v>17.857142857142858</v>
      </c>
      <c r="I4" s="20">
        <f>(G4+F4)/E4</f>
        <v>22.272727272727273</v>
      </c>
      <c r="J4" t="s">
        <v>142</v>
      </c>
      <c r="M4" s="24" t="s">
        <v>145</v>
      </c>
    </row>
    <row r="5" spans="1:13" x14ac:dyDescent="0.3">
      <c r="A5" s="12" t="s">
        <v>62</v>
      </c>
      <c r="B5" s="12" t="s">
        <v>63</v>
      </c>
      <c r="C5" s="18">
        <v>13000</v>
      </c>
      <c r="D5" s="18">
        <v>15500</v>
      </c>
      <c r="E5" s="26">
        <v>23</v>
      </c>
      <c r="F5" s="26">
        <v>500</v>
      </c>
      <c r="G5" s="26">
        <v>50</v>
      </c>
      <c r="H5" s="20">
        <f>(D5-C5)/C5*100</f>
        <v>19.230769230769234</v>
      </c>
      <c r="I5" s="20">
        <f>(G5+F5)/E5</f>
        <v>23.913043478260871</v>
      </c>
      <c r="J5" t="s">
        <v>142</v>
      </c>
      <c r="M5" s="24" t="s">
        <v>149</v>
      </c>
    </row>
    <row r="6" spans="1:13" x14ac:dyDescent="0.3">
      <c r="A6" s="12" t="s">
        <v>66</v>
      </c>
      <c r="B6" s="12" t="s">
        <v>67</v>
      </c>
      <c r="C6" s="18">
        <v>19000</v>
      </c>
      <c r="D6" s="18">
        <v>21500</v>
      </c>
      <c r="E6" s="26">
        <v>31</v>
      </c>
      <c r="F6" s="26">
        <v>850</v>
      </c>
      <c r="G6" s="26">
        <v>75</v>
      </c>
      <c r="H6" s="20">
        <f>(D6-C6)/C6*100</f>
        <v>13.157894736842104</v>
      </c>
      <c r="I6" s="20">
        <f>(G6+F6)/E6</f>
        <v>29.838709677419356</v>
      </c>
      <c r="J6" t="s">
        <v>142</v>
      </c>
      <c r="M6" s="24" t="s">
        <v>142</v>
      </c>
    </row>
    <row r="7" spans="1:13" x14ac:dyDescent="0.3">
      <c r="A7" s="12" t="s">
        <v>72</v>
      </c>
      <c r="B7" s="12" t="s">
        <v>73</v>
      </c>
      <c r="C7" s="18">
        <v>21000</v>
      </c>
      <c r="D7" s="18">
        <v>23200</v>
      </c>
      <c r="E7" s="26">
        <v>33</v>
      </c>
      <c r="F7" s="26">
        <v>800</v>
      </c>
      <c r="G7" s="26">
        <v>70</v>
      </c>
      <c r="H7" s="20">
        <f>(D7-C7)/C7*100</f>
        <v>10.476190476190476</v>
      </c>
      <c r="I7" s="20">
        <f>(G7+F7)/E7</f>
        <v>26.363636363636363</v>
      </c>
      <c r="J7" t="s">
        <v>142</v>
      </c>
    </row>
    <row r="8" spans="1:13" x14ac:dyDescent="0.3">
      <c r="A8" s="12" t="s">
        <v>86</v>
      </c>
      <c r="B8" s="12" t="s">
        <v>87</v>
      </c>
      <c r="C8" s="18">
        <v>12000</v>
      </c>
      <c r="D8" s="18">
        <v>14500</v>
      </c>
      <c r="E8" s="26">
        <v>22</v>
      </c>
      <c r="F8" s="26">
        <v>450</v>
      </c>
      <c r="G8" s="26">
        <v>40</v>
      </c>
      <c r="H8" s="20">
        <f>(D8-C8)/C8*100</f>
        <v>20.833333333333336</v>
      </c>
      <c r="I8" s="20">
        <f>(G8+F8)/E8</f>
        <v>22.272727272727273</v>
      </c>
      <c r="J8" t="s">
        <v>142</v>
      </c>
    </row>
    <row r="9" spans="1:13" x14ac:dyDescent="0.3">
      <c r="A9" s="12" t="s">
        <v>92</v>
      </c>
      <c r="B9" s="12" t="s">
        <v>93</v>
      </c>
      <c r="C9" s="18">
        <v>28000</v>
      </c>
      <c r="D9" s="18">
        <v>30800</v>
      </c>
      <c r="E9" s="26">
        <v>39</v>
      </c>
      <c r="F9" s="18">
        <v>1000</v>
      </c>
      <c r="G9" s="26">
        <v>90</v>
      </c>
      <c r="H9" s="20">
        <f>(D9-C9)/C9*100</f>
        <v>10</v>
      </c>
      <c r="I9" s="20">
        <f>(G9+F9)/E9</f>
        <v>27.948717948717949</v>
      </c>
      <c r="J9" t="s">
        <v>142</v>
      </c>
    </row>
    <row r="10" spans="1:13" x14ac:dyDescent="0.3">
      <c r="A10" s="12" t="s">
        <v>94</v>
      </c>
      <c r="B10" s="12" t="s">
        <v>95</v>
      </c>
      <c r="C10" s="18">
        <v>15000</v>
      </c>
      <c r="D10" s="18">
        <v>17500</v>
      </c>
      <c r="E10" s="26">
        <v>25</v>
      </c>
      <c r="F10" s="26">
        <v>550</v>
      </c>
      <c r="G10" s="26">
        <v>50</v>
      </c>
      <c r="H10" s="20">
        <f>(D10-C10)/C10*100</f>
        <v>16.666666666666664</v>
      </c>
      <c r="I10" s="20">
        <f>(G10+F10)/E10</f>
        <v>24</v>
      </c>
      <c r="J10" t="s">
        <v>142</v>
      </c>
    </row>
    <row r="11" spans="1:13" x14ac:dyDescent="0.3">
      <c r="A11" s="12" t="s">
        <v>100</v>
      </c>
      <c r="B11" s="12" t="s">
        <v>101</v>
      </c>
      <c r="C11" s="18">
        <v>30000</v>
      </c>
      <c r="D11" s="18">
        <v>32500</v>
      </c>
      <c r="E11" s="26">
        <v>40</v>
      </c>
      <c r="F11" s="26">
        <v>800</v>
      </c>
      <c r="G11" s="26">
        <v>65</v>
      </c>
      <c r="H11" s="20">
        <f>(D11-C11)/C11*100</f>
        <v>8.3333333333333321</v>
      </c>
      <c r="I11" s="20">
        <f>(G11+F11)/E11</f>
        <v>21.625</v>
      </c>
      <c r="J11" t="s">
        <v>142</v>
      </c>
    </row>
    <row r="12" spans="1:13" x14ac:dyDescent="0.3">
      <c r="A12" s="12" t="s">
        <v>104</v>
      </c>
      <c r="B12" s="12" t="s">
        <v>105</v>
      </c>
      <c r="C12" s="18">
        <v>14000</v>
      </c>
      <c r="D12" s="18">
        <v>15500</v>
      </c>
      <c r="E12" s="26">
        <v>22</v>
      </c>
      <c r="F12" s="26">
        <v>400</v>
      </c>
      <c r="G12" s="26">
        <v>35</v>
      </c>
      <c r="H12" s="20">
        <f>(D12-C12)/C12*100</f>
        <v>10.714285714285714</v>
      </c>
      <c r="I12" s="20">
        <f>(G12+F12)/E12</f>
        <v>19.772727272727273</v>
      </c>
      <c r="J12" t="s">
        <v>142</v>
      </c>
    </row>
    <row r="13" spans="1:13" x14ac:dyDescent="0.3">
      <c r="A13" s="12" t="s">
        <v>107</v>
      </c>
      <c r="B13" s="12" t="s">
        <v>108</v>
      </c>
      <c r="C13" s="18">
        <v>22000</v>
      </c>
      <c r="D13" s="18">
        <v>24500</v>
      </c>
      <c r="E13" s="26">
        <v>32</v>
      </c>
      <c r="F13" s="26">
        <v>500</v>
      </c>
      <c r="G13" s="26">
        <v>45</v>
      </c>
      <c r="H13" s="20">
        <f>(D13-C13)/C13*100</f>
        <v>11.363636363636363</v>
      </c>
      <c r="I13" s="20">
        <f>(G13+F13)/E13</f>
        <v>17.03125</v>
      </c>
      <c r="J13" t="s">
        <v>142</v>
      </c>
    </row>
    <row r="14" spans="1:13" x14ac:dyDescent="0.3">
      <c r="A14" s="12" t="s">
        <v>119</v>
      </c>
      <c r="B14" s="12" t="s">
        <v>120</v>
      </c>
      <c r="C14" s="18">
        <v>12000</v>
      </c>
      <c r="D14" s="18">
        <v>13200</v>
      </c>
      <c r="E14" s="26">
        <v>20</v>
      </c>
      <c r="F14" s="26">
        <v>500</v>
      </c>
      <c r="G14" s="26">
        <v>45</v>
      </c>
      <c r="H14" s="20">
        <f>(D14-C14)/C14*100</f>
        <v>10</v>
      </c>
      <c r="I14" s="20">
        <f>(G14+F14)/E14</f>
        <v>27.25</v>
      </c>
      <c r="J14" t="s">
        <v>142</v>
      </c>
    </row>
    <row r="15" spans="1:13" x14ac:dyDescent="0.3">
      <c r="A15" s="12" t="s">
        <v>121</v>
      </c>
      <c r="B15" s="12" t="s">
        <v>122</v>
      </c>
      <c r="C15" s="18">
        <v>17000</v>
      </c>
      <c r="D15" s="18">
        <v>18500</v>
      </c>
      <c r="E15" s="26">
        <v>25</v>
      </c>
      <c r="F15" s="26">
        <v>550</v>
      </c>
      <c r="G15" s="26">
        <v>50</v>
      </c>
      <c r="H15" s="20">
        <f>(D15-C15)/C15*100</f>
        <v>8.8235294117647065</v>
      </c>
      <c r="I15" s="20">
        <f>(G15+F15)/E15</f>
        <v>24</v>
      </c>
      <c r="J15" t="s">
        <v>142</v>
      </c>
    </row>
    <row r="16" spans="1:13" x14ac:dyDescent="0.3">
      <c r="A16" s="12" t="s">
        <v>58</v>
      </c>
      <c r="B16" s="12" t="s">
        <v>124</v>
      </c>
      <c r="C16" s="18">
        <v>27000</v>
      </c>
      <c r="D16" s="18">
        <v>28500</v>
      </c>
      <c r="E16" s="26">
        <v>35</v>
      </c>
      <c r="F16" s="26">
        <v>650</v>
      </c>
      <c r="G16" s="26">
        <v>60</v>
      </c>
      <c r="H16" s="20">
        <f>(D16-C16)/C16*100</f>
        <v>5.5555555555555554</v>
      </c>
      <c r="I16" s="20">
        <f>(G16+F16)/E16</f>
        <v>20.285714285714285</v>
      </c>
      <c r="J16" t="s">
        <v>142</v>
      </c>
    </row>
    <row r="17" spans="1:10" x14ac:dyDescent="0.3">
      <c r="A17" s="12" t="s">
        <v>92</v>
      </c>
      <c r="B17" s="12" t="s">
        <v>125</v>
      </c>
      <c r="C17" s="18">
        <v>32000</v>
      </c>
      <c r="D17" s="18">
        <v>33500</v>
      </c>
      <c r="E17" s="26">
        <v>40</v>
      </c>
      <c r="F17" s="26">
        <v>700</v>
      </c>
      <c r="G17" s="26">
        <v>65</v>
      </c>
      <c r="H17" s="20">
        <f>(D17-C17)/C17*100</f>
        <v>4.6875</v>
      </c>
      <c r="I17" s="20">
        <f>(G17+F17)/E17</f>
        <v>19.125</v>
      </c>
      <c r="J17" t="s">
        <v>142</v>
      </c>
    </row>
    <row r="18" spans="1:10" x14ac:dyDescent="0.3">
      <c r="A18" s="12" t="s">
        <v>100</v>
      </c>
      <c r="B18" s="12" t="s">
        <v>127</v>
      </c>
      <c r="C18" s="18">
        <v>20000</v>
      </c>
      <c r="D18" s="18">
        <v>21500</v>
      </c>
      <c r="E18" s="26">
        <v>27</v>
      </c>
      <c r="F18" s="26">
        <v>800</v>
      </c>
      <c r="G18" s="26">
        <v>75</v>
      </c>
      <c r="H18" s="20">
        <f>(D18-C18)/C18*100</f>
        <v>7.5</v>
      </c>
      <c r="I18" s="20">
        <f>(G18+F18)/E18</f>
        <v>32.407407407407405</v>
      </c>
      <c r="J18" t="s">
        <v>142</v>
      </c>
    </row>
    <row r="19" spans="1:10" x14ac:dyDescent="0.3">
      <c r="A19" s="12" t="s">
        <v>104</v>
      </c>
      <c r="B19" s="12" t="s">
        <v>128</v>
      </c>
      <c r="C19" s="18">
        <v>25000</v>
      </c>
      <c r="D19" s="18">
        <v>26800</v>
      </c>
      <c r="E19" s="26">
        <v>32</v>
      </c>
      <c r="F19" s="26">
        <v>850</v>
      </c>
      <c r="G19" s="26">
        <v>80</v>
      </c>
      <c r="H19" s="20">
        <f>(D19-C19)/C19*100</f>
        <v>7.1999999999999993</v>
      </c>
      <c r="I19" s="20">
        <f>(G19+F19)/E19</f>
        <v>29.0625</v>
      </c>
      <c r="J19" t="s">
        <v>142</v>
      </c>
    </row>
    <row r="20" spans="1:10" x14ac:dyDescent="0.3">
      <c r="A20" s="12" t="s">
        <v>40</v>
      </c>
      <c r="B20" s="12" t="s">
        <v>41</v>
      </c>
      <c r="C20" s="18">
        <v>8000</v>
      </c>
      <c r="D20" s="18">
        <v>9500</v>
      </c>
      <c r="E20" s="26">
        <v>15</v>
      </c>
      <c r="F20" s="26">
        <v>350</v>
      </c>
      <c r="G20" s="26">
        <v>30</v>
      </c>
      <c r="H20" s="20">
        <f>(D20-C20)/C20*100</f>
        <v>18.75</v>
      </c>
      <c r="I20" s="20">
        <f>(G20+F20)/E20</f>
        <v>25.333333333333332</v>
      </c>
      <c r="J20" t="s">
        <v>145</v>
      </c>
    </row>
    <row r="21" spans="1:10" x14ac:dyDescent="0.3">
      <c r="A21" s="12" t="s">
        <v>52</v>
      </c>
      <c r="B21" s="12" t="s">
        <v>53</v>
      </c>
      <c r="C21" s="18">
        <v>22000</v>
      </c>
      <c r="D21" s="18">
        <v>24800</v>
      </c>
      <c r="E21" s="26">
        <v>32</v>
      </c>
      <c r="F21" s="18">
        <v>1000</v>
      </c>
      <c r="G21" s="26">
        <v>90</v>
      </c>
      <c r="H21" s="20">
        <f>(D21-C21)/C21*100</f>
        <v>12.727272727272727</v>
      </c>
      <c r="I21" s="20">
        <f>(G21+F21)/E21</f>
        <v>34.0625</v>
      </c>
      <c r="J21" t="s">
        <v>145</v>
      </c>
    </row>
    <row r="22" spans="1:10" x14ac:dyDescent="0.3">
      <c r="A22" s="12" t="s">
        <v>58</v>
      </c>
      <c r="B22" s="12" t="s">
        <v>59</v>
      </c>
      <c r="C22" s="18">
        <v>11000</v>
      </c>
      <c r="D22" s="18">
        <v>12800</v>
      </c>
      <c r="E22" s="26">
        <v>21</v>
      </c>
      <c r="F22" s="26">
        <v>550</v>
      </c>
      <c r="G22" s="26">
        <v>45</v>
      </c>
      <c r="H22" s="20">
        <f>(D22-C22)/C22*100</f>
        <v>16.363636363636363</v>
      </c>
      <c r="I22" s="20">
        <f>(G22+F22)/E22</f>
        <v>28.333333333333332</v>
      </c>
      <c r="J22" t="s">
        <v>145</v>
      </c>
    </row>
    <row r="23" spans="1:10" x14ac:dyDescent="0.3">
      <c r="A23" s="12" t="s">
        <v>60</v>
      </c>
      <c r="B23" s="12" t="s">
        <v>61</v>
      </c>
      <c r="C23" s="18">
        <v>28000</v>
      </c>
      <c r="D23" s="18">
        <v>30500</v>
      </c>
      <c r="E23" s="26">
        <v>38</v>
      </c>
      <c r="F23" s="18">
        <v>1200</v>
      </c>
      <c r="G23" s="26">
        <v>110</v>
      </c>
      <c r="H23" s="20">
        <f>(D23-C23)/C23*100</f>
        <v>8.9285714285714288</v>
      </c>
      <c r="I23" s="20">
        <f>(G23+F23)/E23</f>
        <v>34.473684210526315</v>
      </c>
      <c r="J23" t="s">
        <v>145</v>
      </c>
    </row>
    <row r="24" spans="1:10" x14ac:dyDescent="0.3">
      <c r="A24" s="12" t="s">
        <v>90</v>
      </c>
      <c r="B24" s="12" t="s">
        <v>91</v>
      </c>
      <c r="C24" s="18">
        <v>23000</v>
      </c>
      <c r="D24" s="18">
        <v>25500</v>
      </c>
      <c r="E24" s="26">
        <v>33</v>
      </c>
      <c r="F24" s="26">
        <v>800</v>
      </c>
      <c r="G24" s="26">
        <v>75</v>
      </c>
      <c r="H24" s="20">
        <f>(D24-C24)/C24*100</f>
        <v>10.869565217391305</v>
      </c>
      <c r="I24" s="20">
        <f>(G24+F24)/E24</f>
        <v>26.515151515151516</v>
      </c>
      <c r="J24" t="s">
        <v>145</v>
      </c>
    </row>
    <row r="25" spans="1:10" x14ac:dyDescent="0.3">
      <c r="A25" s="12" t="s">
        <v>116</v>
      </c>
      <c r="B25" s="12" t="s">
        <v>117</v>
      </c>
      <c r="C25" s="18">
        <v>25000</v>
      </c>
      <c r="D25" s="18">
        <v>26800</v>
      </c>
      <c r="E25" s="26">
        <v>35</v>
      </c>
      <c r="F25" s="26">
        <v>750</v>
      </c>
      <c r="G25" s="26">
        <v>70</v>
      </c>
      <c r="H25" s="20">
        <f>(D25-C25)/C25*100</f>
        <v>7.1999999999999993</v>
      </c>
      <c r="I25" s="20">
        <f>(G25+F25)/E25</f>
        <v>23.428571428571427</v>
      </c>
      <c r="J25" t="s">
        <v>145</v>
      </c>
    </row>
    <row r="26" spans="1:10" x14ac:dyDescent="0.3">
      <c r="A26" s="12" t="s">
        <v>42</v>
      </c>
      <c r="B26" s="12" t="s">
        <v>43</v>
      </c>
      <c r="C26" s="18">
        <v>20000</v>
      </c>
      <c r="D26" s="18">
        <v>22800</v>
      </c>
      <c r="E26" s="26">
        <v>30</v>
      </c>
      <c r="F26" s="26">
        <v>900</v>
      </c>
      <c r="G26" s="26">
        <v>80</v>
      </c>
      <c r="H26" s="20">
        <f>(D26-C26)/C26*100</f>
        <v>14.000000000000002</v>
      </c>
      <c r="I26" s="20">
        <f>(G26+F26)/E26</f>
        <v>32.666666666666664</v>
      </c>
      <c r="J26" t="s">
        <v>144</v>
      </c>
    </row>
    <row r="27" spans="1:10" x14ac:dyDescent="0.3">
      <c r="A27" s="12" t="s">
        <v>44</v>
      </c>
      <c r="B27" s="12" t="s">
        <v>45</v>
      </c>
      <c r="C27" s="18">
        <v>12000</v>
      </c>
      <c r="D27" s="18">
        <v>14500</v>
      </c>
      <c r="E27" s="26">
        <v>18</v>
      </c>
      <c r="F27" s="26">
        <v>600</v>
      </c>
      <c r="G27" s="26">
        <v>55</v>
      </c>
      <c r="H27" s="20">
        <f>(D27-C27)/C27*100</f>
        <v>20.833333333333336</v>
      </c>
      <c r="I27" s="20">
        <f>(G27+F27)/E27</f>
        <v>36.388888888888886</v>
      </c>
      <c r="J27" t="s">
        <v>144</v>
      </c>
    </row>
    <row r="28" spans="1:10" x14ac:dyDescent="0.3">
      <c r="A28" s="12" t="s">
        <v>68</v>
      </c>
      <c r="B28" s="12" t="s">
        <v>69</v>
      </c>
      <c r="C28" s="18">
        <v>26000</v>
      </c>
      <c r="D28" s="18">
        <v>28800</v>
      </c>
      <c r="E28" s="26">
        <v>37</v>
      </c>
      <c r="F28" s="18">
        <v>1000</v>
      </c>
      <c r="G28" s="26">
        <v>95</v>
      </c>
      <c r="H28" s="20">
        <f>(D28-C28)/C28*100</f>
        <v>10.76923076923077</v>
      </c>
      <c r="I28" s="20">
        <f>(G28+F28)/E28</f>
        <v>29.594594594594593</v>
      </c>
      <c r="J28" t="s">
        <v>144</v>
      </c>
    </row>
    <row r="29" spans="1:10" x14ac:dyDescent="0.3">
      <c r="A29" s="12" t="s">
        <v>74</v>
      </c>
      <c r="B29" s="12" t="s">
        <v>75</v>
      </c>
      <c r="C29" s="18">
        <v>9000</v>
      </c>
      <c r="D29" s="18">
        <v>10500</v>
      </c>
      <c r="E29" s="26">
        <v>16</v>
      </c>
      <c r="F29" s="26">
        <v>300</v>
      </c>
      <c r="G29" s="26">
        <v>25</v>
      </c>
      <c r="H29" s="20">
        <f>(D29-C29)/C29*100</f>
        <v>16.666666666666664</v>
      </c>
      <c r="I29" s="20">
        <f>(G29+F29)/E29</f>
        <v>20.3125</v>
      </c>
      <c r="J29" t="s">
        <v>144</v>
      </c>
    </row>
    <row r="30" spans="1:10" x14ac:dyDescent="0.3">
      <c r="A30" s="12" t="s">
        <v>80</v>
      </c>
      <c r="B30" s="12" t="s">
        <v>81</v>
      </c>
      <c r="C30" s="18">
        <v>16000</v>
      </c>
      <c r="D30" s="18">
        <v>18500</v>
      </c>
      <c r="E30" s="26">
        <v>28</v>
      </c>
      <c r="F30" s="26">
        <v>700</v>
      </c>
      <c r="G30" s="26">
        <v>70</v>
      </c>
      <c r="H30" s="20">
        <f>(D30-C30)/C30*100</f>
        <v>15.625</v>
      </c>
      <c r="I30" s="20">
        <f>(G30+F30)/E30</f>
        <v>27.5</v>
      </c>
      <c r="J30" t="s">
        <v>144</v>
      </c>
    </row>
    <row r="31" spans="1:10" x14ac:dyDescent="0.3">
      <c r="A31" s="12" t="s">
        <v>84</v>
      </c>
      <c r="B31" s="12" t="s">
        <v>85</v>
      </c>
      <c r="C31" s="18">
        <v>25000</v>
      </c>
      <c r="D31" s="18">
        <v>27500</v>
      </c>
      <c r="E31" s="26">
        <v>37</v>
      </c>
      <c r="F31" s="18">
        <v>1100</v>
      </c>
      <c r="G31" s="26">
        <v>110</v>
      </c>
      <c r="H31" s="20">
        <f>(D31-C31)/C31*100</f>
        <v>10</v>
      </c>
      <c r="I31" s="20">
        <f>(G31+F31)/E31</f>
        <v>32.702702702702702</v>
      </c>
      <c r="J31" t="s">
        <v>144</v>
      </c>
    </row>
    <row r="32" spans="1:10" x14ac:dyDescent="0.3">
      <c r="A32" s="12" t="s">
        <v>96</v>
      </c>
      <c r="B32" s="12" t="s">
        <v>97</v>
      </c>
      <c r="C32" s="18">
        <v>19000</v>
      </c>
      <c r="D32" s="18">
        <v>21200</v>
      </c>
      <c r="E32" s="26">
        <v>29</v>
      </c>
      <c r="F32" s="26">
        <v>600</v>
      </c>
      <c r="G32" s="26">
        <v>55</v>
      </c>
      <c r="H32" s="20">
        <f>(D32-C32)/C32*100</f>
        <v>11.578947368421053</v>
      </c>
      <c r="I32" s="20">
        <f>(G32+F32)/E32</f>
        <v>22.586206896551722</v>
      </c>
      <c r="J32" t="s">
        <v>144</v>
      </c>
    </row>
    <row r="33" spans="1:10" x14ac:dyDescent="0.3">
      <c r="A33" s="12" t="s">
        <v>98</v>
      </c>
      <c r="B33" s="12" t="s">
        <v>99</v>
      </c>
      <c r="C33" s="18">
        <v>24000</v>
      </c>
      <c r="D33" s="18">
        <v>26800</v>
      </c>
      <c r="E33" s="26">
        <v>35</v>
      </c>
      <c r="F33" s="26">
        <v>700</v>
      </c>
      <c r="G33" s="26">
        <v>60</v>
      </c>
      <c r="H33" s="20">
        <f>(D33-C33)/C33*100</f>
        <v>11.666666666666666</v>
      </c>
      <c r="I33" s="20">
        <f>(G33+F33)/E33</f>
        <v>21.714285714285715</v>
      </c>
      <c r="J33" t="s">
        <v>144</v>
      </c>
    </row>
    <row r="34" spans="1:10" x14ac:dyDescent="0.3">
      <c r="A34" s="12" t="s">
        <v>74</v>
      </c>
      <c r="B34" s="12" t="s">
        <v>106</v>
      </c>
      <c r="C34" s="18">
        <v>18000</v>
      </c>
      <c r="D34" s="18">
        <v>19800</v>
      </c>
      <c r="E34" s="26">
        <v>27</v>
      </c>
      <c r="F34" s="26">
        <v>450</v>
      </c>
      <c r="G34" s="26">
        <v>40</v>
      </c>
      <c r="H34" s="20">
        <f>(D34-C34)/C34*100</f>
        <v>10</v>
      </c>
      <c r="I34" s="20">
        <f>(G34+F34)/E34</f>
        <v>18.148148148148149</v>
      </c>
      <c r="J34" t="s">
        <v>144</v>
      </c>
    </row>
    <row r="35" spans="1:10" x14ac:dyDescent="0.3">
      <c r="A35" s="12" t="s">
        <v>68</v>
      </c>
      <c r="B35" s="12" t="s">
        <v>109</v>
      </c>
      <c r="C35" s="18">
        <v>26000</v>
      </c>
      <c r="D35" s="18">
        <v>28200</v>
      </c>
      <c r="E35" s="26">
        <v>37</v>
      </c>
      <c r="F35" s="26">
        <v>550</v>
      </c>
      <c r="G35" s="26">
        <v>50</v>
      </c>
      <c r="H35" s="20">
        <f>(D35-C35)/C35*100</f>
        <v>8.4615384615384617</v>
      </c>
      <c r="I35" s="20">
        <f>(G35+F35)/E35</f>
        <v>16.216216216216218</v>
      </c>
      <c r="J35" t="s">
        <v>144</v>
      </c>
    </row>
    <row r="36" spans="1:10" x14ac:dyDescent="0.3">
      <c r="A36" s="12" t="s">
        <v>110</v>
      </c>
      <c r="B36" s="12" t="s">
        <v>111</v>
      </c>
      <c r="C36" s="18">
        <v>30000</v>
      </c>
      <c r="D36" s="18">
        <v>31500</v>
      </c>
      <c r="E36" s="26">
        <v>40</v>
      </c>
      <c r="F36" s="26">
        <v>600</v>
      </c>
      <c r="G36" s="26">
        <v>55</v>
      </c>
      <c r="H36" s="20">
        <f>(D36-C36)/C36*100</f>
        <v>5</v>
      </c>
      <c r="I36" s="20">
        <f>(G36+F36)/E36</f>
        <v>16.375</v>
      </c>
      <c r="J36" t="s">
        <v>144</v>
      </c>
    </row>
    <row r="37" spans="1:10" x14ac:dyDescent="0.3">
      <c r="A37" s="12" t="s">
        <v>80</v>
      </c>
      <c r="B37" s="12" t="s">
        <v>123</v>
      </c>
      <c r="C37" s="18">
        <v>22000</v>
      </c>
      <c r="D37" s="18">
        <v>23800</v>
      </c>
      <c r="E37" s="26">
        <v>30</v>
      </c>
      <c r="F37" s="26">
        <v>600</v>
      </c>
      <c r="G37" s="26">
        <v>55</v>
      </c>
      <c r="H37" s="20">
        <f>(D37-C37)/C37*100</f>
        <v>8.1818181818181817</v>
      </c>
      <c r="I37" s="20">
        <f>(G37+F37)/E37</f>
        <v>21.833333333333332</v>
      </c>
      <c r="J37" t="s">
        <v>144</v>
      </c>
    </row>
    <row r="38" spans="1:10" x14ac:dyDescent="0.3">
      <c r="A38" s="12" t="s">
        <v>98</v>
      </c>
      <c r="B38" s="12" t="s">
        <v>126</v>
      </c>
      <c r="C38" s="18">
        <v>15000</v>
      </c>
      <c r="D38" s="18">
        <v>16200</v>
      </c>
      <c r="E38" s="26">
        <v>22</v>
      </c>
      <c r="F38" s="26">
        <v>750</v>
      </c>
      <c r="G38" s="26">
        <v>70</v>
      </c>
      <c r="H38" s="20">
        <f>(D38-C38)/C38*100</f>
        <v>8</v>
      </c>
      <c r="I38" s="20">
        <f>(G38+F38)/E38</f>
        <v>37.272727272727273</v>
      </c>
      <c r="J38" t="s">
        <v>144</v>
      </c>
    </row>
    <row r="39" spans="1:10" x14ac:dyDescent="0.3">
      <c r="A39" s="12" t="s">
        <v>110</v>
      </c>
      <c r="B39" s="12" t="s">
        <v>129</v>
      </c>
      <c r="C39" s="18">
        <v>30000</v>
      </c>
      <c r="D39" s="18">
        <v>31500</v>
      </c>
      <c r="E39" s="26">
        <v>37</v>
      </c>
      <c r="F39" s="26">
        <v>900</v>
      </c>
      <c r="G39" s="26">
        <v>85</v>
      </c>
      <c r="H39" s="20">
        <f>(D39-C39)/C39*100</f>
        <v>5</v>
      </c>
      <c r="I39" s="20">
        <f>(G39+F39)/E39</f>
        <v>26.621621621621621</v>
      </c>
      <c r="J39" t="s">
        <v>144</v>
      </c>
    </row>
    <row r="40" spans="1:10" x14ac:dyDescent="0.3">
      <c r="A40" s="12" t="s">
        <v>36</v>
      </c>
      <c r="B40" s="12" t="s">
        <v>37</v>
      </c>
      <c r="C40" s="27">
        <v>10000</v>
      </c>
      <c r="D40" s="18">
        <v>12500</v>
      </c>
      <c r="E40" s="26">
        <v>20</v>
      </c>
      <c r="F40" s="26">
        <v>500</v>
      </c>
      <c r="G40" s="26">
        <v>50</v>
      </c>
      <c r="H40" s="20">
        <f>(D40-C40)/C40*100</f>
        <v>25</v>
      </c>
      <c r="I40" s="20">
        <f>(G40+F40)/E40</f>
        <v>27.5</v>
      </c>
      <c r="J40" t="s">
        <v>140</v>
      </c>
    </row>
    <row r="41" spans="1:10" x14ac:dyDescent="0.3">
      <c r="A41" s="12" t="s">
        <v>50</v>
      </c>
      <c r="B41" s="12" t="s">
        <v>51</v>
      </c>
      <c r="C41" s="18">
        <v>18000</v>
      </c>
      <c r="D41" s="18">
        <v>20500</v>
      </c>
      <c r="E41" s="26">
        <v>28</v>
      </c>
      <c r="F41" s="26">
        <v>800</v>
      </c>
      <c r="G41" s="26">
        <v>70</v>
      </c>
      <c r="H41" s="20">
        <f>(D41-C41)/C41*100</f>
        <v>13.888888888888889</v>
      </c>
      <c r="I41" s="20">
        <f>(G41+F41)/E41</f>
        <v>31.071428571428573</v>
      </c>
      <c r="J41" t="s">
        <v>140</v>
      </c>
    </row>
    <row r="42" spans="1:10" x14ac:dyDescent="0.3">
      <c r="A42" s="12" t="s">
        <v>76</v>
      </c>
      <c r="B42" s="12" t="s">
        <v>77</v>
      </c>
      <c r="C42" s="18">
        <v>11000</v>
      </c>
      <c r="D42" s="18">
        <v>13500</v>
      </c>
      <c r="E42" s="26">
        <v>19</v>
      </c>
      <c r="F42" s="26">
        <v>400</v>
      </c>
      <c r="G42" s="26">
        <v>45</v>
      </c>
      <c r="H42" s="20">
        <f>(D42-C42)/C42*100</f>
        <v>22.727272727272727</v>
      </c>
      <c r="I42" s="20">
        <f>(G42+F42)/E42</f>
        <v>23.421052631578949</v>
      </c>
      <c r="J42" t="s">
        <v>140</v>
      </c>
    </row>
    <row r="43" spans="1:10" x14ac:dyDescent="0.3">
      <c r="A43" s="12" t="s">
        <v>78</v>
      </c>
      <c r="B43" s="12" t="s">
        <v>79</v>
      </c>
      <c r="C43" s="18">
        <v>14000</v>
      </c>
      <c r="D43" s="18">
        <v>16200</v>
      </c>
      <c r="E43" s="26">
        <v>24</v>
      </c>
      <c r="F43" s="26">
        <v>600</v>
      </c>
      <c r="G43" s="26">
        <v>60</v>
      </c>
      <c r="H43" s="20">
        <f>(D43-C43)/C43*100</f>
        <v>15.714285714285714</v>
      </c>
      <c r="I43" s="20">
        <f>(G43+F43)/E43</f>
        <v>27.5</v>
      </c>
      <c r="J43" t="s">
        <v>140</v>
      </c>
    </row>
    <row r="44" spans="1:10" x14ac:dyDescent="0.3">
      <c r="A44" s="12" t="s">
        <v>88</v>
      </c>
      <c r="B44" s="12" t="s">
        <v>89</v>
      </c>
      <c r="C44" s="18">
        <v>18000</v>
      </c>
      <c r="D44" s="18">
        <v>20200</v>
      </c>
      <c r="E44" s="26">
        <v>27</v>
      </c>
      <c r="F44" s="26">
        <v>700</v>
      </c>
      <c r="G44" s="26">
        <v>65</v>
      </c>
      <c r="H44" s="20">
        <f>(D44-C44)/C44*100</f>
        <v>12.222222222222221</v>
      </c>
      <c r="I44" s="20">
        <f>(G44+F44)/E44</f>
        <v>28.333333333333332</v>
      </c>
      <c r="J44" t="s">
        <v>140</v>
      </c>
    </row>
    <row r="45" spans="1:10" x14ac:dyDescent="0.3">
      <c r="A45" s="12" t="s">
        <v>114</v>
      </c>
      <c r="B45" s="12" t="s">
        <v>115</v>
      </c>
      <c r="C45" s="18">
        <v>20000</v>
      </c>
      <c r="D45" s="18">
        <v>21500</v>
      </c>
      <c r="E45" s="26">
        <v>30</v>
      </c>
      <c r="F45" s="26">
        <v>700</v>
      </c>
      <c r="G45" s="26">
        <v>65</v>
      </c>
      <c r="H45" s="20">
        <f>(D45-C45)/C45*100</f>
        <v>7.5</v>
      </c>
      <c r="I45" s="20">
        <f>(G45+F45)/E45</f>
        <v>25.5</v>
      </c>
      <c r="J45" t="s">
        <v>140</v>
      </c>
    </row>
    <row r="46" spans="1:10" x14ac:dyDescent="0.3">
      <c r="A46" s="12" t="s">
        <v>78</v>
      </c>
      <c r="B46" s="12" t="s">
        <v>118</v>
      </c>
      <c r="C46" s="18">
        <v>30000</v>
      </c>
      <c r="D46" s="18">
        <v>31500</v>
      </c>
      <c r="E46" s="26">
        <v>40</v>
      </c>
      <c r="F46" s="26">
        <v>800</v>
      </c>
      <c r="G46" s="26">
        <v>75</v>
      </c>
      <c r="H46" s="20">
        <f>(D46-C46)/C46*100</f>
        <v>5</v>
      </c>
      <c r="I46" s="20">
        <f>(G46+F46)/E46</f>
        <v>21.875</v>
      </c>
      <c r="J46" t="s">
        <v>140</v>
      </c>
    </row>
    <row r="47" spans="1:10" x14ac:dyDescent="0.3">
      <c r="A47" s="12" t="s">
        <v>38</v>
      </c>
      <c r="B47" s="12" t="s">
        <v>39</v>
      </c>
      <c r="C47" s="18">
        <v>15000</v>
      </c>
      <c r="D47" s="18">
        <v>18200</v>
      </c>
      <c r="E47" s="26">
        <v>25</v>
      </c>
      <c r="F47" s="26">
        <v>700</v>
      </c>
      <c r="G47" s="26">
        <v>65</v>
      </c>
      <c r="H47" s="20">
        <f>(D47-C47)/C47*100</f>
        <v>21.333333333333336</v>
      </c>
      <c r="I47" s="20">
        <f>(G47+F47)/E47</f>
        <v>30.6</v>
      </c>
      <c r="J47" t="s">
        <v>141</v>
      </c>
    </row>
    <row r="48" spans="1:10" x14ac:dyDescent="0.3">
      <c r="A48" s="12" t="s">
        <v>56</v>
      </c>
      <c r="B48" s="12" t="s">
        <v>57</v>
      </c>
      <c r="C48" s="18">
        <v>16000</v>
      </c>
      <c r="D48" s="18">
        <v>18200</v>
      </c>
      <c r="E48" s="26">
        <v>27</v>
      </c>
      <c r="F48" s="26">
        <v>700</v>
      </c>
      <c r="G48" s="26">
        <v>60</v>
      </c>
      <c r="H48" s="20">
        <f>(D48-C48)/C48*100</f>
        <v>13.750000000000002</v>
      </c>
      <c r="I48" s="20">
        <f>(G48+F48)/E48</f>
        <v>28.148148148148149</v>
      </c>
      <c r="J48" t="s">
        <v>141</v>
      </c>
    </row>
    <row r="49" spans="1:10" x14ac:dyDescent="0.3">
      <c r="A49" s="12" t="s">
        <v>64</v>
      </c>
      <c r="B49" s="12" t="s">
        <v>65</v>
      </c>
      <c r="C49" s="18">
        <v>17000</v>
      </c>
      <c r="D49" s="18">
        <v>19200</v>
      </c>
      <c r="E49" s="26">
        <v>29</v>
      </c>
      <c r="F49" s="26">
        <v>750</v>
      </c>
      <c r="G49" s="26">
        <v>65</v>
      </c>
      <c r="H49" s="20">
        <f>(D49-C49)/C49*100</f>
        <v>12.941176470588237</v>
      </c>
      <c r="I49" s="20">
        <f>(G49+F49)/E49</f>
        <v>28.103448275862068</v>
      </c>
      <c r="J49" t="s">
        <v>141</v>
      </c>
    </row>
    <row r="50" spans="1:10" x14ac:dyDescent="0.3">
      <c r="A50" s="12" t="s">
        <v>70</v>
      </c>
      <c r="B50" s="12" t="s">
        <v>71</v>
      </c>
      <c r="C50" s="18">
        <v>24000</v>
      </c>
      <c r="D50" s="18">
        <v>26500</v>
      </c>
      <c r="E50" s="26">
        <v>35</v>
      </c>
      <c r="F50" s="26">
        <v>900</v>
      </c>
      <c r="G50" s="26">
        <v>80</v>
      </c>
      <c r="H50" s="20">
        <f>(D50-C50)/C50*100</f>
        <v>10.416666666666668</v>
      </c>
      <c r="I50" s="20">
        <f>(G50+F50)/E50</f>
        <v>28</v>
      </c>
      <c r="J50" t="s">
        <v>141</v>
      </c>
    </row>
    <row r="51" spans="1:10" x14ac:dyDescent="0.3">
      <c r="A51" s="12" t="s">
        <v>82</v>
      </c>
      <c r="B51" s="12" t="s">
        <v>83</v>
      </c>
      <c r="C51" s="18">
        <v>20000</v>
      </c>
      <c r="D51" s="18">
        <v>22800</v>
      </c>
      <c r="E51" s="26">
        <v>32</v>
      </c>
      <c r="F51" s="26">
        <v>900</v>
      </c>
      <c r="G51" s="26">
        <v>85</v>
      </c>
      <c r="H51" s="20">
        <f>(D51-C51)/C51*100</f>
        <v>14.000000000000002</v>
      </c>
      <c r="I51" s="20">
        <f>(G51+F51)/E51</f>
        <v>30.78125</v>
      </c>
      <c r="J51" t="s">
        <v>141</v>
      </c>
    </row>
    <row r="52" spans="1:10" x14ac:dyDescent="0.3">
      <c r="A52" s="12" t="s">
        <v>102</v>
      </c>
      <c r="B52" s="12" t="s">
        <v>103</v>
      </c>
      <c r="C52" s="18">
        <v>10000</v>
      </c>
      <c r="D52" s="18">
        <v>11800</v>
      </c>
      <c r="E52" s="26">
        <v>18</v>
      </c>
      <c r="F52" s="26">
        <v>350</v>
      </c>
      <c r="G52" s="26">
        <v>30</v>
      </c>
      <c r="H52" s="20">
        <f>(D52-C52)/C52*100</f>
        <v>18</v>
      </c>
      <c r="I52" s="20">
        <f>(G52+F52)/E52</f>
        <v>21.111111111111111</v>
      </c>
      <c r="J52" t="s">
        <v>141</v>
      </c>
    </row>
    <row r="53" spans="1:10" x14ac:dyDescent="0.3">
      <c r="A53" s="12" t="s">
        <v>112</v>
      </c>
      <c r="B53" s="12" t="s">
        <v>113</v>
      </c>
      <c r="C53" s="18">
        <v>15000</v>
      </c>
      <c r="D53" s="18">
        <v>16800</v>
      </c>
      <c r="E53" s="26">
        <v>25</v>
      </c>
      <c r="F53" s="26">
        <v>650</v>
      </c>
      <c r="G53" s="26">
        <v>60</v>
      </c>
      <c r="H53" s="20">
        <f>(D53-C53)/C53*100</f>
        <v>12</v>
      </c>
      <c r="I53" s="20">
        <f>(G53+F53)/E53</f>
        <v>28.4</v>
      </c>
      <c r="J53" t="s">
        <v>141</v>
      </c>
    </row>
    <row r="54" spans="1:10" x14ac:dyDescent="0.3">
      <c r="A54" s="12" t="s">
        <v>112</v>
      </c>
      <c r="B54" s="12" t="s">
        <v>130</v>
      </c>
      <c r="C54" s="18">
        <v>10000</v>
      </c>
      <c r="D54" s="18">
        <v>11200</v>
      </c>
      <c r="E54" s="26">
        <v>18</v>
      </c>
      <c r="F54" s="26">
        <v>400</v>
      </c>
      <c r="G54" s="26">
        <v>40</v>
      </c>
      <c r="H54" s="20">
        <f>(D54-C54)/C54*100</f>
        <v>12</v>
      </c>
      <c r="I54" s="20">
        <f>(G54+F54)/E54</f>
        <v>24.444444444444443</v>
      </c>
      <c r="J54" t="s">
        <v>141</v>
      </c>
    </row>
  </sheetData>
  <conditionalFormatting sqref="F2:F54">
    <cfRule type="top10" dxfId="13" priority="2" rank="3"/>
  </conditionalFormatting>
  <conditionalFormatting sqref="G2:G54">
    <cfRule type="top10" dxfId="12" priority="1" rank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EA1D-A250-4980-9CA5-B1D34BC09DB5}">
  <dimension ref="A1:G54"/>
  <sheetViews>
    <sheetView workbookViewId="0">
      <selection activeCell="C2" sqref="C2:C54"/>
    </sheetView>
  </sheetViews>
  <sheetFormatPr defaultRowHeight="13.8" x14ac:dyDescent="0.3"/>
  <cols>
    <col min="1" max="1" width="15.5546875" bestFit="1" customWidth="1"/>
    <col min="2" max="2" width="12.88671875" bestFit="1" customWidth="1"/>
    <col min="3" max="3" width="11.44140625" bestFit="1" customWidth="1"/>
  </cols>
  <sheetData>
    <row r="1" spans="1:7" x14ac:dyDescent="0.3">
      <c r="A1" s="11" t="s">
        <v>29</v>
      </c>
      <c r="B1" s="25" t="s">
        <v>139</v>
      </c>
      <c r="C1" s="24" t="s">
        <v>143</v>
      </c>
      <c r="G1" s="24" t="s">
        <v>144</v>
      </c>
    </row>
    <row r="2" spans="1:7" x14ac:dyDescent="0.3">
      <c r="A2" s="12" t="s">
        <v>36</v>
      </c>
      <c r="B2" t="str">
        <f>IF(ISERROR(SEARCH("benessere",A2)),IF(ISERROR(SEARCH("fashion",A2)),IF(ISERROR(SEARCH("tech",A2)),IF(ISERROR(SEARCH("arte",A2)),"altro","arte"),"tech"),"fashion"),"benessere")</f>
        <v>fashion</v>
      </c>
      <c r="C2" t="str">
        <f>IF(ISERROR(SEARCH("benessere",B2)),IF(ISERROR(SEARCH("fashion",B2)),IF(ISERROR(SEARCH("tech",B2)),IF(ISERROR(SEARCH("arte",B2)),"altro","arte"),"tech"),"fashion"),"benessere")</f>
        <v>fashion</v>
      </c>
    </row>
    <row r="3" spans="1:7" x14ac:dyDescent="0.3">
      <c r="A3" s="12" t="s">
        <v>38</v>
      </c>
      <c r="B3" t="str">
        <f t="shared" ref="B3:C54" si="0">IF(ISERROR(SEARCH("benessere",A3)),IF(ISERROR(SEARCH("fashion",A3)),IF(ISERROR(SEARCH("tech",A3)),IF(ISERROR(SEARCH("arte",A3)),"altro","arte"),"tech"),"fashion"),"benessere")</f>
        <v>tech</v>
      </c>
      <c r="C3" t="str">
        <f t="shared" si="0"/>
        <v>tech</v>
      </c>
    </row>
    <row r="4" spans="1:7" x14ac:dyDescent="0.3">
      <c r="A4" s="12" t="s">
        <v>40</v>
      </c>
      <c r="B4" t="str">
        <f t="shared" si="0"/>
        <v>altro</v>
      </c>
      <c r="C4" s="24" t="s">
        <v>145</v>
      </c>
      <c r="G4" s="24" t="s">
        <v>140</v>
      </c>
    </row>
    <row r="5" spans="1:7" x14ac:dyDescent="0.3">
      <c r="A5" s="12" t="s">
        <v>42</v>
      </c>
      <c r="B5" t="str">
        <f t="shared" si="0"/>
        <v>altro</v>
      </c>
      <c r="C5" s="24" t="s">
        <v>144</v>
      </c>
      <c r="G5" s="24" t="s">
        <v>141</v>
      </c>
    </row>
    <row r="6" spans="1:7" x14ac:dyDescent="0.3">
      <c r="A6" s="12" t="s">
        <v>44</v>
      </c>
      <c r="B6" t="str">
        <f t="shared" si="0"/>
        <v>altro</v>
      </c>
      <c r="C6" s="24" t="s">
        <v>144</v>
      </c>
      <c r="G6" s="24" t="s">
        <v>145</v>
      </c>
    </row>
    <row r="7" spans="1:7" x14ac:dyDescent="0.3">
      <c r="A7" s="12" t="s">
        <v>46</v>
      </c>
      <c r="B7" t="str">
        <f t="shared" si="0"/>
        <v>altro</v>
      </c>
      <c r="C7" s="24" t="s">
        <v>142</v>
      </c>
    </row>
    <row r="8" spans="1:7" x14ac:dyDescent="0.3">
      <c r="A8" s="12" t="s">
        <v>48</v>
      </c>
      <c r="B8" t="str">
        <f t="shared" si="0"/>
        <v>altro</v>
      </c>
      <c r="C8" t="str">
        <f t="shared" si="0"/>
        <v>altro</v>
      </c>
    </row>
    <row r="9" spans="1:7" x14ac:dyDescent="0.3">
      <c r="A9" s="12" t="s">
        <v>50</v>
      </c>
      <c r="B9" t="str">
        <f t="shared" si="0"/>
        <v>altro</v>
      </c>
      <c r="C9" s="24" t="s">
        <v>140</v>
      </c>
    </row>
    <row r="10" spans="1:7" x14ac:dyDescent="0.3">
      <c r="A10" s="12" t="s">
        <v>52</v>
      </c>
      <c r="B10" t="str">
        <f t="shared" si="0"/>
        <v>altro</v>
      </c>
      <c r="C10" s="24" t="s">
        <v>145</v>
      </c>
    </row>
    <row r="11" spans="1:7" x14ac:dyDescent="0.3">
      <c r="A11" s="12" t="s">
        <v>54</v>
      </c>
      <c r="B11" t="str">
        <f t="shared" si="0"/>
        <v>altro</v>
      </c>
      <c r="C11" t="str">
        <f t="shared" si="0"/>
        <v>altro</v>
      </c>
    </row>
    <row r="12" spans="1:7" x14ac:dyDescent="0.3">
      <c r="A12" s="12" t="s">
        <v>56</v>
      </c>
      <c r="B12" t="str">
        <f t="shared" si="0"/>
        <v>altro</v>
      </c>
      <c r="C12" s="24" t="s">
        <v>141</v>
      </c>
    </row>
    <row r="13" spans="1:7" x14ac:dyDescent="0.3">
      <c r="A13" s="12" t="s">
        <v>58</v>
      </c>
      <c r="B13" t="str">
        <f t="shared" si="0"/>
        <v>altro</v>
      </c>
      <c r="C13" s="24" t="s">
        <v>145</v>
      </c>
    </row>
    <row r="14" spans="1:7" x14ac:dyDescent="0.3">
      <c r="A14" s="12" t="s">
        <v>60</v>
      </c>
      <c r="B14" t="str">
        <f t="shared" si="0"/>
        <v>altro</v>
      </c>
      <c r="C14" s="24" t="s">
        <v>145</v>
      </c>
    </row>
    <row r="15" spans="1:7" x14ac:dyDescent="0.3">
      <c r="A15" s="12" t="s">
        <v>62</v>
      </c>
      <c r="B15" t="str">
        <f t="shared" si="0"/>
        <v>altro</v>
      </c>
      <c r="C15" t="str">
        <f t="shared" si="0"/>
        <v>altro</v>
      </c>
    </row>
    <row r="16" spans="1:7" x14ac:dyDescent="0.3">
      <c r="A16" s="12" t="s">
        <v>64</v>
      </c>
      <c r="B16" t="str">
        <f t="shared" si="0"/>
        <v>tech</v>
      </c>
      <c r="C16" t="str">
        <f t="shared" si="0"/>
        <v>tech</v>
      </c>
    </row>
    <row r="17" spans="1:3" x14ac:dyDescent="0.3">
      <c r="A17" s="12" t="s">
        <v>66</v>
      </c>
      <c r="B17" t="str">
        <f t="shared" si="0"/>
        <v>altro</v>
      </c>
      <c r="C17" t="str">
        <f t="shared" si="0"/>
        <v>altro</v>
      </c>
    </row>
    <row r="18" spans="1:3" x14ac:dyDescent="0.3">
      <c r="A18" s="12" t="s">
        <v>68</v>
      </c>
      <c r="B18" t="str">
        <f t="shared" si="0"/>
        <v>altro</v>
      </c>
      <c r="C18" s="24" t="s">
        <v>144</v>
      </c>
    </row>
    <row r="19" spans="1:3" x14ac:dyDescent="0.3">
      <c r="A19" s="12" t="s">
        <v>70</v>
      </c>
      <c r="B19" t="str">
        <f t="shared" si="0"/>
        <v>altro</v>
      </c>
      <c r="C19" s="24" t="s">
        <v>141</v>
      </c>
    </row>
    <row r="20" spans="1:3" x14ac:dyDescent="0.3">
      <c r="A20" s="12" t="s">
        <v>72</v>
      </c>
      <c r="B20" t="str">
        <f t="shared" si="0"/>
        <v>altro</v>
      </c>
      <c r="C20" t="str">
        <f t="shared" si="0"/>
        <v>altro</v>
      </c>
    </row>
    <row r="21" spans="1:3" x14ac:dyDescent="0.3">
      <c r="A21" s="12" t="s">
        <v>74</v>
      </c>
      <c r="B21" t="str">
        <f t="shared" si="0"/>
        <v>altro</v>
      </c>
      <c r="C21" s="24" t="s">
        <v>144</v>
      </c>
    </row>
    <row r="22" spans="1:3" x14ac:dyDescent="0.3">
      <c r="A22" s="12" t="s">
        <v>76</v>
      </c>
      <c r="B22" t="str">
        <f t="shared" si="0"/>
        <v>altro</v>
      </c>
      <c r="C22" s="24" t="s">
        <v>140</v>
      </c>
    </row>
    <row r="23" spans="1:3" x14ac:dyDescent="0.3">
      <c r="A23" s="12" t="s">
        <v>78</v>
      </c>
      <c r="B23" t="str">
        <f t="shared" si="0"/>
        <v>altro</v>
      </c>
      <c r="C23" s="24" t="s">
        <v>140</v>
      </c>
    </row>
    <row r="24" spans="1:3" x14ac:dyDescent="0.3">
      <c r="A24" s="12" t="s">
        <v>80</v>
      </c>
      <c r="B24" t="str">
        <f t="shared" si="0"/>
        <v>altro</v>
      </c>
      <c r="C24" s="24" t="s">
        <v>144</v>
      </c>
    </row>
    <row r="25" spans="1:3" x14ac:dyDescent="0.3">
      <c r="A25" s="12" t="s">
        <v>82</v>
      </c>
      <c r="B25" t="str">
        <f t="shared" si="0"/>
        <v>tech</v>
      </c>
      <c r="C25" t="str">
        <f t="shared" si="0"/>
        <v>tech</v>
      </c>
    </row>
    <row r="26" spans="1:3" x14ac:dyDescent="0.3">
      <c r="A26" s="12" t="s">
        <v>84</v>
      </c>
      <c r="B26" t="str">
        <f t="shared" si="0"/>
        <v>altro</v>
      </c>
      <c r="C26" s="24" t="s">
        <v>144</v>
      </c>
    </row>
    <row r="27" spans="1:3" x14ac:dyDescent="0.3">
      <c r="A27" s="12" t="s">
        <v>86</v>
      </c>
      <c r="B27" t="str">
        <f t="shared" si="0"/>
        <v>altro</v>
      </c>
      <c r="C27" t="str">
        <f t="shared" si="0"/>
        <v>altro</v>
      </c>
    </row>
    <row r="28" spans="1:3" x14ac:dyDescent="0.3">
      <c r="A28" s="12" t="s">
        <v>88</v>
      </c>
      <c r="B28" t="str">
        <f t="shared" si="0"/>
        <v>fashion</v>
      </c>
      <c r="C28" t="str">
        <f t="shared" si="0"/>
        <v>fashion</v>
      </c>
    </row>
    <row r="29" spans="1:3" x14ac:dyDescent="0.3">
      <c r="A29" s="12" t="s">
        <v>90</v>
      </c>
      <c r="B29" t="str">
        <f t="shared" si="0"/>
        <v>altro</v>
      </c>
      <c r="C29" s="24" t="s">
        <v>145</v>
      </c>
    </row>
    <row r="30" spans="1:3" x14ac:dyDescent="0.3">
      <c r="A30" s="12" t="s">
        <v>92</v>
      </c>
      <c r="B30" t="str">
        <f t="shared" si="0"/>
        <v>altro</v>
      </c>
      <c r="C30" t="str">
        <f t="shared" si="0"/>
        <v>altro</v>
      </c>
    </row>
    <row r="31" spans="1:3" x14ac:dyDescent="0.3">
      <c r="A31" s="12" t="s">
        <v>94</v>
      </c>
      <c r="B31" t="str">
        <f t="shared" si="0"/>
        <v>altro</v>
      </c>
      <c r="C31" t="str">
        <f t="shared" si="0"/>
        <v>altro</v>
      </c>
    </row>
    <row r="32" spans="1:3" x14ac:dyDescent="0.3">
      <c r="A32" s="12" t="s">
        <v>96</v>
      </c>
      <c r="B32" t="str">
        <f t="shared" si="0"/>
        <v>altro</v>
      </c>
      <c r="C32" s="24" t="s">
        <v>144</v>
      </c>
    </row>
    <row r="33" spans="1:3" x14ac:dyDescent="0.3">
      <c r="A33" s="12" t="s">
        <v>98</v>
      </c>
      <c r="B33" t="str">
        <f t="shared" si="0"/>
        <v>altro</v>
      </c>
      <c r="C33" s="24" t="s">
        <v>144</v>
      </c>
    </row>
    <row r="34" spans="1:3" x14ac:dyDescent="0.3">
      <c r="A34" s="12" t="s">
        <v>100</v>
      </c>
      <c r="B34" t="str">
        <f t="shared" si="0"/>
        <v>altro</v>
      </c>
      <c r="C34" t="str">
        <f t="shared" si="0"/>
        <v>altro</v>
      </c>
    </row>
    <row r="35" spans="1:3" x14ac:dyDescent="0.3">
      <c r="A35" s="12" t="s">
        <v>102</v>
      </c>
      <c r="B35" t="str">
        <f t="shared" si="0"/>
        <v>tech</v>
      </c>
      <c r="C35" t="str">
        <f t="shared" si="0"/>
        <v>tech</v>
      </c>
    </row>
    <row r="36" spans="1:3" x14ac:dyDescent="0.3">
      <c r="A36" s="12" t="s">
        <v>104</v>
      </c>
      <c r="B36" t="str">
        <f t="shared" si="0"/>
        <v>altro</v>
      </c>
      <c r="C36" t="str">
        <f t="shared" si="0"/>
        <v>altro</v>
      </c>
    </row>
    <row r="37" spans="1:3" x14ac:dyDescent="0.3">
      <c r="A37" s="12" t="s">
        <v>74</v>
      </c>
      <c r="B37" t="str">
        <f t="shared" si="0"/>
        <v>altro</v>
      </c>
      <c r="C37" s="24" t="s">
        <v>144</v>
      </c>
    </row>
    <row r="38" spans="1:3" x14ac:dyDescent="0.3">
      <c r="A38" s="12" t="s">
        <v>107</v>
      </c>
      <c r="B38" t="str">
        <f t="shared" si="0"/>
        <v>altro</v>
      </c>
      <c r="C38" t="str">
        <f t="shared" si="0"/>
        <v>altro</v>
      </c>
    </row>
    <row r="39" spans="1:3" x14ac:dyDescent="0.3">
      <c r="A39" s="12" t="s">
        <v>68</v>
      </c>
      <c r="B39" t="str">
        <f t="shared" si="0"/>
        <v>altro</v>
      </c>
      <c r="C39" s="24" t="s">
        <v>144</v>
      </c>
    </row>
    <row r="40" spans="1:3" x14ac:dyDescent="0.3">
      <c r="A40" s="12" t="s">
        <v>110</v>
      </c>
      <c r="B40" t="str">
        <f t="shared" si="0"/>
        <v>altro</v>
      </c>
      <c r="C40" s="24" t="s">
        <v>144</v>
      </c>
    </row>
    <row r="41" spans="1:3" x14ac:dyDescent="0.3">
      <c r="A41" s="12" t="s">
        <v>112</v>
      </c>
      <c r="B41" t="str">
        <f t="shared" si="0"/>
        <v>tech</v>
      </c>
      <c r="C41" t="str">
        <f t="shared" si="0"/>
        <v>tech</v>
      </c>
    </row>
    <row r="42" spans="1:3" x14ac:dyDescent="0.3">
      <c r="A42" s="12" t="s">
        <v>114</v>
      </c>
      <c r="B42" t="str">
        <f t="shared" si="0"/>
        <v>altro</v>
      </c>
      <c r="C42" s="24" t="s">
        <v>140</v>
      </c>
    </row>
    <row r="43" spans="1:3" x14ac:dyDescent="0.3">
      <c r="A43" s="12" t="s">
        <v>116</v>
      </c>
      <c r="B43" t="str">
        <f t="shared" si="0"/>
        <v>altro</v>
      </c>
      <c r="C43" s="24" t="s">
        <v>145</v>
      </c>
    </row>
    <row r="44" spans="1:3" x14ac:dyDescent="0.3">
      <c r="A44" s="12" t="s">
        <v>78</v>
      </c>
      <c r="B44" t="str">
        <f t="shared" si="0"/>
        <v>altro</v>
      </c>
      <c r="C44" s="24" t="s">
        <v>140</v>
      </c>
    </row>
    <row r="45" spans="1:3" x14ac:dyDescent="0.3">
      <c r="A45" s="12" t="s">
        <v>119</v>
      </c>
      <c r="B45" t="str">
        <f t="shared" si="0"/>
        <v>altro</v>
      </c>
      <c r="C45" t="str">
        <f t="shared" si="0"/>
        <v>altro</v>
      </c>
    </row>
    <row r="46" spans="1:3" x14ac:dyDescent="0.3">
      <c r="A46" s="12" t="s">
        <v>121</v>
      </c>
      <c r="B46" t="str">
        <f t="shared" si="0"/>
        <v>altro</v>
      </c>
      <c r="C46" t="str">
        <f t="shared" si="0"/>
        <v>altro</v>
      </c>
    </row>
    <row r="47" spans="1:3" x14ac:dyDescent="0.3">
      <c r="A47" s="12" t="s">
        <v>80</v>
      </c>
      <c r="B47" t="str">
        <f t="shared" si="0"/>
        <v>altro</v>
      </c>
      <c r="C47" s="24" t="s">
        <v>144</v>
      </c>
    </row>
    <row r="48" spans="1:3" x14ac:dyDescent="0.3">
      <c r="A48" s="12" t="s">
        <v>58</v>
      </c>
      <c r="B48" t="str">
        <f t="shared" si="0"/>
        <v>altro</v>
      </c>
      <c r="C48" t="str">
        <f t="shared" si="0"/>
        <v>altro</v>
      </c>
    </row>
    <row r="49" spans="1:3" x14ac:dyDescent="0.3">
      <c r="A49" s="12" t="s">
        <v>92</v>
      </c>
      <c r="B49" t="str">
        <f t="shared" si="0"/>
        <v>altro</v>
      </c>
      <c r="C49" t="str">
        <f t="shared" si="0"/>
        <v>altro</v>
      </c>
    </row>
    <row r="50" spans="1:3" x14ac:dyDescent="0.3">
      <c r="A50" s="12" t="s">
        <v>98</v>
      </c>
      <c r="B50" t="str">
        <f t="shared" si="0"/>
        <v>altro</v>
      </c>
      <c r="C50" s="24" t="s">
        <v>144</v>
      </c>
    </row>
    <row r="51" spans="1:3" x14ac:dyDescent="0.3">
      <c r="A51" s="12" t="s">
        <v>100</v>
      </c>
      <c r="B51" t="str">
        <f t="shared" si="0"/>
        <v>altro</v>
      </c>
      <c r="C51" t="str">
        <f t="shared" si="0"/>
        <v>altro</v>
      </c>
    </row>
    <row r="52" spans="1:3" x14ac:dyDescent="0.3">
      <c r="A52" s="12" t="s">
        <v>104</v>
      </c>
      <c r="B52" t="str">
        <f t="shared" si="0"/>
        <v>altro</v>
      </c>
      <c r="C52" t="str">
        <f t="shared" si="0"/>
        <v>altro</v>
      </c>
    </row>
    <row r="53" spans="1:3" x14ac:dyDescent="0.3">
      <c r="A53" s="12" t="s">
        <v>110</v>
      </c>
      <c r="B53" t="str">
        <f t="shared" si="0"/>
        <v>altro</v>
      </c>
      <c r="C53" s="24" t="s">
        <v>144</v>
      </c>
    </row>
    <row r="54" spans="1:3" x14ac:dyDescent="0.3">
      <c r="A54" s="12" t="s">
        <v>112</v>
      </c>
      <c r="B54" t="str">
        <f t="shared" si="0"/>
        <v>tech</v>
      </c>
      <c r="C54" t="str">
        <f t="shared" si="0"/>
        <v>tech</v>
      </c>
    </row>
  </sheetData>
  <autoFilter ref="A1:C54" xr:uid="{08EEEA1D-A250-4980-9CA5-B1D34BC09D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8</vt:i4>
      </vt:variant>
    </vt:vector>
  </HeadingPairs>
  <TitlesOfParts>
    <vt:vector size="18" baseType="lpstr">
      <vt:lpstr>ES.1</vt:lpstr>
      <vt:lpstr>Vendite</vt:lpstr>
      <vt:lpstr>ES.2</vt:lpstr>
      <vt:lpstr>Performances</vt:lpstr>
      <vt:lpstr>Social Media</vt:lpstr>
      <vt:lpstr>Foglio6</vt:lpstr>
      <vt:lpstr>Grafico a barre</vt:lpstr>
      <vt:lpstr>ES.5</vt:lpstr>
      <vt:lpstr>Foglio4</vt:lpstr>
      <vt:lpstr>Foglio di report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Belacurencu Alexandra</cp:lastModifiedBy>
  <dcterms:created xsi:type="dcterms:W3CDTF">2015-10-05T16:23:47Z</dcterms:created>
  <dcterms:modified xsi:type="dcterms:W3CDTF">2024-12-20T13:26:17Z</dcterms:modified>
</cp:coreProperties>
</file>