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esktop/Epicode/"/>
    </mc:Choice>
  </mc:AlternateContent>
  <xr:revisionPtr revIDLastSave="92" documentId="8_{A1B135A6-CE2A-4E42-885E-03F76C66D40D}" xr6:coauthVersionLast="47" xr6:coauthVersionMax="47" xr10:uidLastSave="{068E6CFD-4078-4A99-9EFA-9507C6344BEB}"/>
  <bookViews>
    <workbookView xWindow="-108" yWindow="-108" windowWidth="23256" windowHeight="1257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7" i="1"/>
  <c r="N12" i="1"/>
  <c r="N15" i="1"/>
  <c r="N20" i="1"/>
  <c r="N23" i="1"/>
  <c r="N28" i="1"/>
  <c r="N31" i="1"/>
  <c r="N36" i="1"/>
  <c r="N39" i="1"/>
  <c r="N44" i="1"/>
  <c r="N47" i="1"/>
  <c r="N52" i="1"/>
  <c r="N55" i="1"/>
  <c r="N60" i="1"/>
  <c r="N63" i="1"/>
  <c r="N68" i="1"/>
  <c r="N71" i="1"/>
  <c r="N76" i="1"/>
  <c r="N79" i="1"/>
  <c r="N84" i="1"/>
  <c r="N87" i="1"/>
  <c r="N92" i="1"/>
  <c r="N95" i="1"/>
  <c r="N100" i="1"/>
  <c r="M3" i="1"/>
  <c r="M8" i="1"/>
  <c r="L101" i="1"/>
  <c r="M101" i="1" s="1"/>
  <c r="L100" i="1"/>
  <c r="M100" i="1" s="1"/>
  <c r="L99" i="1"/>
  <c r="N99" i="1" s="1"/>
  <c r="L98" i="1"/>
  <c r="N98" i="1" s="1"/>
  <c r="L97" i="1"/>
  <c r="N97" i="1" s="1"/>
  <c r="L96" i="1"/>
  <c r="N96" i="1" s="1"/>
  <c r="L95" i="1"/>
  <c r="M95" i="1" s="1"/>
  <c r="L94" i="1"/>
  <c r="M94" i="1" s="1"/>
  <c r="L93" i="1"/>
  <c r="M93" i="1" s="1"/>
  <c r="L92" i="1"/>
  <c r="M92" i="1" s="1"/>
  <c r="L91" i="1"/>
  <c r="N91" i="1" s="1"/>
  <c r="L90" i="1"/>
  <c r="N90" i="1" s="1"/>
  <c r="L89" i="1"/>
  <c r="N89" i="1" s="1"/>
  <c r="L88" i="1"/>
  <c r="N88" i="1" s="1"/>
  <c r="L87" i="1"/>
  <c r="M87" i="1" s="1"/>
  <c r="L86" i="1"/>
  <c r="M86" i="1" s="1"/>
  <c r="L85" i="1"/>
  <c r="M85" i="1" s="1"/>
  <c r="L84" i="1"/>
  <c r="M84" i="1" s="1"/>
  <c r="L83" i="1"/>
  <c r="N83" i="1" s="1"/>
  <c r="L82" i="1"/>
  <c r="N82" i="1" s="1"/>
  <c r="L81" i="1"/>
  <c r="N81" i="1" s="1"/>
  <c r="L80" i="1"/>
  <c r="N80" i="1" s="1"/>
  <c r="L79" i="1"/>
  <c r="M79" i="1" s="1"/>
  <c r="L78" i="1"/>
  <c r="M78" i="1" s="1"/>
  <c r="L77" i="1"/>
  <c r="M77" i="1" s="1"/>
  <c r="L76" i="1"/>
  <c r="M76" i="1" s="1"/>
  <c r="L75" i="1"/>
  <c r="N75" i="1" s="1"/>
  <c r="L74" i="1"/>
  <c r="N74" i="1" s="1"/>
  <c r="L73" i="1"/>
  <c r="N73" i="1" s="1"/>
  <c r="L72" i="1"/>
  <c r="N72" i="1" s="1"/>
  <c r="L71" i="1"/>
  <c r="M71" i="1" s="1"/>
  <c r="L70" i="1"/>
  <c r="M70" i="1" s="1"/>
  <c r="L69" i="1"/>
  <c r="M69" i="1" s="1"/>
  <c r="L68" i="1"/>
  <c r="M68" i="1" s="1"/>
  <c r="L67" i="1"/>
  <c r="N67" i="1" s="1"/>
  <c r="L66" i="1"/>
  <c r="N66" i="1" s="1"/>
  <c r="L65" i="1"/>
  <c r="N65" i="1" s="1"/>
  <c r="L64" i="1"/>
  <c r="N64" i="1" s="1"/>
  <c r="L63" i="1"/>
  <c r="M63" i="1" s="1"/>
  <c r="L62" i="1"/>
  <c r="M62" i="1" s="1"/>
  <c r="L61" i="1"/>
  <c r="M61" i="1" s="1"/>
  <c r="L60" i="1"/>
  <c r="M60" i="1" s="1"/>
  <c r="L59" i="1"/>
  <c r="N59" i="1" s="1"/>
  <c r="L58" i="1"/>
  <c r="N58" i="1" s="1"/>
  <c r="L57" i="1"/>
  <c r="N57" i="1" s="1"/>
  <c r="L56" i="1"/>
  <c r="N56" i="1" s="1"/>
  <c r="L55" i="1"/>
  <c r="M55" i="1" s="1"/>
  <c r="L54" i="1"/>
  <c r="M54" i="1" s="1"/>
  <c r="L53" i="1"/>
  <c r="M53" i="1" s="1"/>
  <c r="L52" i="1"/>
  <c r="M52" i="1" s="1"/>
  <c r="L51" i="1"/>
  <c r="N51" i="1" s="1"/>
  <c r="L50" i="1"/>
  <c r="N50" i="1" s="1"/>
  <c r="L49" i="1"/>
  <c r="N49" i="1" s="1"/>
  <c r="L48" i="1"/>
  <c r="N48" i="1" s="1"/>
  <c r="L47" i="1"/>
  <c r="M47" i="1" s="1"/>
  <c r="L46" i="1"/>
  <c r="M46" i="1" s="1"/>
  <c r="L45" i="1"/>
  <c r="M45" i="1" s="1"/>
  <c r="L44" i="1"/>
  <c r="M44" i="1" s="1"/>
  <c r="L43" i="1"/>
  <c r="N43" i="1" s="1"/>
  <c r="L42" i="1"/>
  <c r="N42" i="1" s="1"/>
  <c r="L41" i="1"/>
  <c r="N41" i="1" s="1"/>
  <c r="L40" i="1"/>
  <c r="N40" i="1" s="1"/>
  <c r="L39" i="1"/>
  <c r="M39" i="1" s="1"/>
  <c r="L38" i="1"/>
  <c r="M38" i="1" s="1"/>
  <c r="L37" i="1"/>
  <c r="M37" i="1" s="1"/>
  <c r="L36" i="1"/>
  <c r="M36" i="1" s="1"/>
  <c r="L35" i="1"/>
  <c r="N35" i="1" s="1"/>
  <c r="L34" i="1"/>
  <c r="N34" i="1" s="1"/>
  <c r="L33" i="1"/>
  <c r="N33" i="1" s="1"/>
  <c r="L32" i="1"/>
  <c r="N32" i="1" s="1"/>
  <c r="L31" i="1"/>
  <c r="M31" i="1" s="1"/>
  <c r="L30" i="1"/>
  <c r="M30" i="1" s="1"/>
  <c r="L29" i="1"/>
  <c r="M29" i="1" s="1"/>
  <c r="L28" i="1"/>
  <c r="M28" i="1" s="1"/>
  <c r="L27" i="1"/>
  <c r="N27" i="1" s="1"/>
  <c r="L26" i="1"/>
  <c r="N26" i="1" s="1"/>
  <c r="L25" i="1"/>
  <c r="N25" i="1" s="1"/>
  <c r="L24" i="1"/>
  <c r="N24" i="1" s="1"/>
  <c r="L23" i="1"/>
  <c r="M23" i="1" s="1"/>
  <c r="L22" i="1"/>
  <c r="M22" i="1" s="1"/>
  <c r="L21" i="1"/>
  <c r="M21" i="1" s="1"/>
  <c r="L20" i="1" a="1"/>
  <c r="L20" i="1" s="1"/>
  <c r="M20" i="1" s="1"/>
  <c r="L19" i="1" a="1"/>
  <c r="L19" i="1" s="1"/>
  <c r="N19" i="1" s="1"/>
  <c r="L18" i="1" a="1"/>
  <c r="L18" i="1" s="1"/>
  <c r="N18" i="1" s="1"/>
  <c r="L17" i="1" a="1"/>
  <c r="L17" i="1" s="1"/>
  <c r="N17" i="1" s="1"/>
  <c r="L16" i="1" a="1"/>
  <c r="L16" i="1" s="1"/>
  <c r="N16" i="1" s="1"/>
  <c r="L15" i="1" a="1"/>
  <c r="L15" i="1" s="1"/>
  <c r="M15" i="1" s="1"/>
  <c r="L14" i="1" a="1"/>
  <c r="L14" i="1" s="1"/>
  <c r="M14" i="1" s="1"/>
  <c r="L13" i="1" a="1"/>
  <c r="L13" i="1" s="1"/>
  <c r="M13" i="1" s="1"/>
  <c r="L12" i="1" a="1"/>
  <c r="L12" i="1" s="1"/>
  <c r="M12" i="1" s="1"/>
  <c r="L11" i="1" a="1"/>
  <c r="L11" i="1" s="1"/>
  <c r="N11" i="1" s="1"/>
  <c r="L10" i="1" a="1"/>
  <c r="L10" i="1" s="1"/>
  <c r="N10" i="1" s="1"/>
  <c r="L9" i="1" a="1"/>
  <c r="L9" i="1" s="1"/>
  <c r="L8" i="1" a="1"/>
  <c r="L8" i="1" s="1"/>
  <c r="N8" i="1" s="1"/>
  <c r="L7" i="1" a="1"/>
  <c r="L7" i="1" s="1"/>
  <c r="M7" i="1" s="1"/>
  <c r="L6" i="1" a="1"/>
  <c r="L6" i="1" s="1"/>
  <c r="M6" i="1" s="1"/>
  <c r="L5" i="1" a="1"/>
  <c r="L5" i="1" s="1"/>
  <c r="M5" i="1" s="1"/>
  <c r="L4" i="1" a="1"/>
  <c r="L4" i="1" s="1"/>
  <c r="M4" i="1" s="1"/>
  <c r="L3" i="1" a="1"/>
  <c r="L3" i="1" s="1"/>
  <c r="N3" i="1" s="1"/>
  <c r="L2" i="1" a="1"/>
  <c r="L2" i="1" s="1"/>
  <c r="M2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/>
  <c r="C4" i="1" a="1"/>
  <c r="C4" i="1" s="1"/>
  <c r="C3" i="1" a="1"/>
  <c r="C3" i="1" s="1"/>
  <c r="C2" i="1" a="1"/>
  <c r="C2" i="1" s="1"/>
  <c r="F3" i="2"/>
  <c r="E2" i="2"/>
  <c r="G4" i="2"/>
  <c r="F4" i="2"/>
  <c r="F5" i="2"/>
  <c r="F6" i="2"/>
  <c r="F2" i="2"/>
  <c r="E3" i="2"/>
  <c r="E4" i="2"/>
  <c r="E5" i="2"/>
  <c r="E6" i="2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N9" i="1" l="1"/>
  <c r="M9" i="1"/>
  <c r="M99" i="1"/>
  <c r="M91" i="1"/>
  <c r="M83" i="1"/>
  <c r="M75" i="1"/>
  <c r="M67" i="1"/>
  <c r="M59" i="1"/>
  <c r="M51" i="1"/>
  <c r="M43" i="1"/>
  <c r="M35" i="1"/>
  <c r="M27" i="1"/>
  <c r="M19" i="1"/>
  <c r="M11" i="1"/>
  <c r="M98" i="1"/>
  <c r="M90" i="1"/>
  <c r="M82" i="1"/>
  <c r="M74" i="1"/>
  <c r="M66" i="1"/>
  <c r="M58" i="1"/>
  <c r="M50" i="1"/>
  <c r="M42" i="1"/>
  <c r="M34" i="1"/>
  <c r="M26" i="1"/>
  <c r="M18" i="1"/>
  <c r="M10" i="1"/>
  <c r="N2" i="1"/>
  <c r="N94" i="1"/>
  <c r="N86" i="1"/>
  <c r="N78" i="1"/>
  <c r="N70" i="1"/>
  <c r="N62" i="1"/>
  <c r="N54" i="1"/>
  <c r="N46" i="1"/>
  <c r="N38" i="1"/>
  <c r="N30" i="1"/>
  <c r="N22" i="1"/>
  <c r="N14" i="1"/>
  <c r="N6" i="1"/>
  <c r="M97" i="1"/>
  <c r="M89" i="1"/>
  <c r="M81" i="1"/>
  <c r="M73" i="1"/>
  <c r="M65" i="1"/>
  <c r="M57" i="1"/>
  <c r="M49" i="1"/>
  <c r="M41" i="1"/>
  <c r="M33" i="1"/>
  <c r="M25" i="1"/>
  <c r="M17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M96" i="1"/>
  <c r="M88" i="1"/>
  <c r="M80" i="1"/>
  <c r="M72" i="1"/>
  <c r="M64" i="1"/>
  <c r="M56" i="1"/>
  <c r="M48" i="1"/>
  <c r="M40" i="1"/>
  <c r="M32" i="1"/>
  <c r="M24" i="1"/>
  <c r="M16" i="1"/>
  <c r="N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tc={7D752F37-51B8-44DB-8967-F8A5A753B37F}</author>
    <author>tc={65D1086F-546B-4F39-BF49-DF0E6E3715E0}</author>
  </authors>
  <commentList>
    <comment ref="C2" authorId="0" shapeId="0" xr:uid="{7D752F37-51B8-44DB-8967-F8A5A753B37F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>
      </text>
    </comment>
    <comment ref="L2" authorId="1" shapeId="0" xr:uid="{65D1086F-546B-4F39-BF49-DF0E6E3715E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<sst xmlns="http://schemas.openxmlformats.org/spreadsheetml/2006/main" count="470" uniqueCount="137">
  <si>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</si>
  <si>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</si>
  <si>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</si>
  <si>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</si>
  <si>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</si>
  <si>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</si>
  <si>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</si>
  <si>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</si>
  <si>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</si>
  <si>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</si>
  <si>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</si>
  <si>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</si>
  <si>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</si>
  <si>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</si>
  <si>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</si>
  <si>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</si>
  <si>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</si>
  <si>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</si>
  <si>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</si>
  <si>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</si>
  <si>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</si>
  <si>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</si>
  <si>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</si>
  <si>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</si>
  <si>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</si>
  <si>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</si>
  <si>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</si>
  <si>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</si>
  <si>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</si>
  <si>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</si>
  <si>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</si>
  <si>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</si>
  <si>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</si>
  <si>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</si>
  <si>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</si>
  <si>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</si>
  <si>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</si>
  <si>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</si>
  <si>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</si>
  <si>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</si>
  <si>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</si>
  <si>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</si>
  <si>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</si>
  <si>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</si>
  <si>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</si>
  <si>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</si>
  <si>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</si>
  <si>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</si>
  <si>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</si>
  <si>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</si>
  <si>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</si>
  <si>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</si>
  <si>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</si>
  <si>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</si>
  <si>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</si>
  <si>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</si>
  <si>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</si>
  <si>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</si>
  <si>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</si>
  <si>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</si>
  <si>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</si>
  <si>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</si>
  <si>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</si>
  <si>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</si>
  <si>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</si>
  <si>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</si>
  <si>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</si>
  <si>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</si>
  <si>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</si>
  <si>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</si>
  <si>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</si>
  <si>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</si>
  <si>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</si>
  <si>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</si>
  <si>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</si>
  <si>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</si>
  <si>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</si>
  <si>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</si>
  <si>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</si>
  <si>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</si>
  <si>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</si>
  <si>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</si>
  <si>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</si>
  <si>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</si>
  <si>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</si>
  <si>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</si>
  <si>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</si>
  <si>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</si>
  <si>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</si>
  <si>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</si>
  <si>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</si>
  <si>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</si>
  <si>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</si>
  <si>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</si>
  <si>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</si>
  <si>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</si>
  <si>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</si>
  <si>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</si>
  <si>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</si>
  <si>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</si>
  <si>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</si>
  <si>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</si>
  <si>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</si>
  <si>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</si>
  <si>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</si>
  <si>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</si>
  <si>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</si>
  <si>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</si>
  <si>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</si>
  <si>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</si>
  <si>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</si>
  <si>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</si>
  <si>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</si>
  <si>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</si>
  <si>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</si>
  <si>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</si>
  <si>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</si>
  <si>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</si>
  <si>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</si>
  <si>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</si>
  <si>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</si>
  <si>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</si>
  <si>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</si>
  <si>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</si>
  <si>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</si>
  <si>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</si>
  <si>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</si>
  <si>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</si>
  <si>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</si>
  <si>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</si>
  <si>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Es. 4</t>
  </si>
  <si>
    <t>Es. 3</t>
  </si>
  <si>
    <t>Es. 2</t>
  </si>
  <si>
    <t>Categoria Veicolo</t>
  </si>
  <si>
    <t>Tempo</t>
  </si>
  <si>
    <t>Costo/Min</t>
  </si>
  <si>
    <t>Costo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</si>
</sst>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charset val="1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0" fillId="0" borderId="0" xfId="0" applyNumberFormat="1"/>
    <xf numFmtId="0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lacurencu Alexandra" id="{6AAD5690-4D65-4479-876F-527C9025A0C0}" userId="576cc10a439d64a5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2-12T08:13:20.58" personId="{6AAD5690-4D65-4479-876F-527C9025A0C0}" id="{7D752F37-51B8-44DB-8967-F8A5A753B37F}">
    <text xml:space="preserve">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ext>
  </threadedComment>
  <threadedComment ref="L2" dT="2024-12-12T08:13:20.58" personId="{6AAD5690-4D65-4479-876F-527C9025A0C0}" id="{65D1086F-546B-4F39-BF49-DF0E6E3715E0}">
    <text xml:space="preserve">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"/>
  <sheetViews>
    <sheetView workbookViewId="0">
      <selection activeCell="C14" sqref="C14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7" max="7" width="16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133</v>
      </c>
      <c r="G1" s="1" t="s">
        <v>134</v>
      </c>
      <c r="H1" s="1" t="s">
        <v>3</v>
      </c>
      <c r="J1" s="1" t="s">
        <v>0</v>
      </c>
      <c r="K1" s="1" t="s">
        <v>1</v>
      </c>
      <c r="L1" s="1" t="s">
        <v>2</v>
      </c>
      <c r="M1" s="1" t="s">
        <v>134</v>
      </c>
      <c r="N1" s="1" t="s">
        <v>135</v>
      </c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cm="1">
        <f t="array" ref="C2">_xlfn.IFS(AND(LEFT(A2,1)&gt;="A",LEFT(A2,1)&lt;="F"),0,AND(LEFT(A2,1)&gt;="G",LEFT(A2,1)&lt;="M"),1,AND(LEFT(A2,1)&gt;="N",LEFT(A2,1)&lt;="Z"),2)</f>
        <v>0</v>
      </c>
      <c r="D2" s="3">
        <f>VLOOKUP(A2,$J$1:$O$101,6,FALSE)</f>
        <v>6</v>
      </c>
      <c r="F2">
        <v>0</v>
      </c>
      <c r="G2">
        <v>0.5</v>
      </c>
      <c r="H2">
        <v>2</v>
      </c>
      <c r="J2" s="2" t="s">
        <v>4</v>
      </c>
      <c r="K2" s="4" t="s">
        <v>5</v>
      </c>
      <c r="L2" s="5" cm="1">
        <f t="array" ref="L2">_xlfn.IFS(AND(LEFT(J2,1)&gt;="A",LEFT(J2,1)&lt;="F"),0,AND(LEFT(J2,1)&gt;="G",LEFT(J2,1)&lt;="M"),1,AND(LEFT(J2,1)&gt;="N",LEFT(J2,1)&lt;="Z"),2)</f>
        <v>0</v>
      </c>
      <c r="M2" s="6">
        <f>_xlfn.NUMBERVALUE(VLOOKUP(L2,$F$1:$H$4,2,FALSE))</f>
        <v>0.5</v>
      </c>
      <c r="N2" s="5">
        <f>VLOOKUP(L2,$F$1:$H$4,3,FALSE)</f>
        <v>2</v>
      </c>
      <c r="O2" s="5">
        <f>N2*K2/M2</f>
        <v>6</v>
      </c>
    </row>
    <row r="3" spans="1:26" x14ac:dyDescent="0.25">
      <c r="A3" s="2" t="s">
        <v>6</v>
      </c>
      <c r="B3" s="2" t="s">
        <v>7</v>
      </c>
      <c r="C3" cm="1">
        <f t="array" ref="C3">_xlfn.IFS(AND(LEFT(A3,1)&gt;="A",LEFT(A3,1)&lt;="F"),0,AND(LEFT(A3,1)&gt;="G",LEFT(A3,1)&lt;="M"),1,AND(LEFT(A3,1)&gt;="N",LEFT(A3,1)&lt;="Z"),2)</f>
        <v>1</v>
      </c>
      <c r="D3" s="3">
        <f t="shared" ref="D3:D66" si="0">VLOOKUP(A3,$J$1:$O$101,6,FALSE)</f>
        <v>7.5</v>
      </c>
      <c r="F3">
        <v>1</v>
      </c>
      <c r="G3">
        <v>0.5</v>
      </c>
      <c r="H3">
        <v>1.5</v>
      </c>
      <c r="J3" s="2" t="s">
        <v>6</v>
      </c>
      <c r="K3" s="4" t="s">
        <v>7</v>
      </c>
      <c r="L3" s="5" cm="1">
        <f t="array" ref="L3">_xlfn.IFS(AND(LEFT(J3,1)&gt;="A",LEFT(J3,1)&lt;="F"),0,AND(LEFT(J3,1)&gt;="G",LEFT(J3,1)&lt;="M"),1,AND(LEFT(J3,1)&gt;="N",LEFT(J3,1)&lt;="Z"),2)</f>
        <v>1</v>
      </c>
      <c r="M3" s="6">
        <f t="shared" ref="M3:M66" si="1">VLOOKUP(L3,$F$1:$H$4,2,FALSE)</f>
        <v>0.5</v>
      </c>
      <c r="N3" s="5">
        <f t="shared" ref="N3:N66" si="2">VLOOKUP(L3,$F$1:$H$4,3,FALSE)</f>
        <v>1.5</v>
      </c>
      <c r="O3" s="5">
        <f t="shared" ref="O3:O66" si="3">N3*K3/M3</f>
        <v>7.5</v>
      </c>
    </row>
    <row r="4" spans="1:26" x14ac:dyDescent="0.25">
      <c r="A4" s="2" t="s">
        <v>8</v>
      </c>
      <c r="B4" s="2" t="s">
        <v>9</v>
      </c>
      <c r="C4" cm="1">
        <f t="array" ref="C4">_xlfn.IFS(AND(LEFT(A4,1)&gt;="A",LEFT(A4,1)&lt;="F"),0,AND(LEFT(A4,1)&gt;="G",LEFT(A4,1)&lt;="M"),1,AND(LEFT(A4,1)&gt;="N",LEFT(A4,1)&lt;="Z"),2)</f>
        <v>2</v>
      </c>
      <c r="D4" s="3">
        <f t="shared" si="0"/>
        <v>7</v>
      </c>
      <c r="F4">
        <v>2</v>
      </c>
      <c r="G4">
        <v>1</v>
      </c>
      <c r="H4">
        <v>2</v>
      </c>
      <c r="J4" s="2" t="s">
        <v>8</v>
      </c>
      <c r="K4" s="4" t="s">
        <v>9</v>
      </c>
      <c r="L4" s="5" cm="1">
        <f t="array" ref="L4">_xlfn.IFS(AND(LEFT(J4,1)&gt;="A",LEFT(J4,1)&lt;="F"),0,AND(LEFT(J4,1)&gt;="G",LEFT(J4,1)&lt;="M"),1,AND(LEFT(J4,1)&gt;="N",LEFT(J4,1)&lt;="Z"),2)</f>
        <v>2</v>
      </c>
      <c r="M4" s="6">
        <f t="shared" si="1"/>
        <v>1</v>
      </c>
      <c r="N4" s="5">
        <f t="shared" si="2"/>
        <v>2</v>
      </c>
      <c r="O4" s="5">
        <f t="shared" si="3"/>
        <v>7</v>
      </c>
    </row>
    <row r="5" spans="1:26" x14ac:dyDescent="0.25">
      <c r="A5" s="2" t="s">
        <v>10</v>
      </c>
      <c r="B5" s="2" t="s">
        <v>11</v>
      </c>
      <c r="C5" cm="1">
        <f t="array" ref="C5">_xlfn.IFS(AND(LEFT(A5,1)&gt;="A",LEFT(A5,1)&lt;="F"),0,AND(LEFT(A5,1)&gt;="G",LEFT(A5,1)&lt;="M"),1,AND(LEFT(A5,1)&gt;="N",LEFT(A5,1)&lt;="Z"),2)</f>
        <v>2</v>
      </c>
      <c r="D5" s="3">
        <f t="shared" si="0"/>
        <v>9</v>
      </c>
      <c r="J5" s="2" t="s">
        <v>10</v>
      </c>
      <c r="K5" s="4" t="s">
        <v>11</v>
      </c>
      <c r="L5" s="5" cm="1">
        <f t="array" ref="L5">_xlfn.IFS(AND(LEFT(J5,1)&gt;="A",LEFT(J5,1)&lt;="F"),0,AND(LEFT(J5,1)&gt;="G",LEFT(J5,1)&lt;="M"),1,AND(LEFT(J5,1)&gt;="N",LEFT(J5,1)&lt;="Z"),2)</f>
        <v>2</v>
      </c>
      <c r="M5" s="6">
        <f t="shared" si="1"/>
        <v>1</v>
      </c>
      <c r="N5" s="5">
        <f t="shared" si="2"/>
        <v>2</v>
      </c>
      <c r="O5" s="5">
        <f t="shared" si="3"/>
        <v>9</v>
      </c>
    </row>
    <row r="6" spans="1:26" x14ac:dyDescent="0.25">
      <c r="A6" s="2" t="s">
        <v>12</v>
      </c>
      <c r="B6" s="2" t="s">
        <v>13</v>
      </c>
      <c r="C6" cm="1">
        <f t="array" ref="C6">_xlfn.IFS(AND(LEFT(A6,1)&gt;="A",LEFT(A6,1)&lt;="F"),0,AND(LEFT(A6,1)&gt;="G",LEFT(A6,1)&lt;="M"),1,AND(LEFT(A6,1)&gt;="N",LEFT(A6,1)&lt;="Z"),2)</f>
        <v>2</v>
      </c>
      <c r="D6" s="3">
        <f t="shared" si="0"/>
        <v>11</v>
      </c>
      <c r="J6" s="2" t="s">
        <v>12</v>
      </c>
      <c r="K6" s="4" t="s">
        <v>13</v>
      </c>
      <c r="L6" s="5" cm="1">
        <f t="array" ref="L6">_xlfn.IFS(AND(LEFT(J6,1)&gt;="A",LEFT(J6,1)&lt;="F"),0,AND(LEFT(J6,1)&gt;="G",LEFT(J6,1)&lt;="M"),1,AND(LEFT(J6,1)&gt;="N",LEFT(J6,1)&lt;="Z"),2)</f>
        <v>2</v>
      </c>
      <c r="M6" s="6">
        <f t="shared" si="1"/>
        <v>1</v>
      </c>
      <c r="N6" s="5">
        <f t="shared" si="2"/>
        <v>2</v>
      </c>
      <c r="O6" s="5">
        <f t="shared" si="3"/>
        <v>11</v>
      </c>
    </row>
    <row r="7" spans="1:26" x14ac:dyDescent="0.25">
      <c r="A7" s="2" t="s">
        <v>14</v>
      </c>
      <c r="B7" s="2" t="s">
        <v>15</v>
      </c>
      <c r="C7" cm="1">
        <f t="array" ref="C7">_xlfn.IFS(AND(LEFT(A7,1)&gt;="A",LEFT(A7,1)&lt;="F"),0,AND(LEFT(A7,1)&gt;="G",LEFT(A7,1)&lt;="M"),1,AND(LEFT(A7,1)&gt;="N",LEFT(A7,1)&lt;="Z"),2)</f>
        <v>2</v>
      </c>
      <c r="D7" s="3">
        <f t="shared" si="0"/>
        <v>13</v>
      </c>
      <c r="J7" s="2" t="s">
        <v>14</v>
      </c>
      <c r="K7" s="4" t="s">
        <v>15</v>
      </c>
      <c r="L7" s="5" cm="1">
        <f t="array" ref="L7">_xlfn.IFS(AND(LEFT(J7,1)&gt;="A",LEFT(J7,1)&lt;="F"),0,AND(LEFT(J7,1)&gt;="G",LEFT(J7,1)&lt;="M"),1,AND(LEFT(J7,1)&gt;="N",LEFT(J7,1)&lt;="Z"),2)</f>
        <v>2</v>
      </c>
      <c r="M7" s="6">
        <f t="shared" si="1"/>
        <v>1</v>
      </c>
      <c r="N7" s="5">
        <f t="shared" si="2"/>
        <v>2</v>
      </c>
      <c r="O7" s="5">
        <f t="shared" si="3"/>
        <v>13</v>
      </c>
    </row>
    <row r="8" spans="1:26" x14ac:dyDescent="0.25">
      <c r="A8" s="2" t="s">
        <v>16</v>
      </c>
      <c r="B8" s="2" t="s">
        <v>17</v>
      </c>
      <c r="C8" cm="1">
        <f t="array" ref="C8">_xlfn.IFS(AND(LEFT(A8,1)&gt;="A",LEFT(A8,1)&lt;="F"),0,AND(LEFT(A8,1)&gt;="G",LEFT(A8,1)&lt;="M"),1,AND(LEFT(A8,1)&gt;="N",LEFT(A8,1)&lt;="Z"),2)</f>
        <v>0</v>
      </c>
      <c r="D8" s="3">
        <f t="shared" si="0"/>
        <v>30</v>
      </c>
      <c r="J8" s="2" t="s">
        <v>16</v>
      </c>
      <c r="K8" s="4" t="s">
        <v>17</v>
      </c>
      <c r="L8" s="5" cm="1">
        <f t="array" ref="L8">_xlfn.IFS(AND(LEFT(J8,1)&gt;="A",LEFT(J8,1)&lt;="F"),0,AND(LEFT(J8,1)&gt;="G",LEFT(J8,1)&lt;="M"),1,AND(LEFT(J8,1)&gt;="N",LEFT(J8,1)&lt;="Z"),2)</f>
        <v>0</v>
      </c>
      <c r="M8" s="6">
        <f t="shared" si="1"/>
        <v>0.5</v>
      </c>
      <c r="N8" s="5">
        <f t="shared" si="2"/>
        <v>2</v>
      </c>
      <c r="O8" s="5">
        <f t="shared" si="3"/>
        <v>30</v>
      </c>
    </row>
    <row r="9" spans="1:26" x14ac:dyDescent="0.25">
      <c r="A9" s="2" t="s">
        <v>18</v>
      </c>
      <c r="B9" s="2" t="s">
        <v>19</v>
      </c>
      <c r="C9" cm="1">
        <f t="array" ref="C9">_xlfn.IFS(AND(LEFT(A9,1)&gt;="A",LEFT(A9,1)&lt;="F"),0,AND(LEFT(A9,1)&gt;="G",LEFT(A9,1)&lt;="M"),1,AND(LEFT(A9,1)&gt;="N",LEFT(A9,1)&lt;="Z"),2)</f>
        <v>0</v>
      </c>
      <c r="D9" s="3">
        <f t="shared" si="0"/>
        <v>34</v>
      </c>
      <c r="G9" s="3"/>
      <c r="J9" s="2" t="s">
        <v>18</v>
      </c>
      <c r="K9" s="4" t="s">
        <v>19</v>
      </c>
      <c r="L9" s="5" cm="1">
        <f t="array" ref="L9">_xlfn.IFS(AND(LEFT(J9,1)&gt;="A",LEFT(J9,1)&lt;="F"),0,AND(LEFT(J9,1)&gt;="G",LEFT(J9,1)&lt;="M"),1,AND(LEFT(J9,1)&gt;="N",LEFT(J9,1)&lt;="Z"),2)</f>
        <v>0</v>
      </c>
      <c r="M9" s="6">
        <f t="shared" si="1"/>
        <v>0.5</v>
      </c>
      <c r="N9" s="5">
        <f t="shared" si="2"/>
        <v>2</v>
      </c>
      <c r="O9" s="5">
        <f t="shared" si="3"/>
        <v>34</v>
      </c>
    </row>
    <row r="10" spans="1:26" x14ac:dyDescent="0.25">
      <c r="A10" s="2" t="s">
        <v>20</v>
      </c>
      <c r="B10" s="2" t="s">
        <v>21</v>
      </c>
      <c r="C10" cm="1">
        <f t="array" ref="C10">_xlfn.IFS(AND(LEFT(A10,1)&gt;="A",LEFT(A10,1)&lt;="F"),0,AND(LEFT(A10,1)&gt;="G",LEFT(A10,1)&lt;="M"),1,AND(LEFT(A10,1)&gt;="N",LEFT(A10,1)&lt;="Z"),2)</f>
        <v>0</v>
      </c>
      <c r="D10" s="3">
        <f t="shared" si="0"/>
        <v>38</v>
      </c>
      <c r="J10" s="2" t="s">
        <v>20</v>
      </c>
      <c r="K10" s="4" t="s">
        <v>21</v>
      </c>
      <c r="L10" s="5" cm="1">
        <f t="array" ref="L10">_xlfn.IFS(AND(LEFT(J10,1)&gt;="A",LEFT(J10,1)&lt;="F"),0,AND(LEFT(J10,1)&gt;="G",LEFT(J10,1)&lt;="M"),1,AND(LEFT(J10,1)&gt;="N",LEFT(J10,1)&lt;="Z"),2)</f>
        <v>0</v>
      </c>
      <c r="M10" s="6">
        <f t="shared" si="1"/>
        <v>0.5</v>
      </c>
      <c r="N10" s="5">
        <f t="shared" si="2"/>
        <v>2</v>
      </c>
      <c r="O10" s="5">
        <f t="shared" si="3"/>
        <v>38</v>
      </c>
    </row>
    <row r="11" spans="1:26" x14ac:dyDescent="0.25">
      <c r="A11" s="2" t="s">
        <v>22</v>
      </c>
      <c r="B11" s="2" t="s">
        <v>23</v>
      </c>
      <c r="C11" cm="1">
        <f t="array" ref="C11">_xlfn.IFS(AND(LEFT(A11,1)&gt;="A",LEFT(A11,1)&lt;="F"),0,AND(LEFT(A11,1)&gt;="G",LEFT(A11,1)&lt;="M"),1,AND(LEFT(A11,1)&gt;="N",LEFT(A11,1)&lt;="Z"),2)</f>
        <v>1</v>
      </c>
      <c r="D11" s="3">
        <f t="shared" si="0"/>
        <v>30</v>
      </c>
      <c r="J11" s="2" t="s">
        <v>22</v>
      </c>
      <c r="K11" s="4" t="s">
        <v>23</v>
      </c>
      <c r="L11" s="5" cm="1">
        <f t="array" ref="L11">_xlfn.IFS(AND(LEFT(J11,1)&gt;="A",LEFT(J11,1)&lt;="F"),0,AND(LEFT(J11,1)&gt;="G",LEFT(J11,1)&lt;="M"),1,AND(LEFT(J11,1)&gt;="N",LEFT(J11,1)&lt;="Z"),2)</f>
        <v>1</v>
      </c>
      <c r="M11" s="6">
        <f t="shared" si="1"/>
        <v>0.5</v>
      </c>
      <c r="N11" s="5">
        <f t="shared" si="2"/>
        <v>1.5</v>
      </c>
      <c r="O11" s="5">
        <f t="shared" si="3"/>
        <v>30</v>
      </c>
    </row>
    <row r="12" spans="1:26" x14ac:dyDescent="0.25">
      <c r="A12" s="2" t="s">
        <v>24</v>
      </c>
      <c r="B12" s="2" t="s">
        <v>25</v>
      </c>
      <c r="C12" cm="1">
        <f t="array" ref="C12">_xlfn.IFS(AND(LEFT(A12,1)&gt;="A",LEFT(A12,1)&lt;="F"),0,AND(LEFT(A12,1)&gt;="G",LEFT(A12,1)&lt;="M"),1,AND(LEFT(A12,1)&gt;="N",LEFT(A12,1)&lt;="Z"),2)</f>
        <v>1</v>
      </c>
      <c r="D12" s="3">
        <f t="shared" si="0"/>
        <v>1.5</v>
      </c>
      <c r="J12" s="2" t="s">
        <v>24</v>
      </c>
      <c r="K12" s="4" t="s">
        <v>25</v>
      </c>
      <c r="L12" s="5" cm="1">
        <f t="array" ref="L12">_xlfn.IFS(AND(LEFT(J12,1)&gt;="A",LEFT(J12,1)&lt;="F"),0,AND(LEFT(J12,1)&gt;="G",LEFT(J12,1)&lt;="M"),1,AND(LEFT(J12,1)&gt;="N",LEFT(J12,1)&lt;="Z"),2)</f>
        <v>1</v>
      </c>
      <c r="M12" s="6">
        <f t="shared" si="1"/>
        <v>0.5</v>
      </c>
      <c r="N12" s="5">
        <f t="shared" si="2"/>
        <v>1.5</v>
      </c>
      <c r="O12" s="5">
        <f t="shared" si="3"/>
        <v>1.5</v>
      </c>
    </row>
    <row r="13" spans="1:26" x14ac:dyDescent="0.25">
      <c r="A13" s="2" t="s">
        <v>26</v>
      </c>
      <c r="B13" s="2" t="s">
        <v>27</v>
      </c>
      <c r="C13" cm="1">
        <f t="array" ref="C13">_xlfn.IFS(AND(LEFT(A13,1)&gt;="A",LEFT(A13,1)&lt;="F"),0,AND(LEFT(A13,1)&gt;="G",LEFT(A13,1)&lt;="M"),1,AND(LEFT(A13,1)&gt;="N",LEFT(A13,1)&lt;="Z"),2)</f>
        <v>1</v>
      </c>
      <c r="D13" s="3">
        <f t="shared" si="0"/>
        <v>3</v>
      </c>
      <c r="J13" s="2" t="s">
        <v>26</v>
      </c>
      <c r="K13" s="4" t="s">
        <v>27</v>
      </c>
      <c r="L13" s="5" cm="1">
        <f t="array" ref="L13">_xlfn.IFS(AND(LEFT(J13,1)&gt;="A",LEFT(J13,1)&lt;="F"),0,AND(LEFT(J13,1)&gt;="G",LEFT(J13,1)&lt;="M"),1,AND(LEFT(J13,1)&gt;="N",LEFT(J13,1)&lt;="Z"),2)</f>
        <v>1</v>
      </c>
      <c r="M13" s="6">
        <f t="shared" si="1"/>
        <v>0.5</v>
      </c>
      <c r="N13" s="5">
        <f t="shared" si="2"/>
        <v>1.5</v>
      </c>
      <c r="O13" s="5">
        <f t="shared" si="3"/>
        <v>3</v>
      </c>
    </row>
    <row r="14" spans="1:26" x14ac:dyDescent="0.25">
      <c r="A14" s="2" t="s">
        <v>28</v>
      </c>
      <c r="B14" s="2" t="s">
        <v>29</v>
      </c>
      <c r="C14" cm="1">
        <f t="array" ref="C14">_xlfn.IFS(AND(LEFT(A14,1)&gt;="A",LEFT(A14,1)&lt;="F"),0,AND(LEFT(A14,1)&gt;="G",LEFT(A14,1)&lt;="M"),1,AND(LEFT(A14,1)&gt;="N",LEFT(A14,1)&lt;="Z"),2)</f>
        <v>1</v>
      </c>
      <c r="D14" s="3">
        <f t="shared" si="0"/>
        <v>6</v>
      </c>
      <c r="J14" s="2" t="s">
        <v>28</v>
      </c>
      <c r="K14" s="4" t="s">
        <v>29</v>
      </c>
      <c r="L14" s="5" cm="1">
        <f t="array" ref="L14">_xlfn.IFS(AND(LEFT(J14,1)&gt;="A",LEFT(J14,1)&lt;="F"),0,AND(LEFT(J14,1)&gt;="G",LEFT(J14,1)&lt;="M"),1,AND(LEFT(J14,1)&gt;="N",LEFT(J14,1)&lt;="Z"),2)</f>
        <v>1</v>
      </c>
      <c r="M14" s="6">
        <f t="shared" si="1"/>
        <v>0.5</v>
      </c>
      <c r="N14" s="5">
        <f t="shared" si="2"/>
        <v>1.5</v>
      </c>
      <c r="O14" s="5">
        <f t="shared" si="3"/>
        <v>6</v>
      </c>
    </row>
    <row r="15" spans="1:26" x14ac:dyDescent="0.25">
      <c r="A15" s="2" t="s">
        <v>30</v>
      </c>
      <c r="B15" s="2" t="s">
        <v>31</v>
      </c>
      <c r="C15" cm="1">
        <f t="array" ref="C15">_xlfn.IFS(AND(LEFT(A15,1)&gt;="A",LEFT(A15,1)&lt;="F"),0,AND(LEFT(A15,1)&gt;="G",LEFT(A15,1)&lt;="M"),1,AND(LEFT(A15,1)&gt;="N",LEFT(A15,1)&lt;="Z"),2)</f>
        <v>2</v>
      </c>
      <c r="D15" s="3">
        <f t="shared" si="0"/>
        <v>6</v>
      </c>
      <c r="J15" s="2" t="s">
        <v>30</v>
      </c>
      <c r="K15" s="4" t="s">
        <v>31</v>
      </c>
      <c r="L15" s="5" cm="1">
        <f t="array" ref="L15">_xlfn.IFS(AND(LEFT(J15,1)&gt;="A",LEFT(J15,1)&lt;="F"),0,AND(LEFT(J15,1)&gt;="G",LEFT(J15,1)&lt;="M"),1,AND(LEFT(J15,1)&gt;="N",LEFT(J15,1)&lt;="Z"),2)</f>
        <v>2</v>
      </c>
      <c r="M15" s="6">
        <f t="shared" si="1"/>
        <v>1</v>
      </c>
      <c r="N15" s="5">
        <f t="shared" si="2"/>
        <v>2</v>
      </c>
      <c r="O15" s="5">
        <f t="shared" si="3"/>
        <v>6</v>
      </c>
    </row>
    <row r="16" spans="1:26" x14ac:dyDescent="0.25">
      <c r="A16" s="2" t="s">
        <v>32</v>
      </c>
      <c r="B16" s="2" t="s">
        <v>33</v>
      </c>
      <c r="C16" cm="1">
        <f t="array" ref="C16">_xlfn.IFS(AND(LEFT(A16,1)&gt;="A",LEFT(A16,1)&lt;="F"),0,AND(LEFT(A16,1)&gt;="G",LEFT(A16,1)&lt;="M"),1,AND(LEFT(A16,1)&gt;="N",LEFT(A16,1)&lt;="Z"),2)</f>
        <v>2</v>
      </c>
      <c r="D16" s="3">
        <f t="shared" si="0"/>
        <v>8</v>
      </c>
      <c r="J16" s="2" t="s">
        <v>32</v>
      </c>
      <c r="K16" s="4" t="s">
        <v>33</v>
      </c>
      <c r="L16" s="5" cm="1">
        <f t="array" ref="L16">_xlfn.IFS(AND(LEFT(J16,1)&gt;="A",LEFT(J16,1)&lt;="F"),0,AND(LEFT(J16,1)&gt;="G",LEFT(J16,1)&lt;="M"),1,AND(LEFT(J16,1)&gt;="N",LEFT(J16,1)&lt;="Z"),2)</f>
        <v>2</v>
      </c>
      <c r="M16" s="6">
        <f t="shared" si="1"/>
        <v>1</v>
      </c>
      <c r="N16" s="5">
        <f t="shared" si="2"/>
        <v>2</v>
      </c>
      <c r="O16" s="5">
        <f t="shared" si="3"/>
        <v>8</v>
      </c>
    </row>
    <row r="17" spans="1:15" x14ac:dyDescent="0.25">
      <c r="A17" s="2" t="s">
        <v>34</v>
      </c>
      <c r="B17" s="2" t="s">
        <v>35</v>
      </c>
      <c r="C17" cm="1">
        <f t="array" ref="C17">_xlfn.IFS(AND(LEFT(A17,1)&gt;="A",LEFT(A17,1)&lt;="F"),0,AND(LEFT(A17,1)&gt;="G",LEFT(A17,1)&lt;="M"),1,AND(LEFT(A17,1)&gt;="N",LEFT(A17,1)&lt;="Z"),2)</f>
        <v>2</v>
      </c>
      <c r="D17" s="3">
        <f t="shared" si="0"/>
        <v>10</v>
      </c>
      <c r="J17" s="2" t="s">
        <v>34</v>
      </c>
      <c r="K17" s="4" t="s">
        <v>35</v>
      </c>
      <c r="L17" s="5" cm="1">
        <f t="array" ref="L17">_xlfn.IFS(AND(LEFT(J17,1)&gt;="A",LEFT(J17,1)&lt;="F"),0,AND(LEFT(J17,1)&gt;="G",LEFT(J17,1)&lt;="M"),1,AND(LEFT(J17,1)&gt;="N",LEFT(J17,1)&lt;="Z"),2)</f>
        <v>2</v>
      </c>
      <c r="M17" s="6">
        <f t="shared" si="1"/>
        <v>1</v>
      </c>
      <c r="N17" s="5">
        <f t="shared" si="2"/>
        <v>2</v>
      </c>
      <c r="O17" s="5">
        <f t="shared" si="3"/>
        <v>10</v>
      </c>
    </row>
    <row r="18" spans="1:15" x14ac:dyDescent="0.25">
      <c r="A18" s="2" t="s">
        <v>36</v>
      </c>
      <c r="B18" s="2" t="s">
        <v>37</v>
      </c>
      <c r="C18" cm="1">
        <f t="array" ref="C18">_xlfn.IFS(AND(LEFT(A18,1)&gt;="A",LEFT(A18,1)&lt;="F"),0,AND(LEFT(A18,1)&gt;="G",LEFT(A18,1)&lt;="M"),1,AND(LEFT(A18,1)&gt;="N",LEFT(A18,1)&lt;="Z"),2)</f>
        <v>2</v>
      </c>
      <c r="D18" s="3">
        <f t="shared" si="0"/>
        <v>12</v>
      </c>
      <c r="J18" s="2" t="s">
        <v>36</v>
      </c>
      <c r="K18" s="4" t="s">
        <v>37</v>
      </c>
      <c r="L18" s="5" cm="1">
        <f t="array" ref="L18">_xlfn.IFS(AND(LEFT(J18,1)&gt;="A",LEFT(J18,1)&lt;="F"),0,AND(LEFT(J18,1)&gt;="G",LEFT(J18,1)&lt;="M"),1,AND(LEFT(J18,1)&gt;="N",LEFT(J18,1)&lt;="Z"),2)</f>
        <v>2</v>
      </c>
      <c r="M18" s="6">
        <f t="shared" si="1"/>
        <v>1</v>
      </c>
      <c r="N18" s="5">
        <f t="shared" si="2"/>
        <v>2</v>
      </c>
      <c r="O18" s="5">
        <f t="shared" si="3"/>
        <v>12</v>
      </c>
    </row>
    <row r="19" spans="1:15" x14ac:dyDescent="0.25">
      <c r="A19" s="2" t="s">
        <v>38</v>
      </c>
      <c r="B19" s="2" t="s">
        <v>39</v>
      </c>
      <c r="C19" cm="1">
        <f t="array" ref="C19">_xlfn.IFS(AND(LEFT(A19,1)&gt;="A",LEFT(A19,1)&lt;="F"),0,AND(LEFT(A19,1)&gt;="G",LEFT(A19,1)&lt;="M"),1,AND(LEFT(A19,1)&gt;="N",LEFT(A19,1)&lt;="Z"),2)</f>
        <v>2</v>
      </c>
      <c r="D19" s="3">
        <f t="shared" si="0"/>
        <v>14</v>
      </c>
      <c r="J19" s="2" t="s">
        <v>38</v>
      </c>
      <c r="K19" s="4" t="s">
        <v>39</v>
      </c>
      <c r="L19" s="5" cm="1">
        <f t="array" ref="L19">_xlfn.IFS(AND(LEFT(J19,1)&gt;="A",LEFT(J19,1)&lt;="F"),0,AND(LEFT(J19,1)&gt;="G",LEFT(J19,1)&lt;="M"),1,AND(LEFT(J19,1)&gt;="N",LEFT(J19,1)&lt;="Z"),2)</f>
        <v>2</v>
      </c>
      <c r="M19" s="6">
        <f t="shared" si="1"/>
        <v>1</v>
      </c>
      <c r="N19" s="5">
        <f t="shared" si="2"/>
        <v>2</v>
      </c>
      <c r="O19" s="5">
        <f t="shared" si="3"/>
        <v>14</v>
      </c>
    </row>
    <row r="20" spans="1:15" x14ac:dyDescent="0.25">
      <c r="A20" s="2" t="s">
        <v>40</v>
      </c>
      <c r="B20" s="2" t="s">
        <v>41</v>
      </c>
      <c r="C20" cm="1">
        <f t="array" ref="C20">_xlfn.IFS(AND(LEFT(A20,1)&gt;="A",LEFT(A20,1)&lt;="F"),0,AND(LEFT(A20,1)&gt;="G",LEFT(A20,1)&lt;="M"),1,AND(LEFT(A20,1)&gt;="N",LEFT(A20,1)&lt;="Z"),2)</f>
        <v>2</v>
      </c>
      <c r="D20" s="3">
        <f t="shared" si="0"/>
        <v>16</v>
      </c>
      <c r="J20" s="2" t="s">
        <v>40</v>
      </c>
      <c r="K20" s="4" t="s">
        <v>41</v>
      </c>
      <c r="L20" s="5" cm="1">
        <f t="array" ref="L20">_xlfn.IFS(AND(LEFT(J20,1)&gt;="A",LEFT(J20,1)&lt;="F"),0,AND(LEFT(J20,1)&gt;="G",LEFT(J20,1)&lt;="M"),1,AND(LEFT(J20,1)&gt;="N",LEFT(J20,1)&lt;="Z"),2)</f>
        <v>2</v>
      </c>
      <c r="M20" s="6">
        <f t="shared" si="1"/>
        <v>1</v>
      </c>
      <c r="N20" s="5">
        <f t="shared" si="2"/>
        <v>2</v>
      </c>
      <c r="O20" s="5">
        <f t="shared" si="3"/>
        <v>16</v>
      </c>
    </row>
    <row r="21" spans="1:15" x14ac:dyDescent="0.25">
      <c r="A21" s="2" t="s">
        <v>42</v>
      </c>
      <c r="B21" s="2" t="s">
        <v>43</v>
      </c>
      <c r="C21">
        <f t="shared" ref="C21:C66" si="4">IF(AND(LEFT(A21,1)&gt;="A",LEFT(A21,1)&lt;="F"),0,IF(AND(LEFT(A21,1)&gt;="G",LEFT(A21,1)&lt;="M"),1,IF(AND(LEFT(A21,1)&gt;="N",LEFT(A21,1)&lt;="Z"),2,"")))</f>
        <v>0</v>
      </c>
      <c r="D21" s="3">
        <f t="shared" si="0"/>
        <v>36</v>
      </c>
      <c r="J21" s="2" t="s">
        <v>42</v>
      </c>
      <c r="K21" s="4" t="s">
        <v>43</v>
      </c>
      <c r="L21" s="5">
        <f t="shared" ref="L21:L84" si="5">IF(AND(LEFT(J21,1)&gt;="A",LEFT(J21,1)&lt;="F"),0,IF(AND(LEFT(J21,1)&gt;="G",LEFT(J21,1)&lt;="M"),1,IF(AND(LEFT(J21,1)&gt;="N",LEFT(J21,1)&lt;="Z"),2,"")))</f>
        <v>0</v>
      </c>
      <c r="M21" s="6">
        <f t="shared" si="1"/>
        <v>0.5</v>
      </c>
      <c r="N21" s="5">
        <f t="shared" si="2"/>
        <v>2</v>
      </c>
      <c r="O21" s="5">
        <f t="shared" si="3"/>
        <v>36</v>
      </c>
    </row>
    <row r="22" spans="1:15" x14ac:dyDescent="0.25">
      <c r="A22" s="2" t="s">
        <v>44</v>
      </c>
      <c r="B22" s="2" t="s">
        <v>23</v>
      </c>
      <c r="C22">
        <f t="shared" si="4"/>
        <v>0</v>
      </c>
      <c r="D22" s="3">
        <f t="shared" si="0"/>
        <v>40</v>
      </c>
      <c r="J22" s="2" t="s">
        <v>44</v>
      </c>
      <c r="K22" s="4" t="s">
        <v>23</v>
      </c>
      <c r="L22" s="5">
        <f t="shared" si="5"/>
        <v>0</v>
      </c>
      <c r="M22" s="6">
        <f t="shared" si="1"/>
        <v>0.5</v>
      </c>
      <c r="N22" s="5">
        <f t="shared" si="2"/>
        <v>2</v>
      </c>
      <c r="O22" s="5">
        <f t="shared" si="3"/>
        <v>40</v>
      </c>
    </row>
    <row r="23" spans="1:15" x14ac:dyDescent="0.25">
      <c r="A23" s="2" t="s">
        <v>45</v>
      </c>
      <c r="B23" s="2" t="s">
        <v>25</v>
      </c>
      <c r="C23">
        <f t="shared" si="4"/>
        <v>0</v>
      </c>
      <c r="D23" s="3">
        <f t="shared" si="0"/>
        <v>2</v>
      </c>
      <c r="J23" s="2" t="s">
        <v>45</v>
      </c>
      <c r="K23" s="4" t="s">
        <v>25</v>
      </c>
      <c r="L23" s="5">
        <f t="shared" si="5"/>
        <v>0</v>
      </c>
      <c r="M23" s="6">
        <f t="shared" si="1"/>
        <v>0.5</v>
      </c>
      <c r="N23" s="5">
        <f t="shared" si="2"/>
        <v>2</v>
      </c>
      <c r="O23" s="5">
        <f t="shared" si="3"/>
        <v>2</v>
      </c>
    </row>
    <row r="24" spans="1:15" x14ac:dyDescent="0.25">
      <c r="A24" s="2" t="s">
        <v>46</v>
      </c>
      <c r="B24" s="2" t="s">
        <v>27</v>
      </c>
      <c r="C24">
        <f t="shared" si="4"/>
        <v>1</v>
      </c>
      <c r="D24" s="3">
        <f t="shared" si="0"/>
        <v>3</v>
      </c>
      <c r="J24" s="2" t="s">
        <v>46</v>
      </c>
      <c r="K24" s="4" t="s">
        <v>27</v>
      </c>
      <c r="L24" s="5">
        <f t="shared" si="5"/>
        <v>1</v>
      </c>
      <c r="M24" s="6">
        <f t="shared" si="1"/>
        <v>0.5</v>
      </c>
      <c r="N24" s="5">
        <f t="shared" si="2"/>
        <v>1.5</v>
      </c>
      <c r="O24" s="5">
        <f t="shared" si="3"/>
        <v>3</v>
      </c>
    </row>
    <row r="25" spans="1:15" x14ac:dyDescent="0.25">
      <c r="A25" s="2" t="s">
        <v>47</v>
      </c>
      <c r="B25" s="2" t="s">
        <v>29</v>
      </c>
      <c r="C25">
        <f t="shared" si="4"/>
        <v>1</v>
      </c>
      <c r="D25" s="3">
        <f t="shared" si="0"/>
        <v>6</v>
      </c>
      <c r="J25" s="2" t="s">
        <v>47</v>
      </c>
      <c r="K25" s="4" t="s">
        <v>29</v>
      </c>
      <c r="L25" s="5">
        <f t="shared" si="5"/>
        <v>1</v>
      </c>
      <c r="M25" s="6">
        <f t="shared" si="1"/>
        <v>0.5</v>
      </c>
      <c r="N25" s="5">
        <f t="shared" si="2"/>
        <v>1.5</v>
      </c>
      <c r="O25" s="5">
        <f t="shared" si="3"/>
        <v>6</v>
      </c>
    </row>
    <row r="26" spans="1:15" x14ac:dyDescent="0.25">
      <c r="A26" s="2" t="s">
        <v>48</v>
      </c>
      <c r="B26" s="2" t="s">
        <v>31</v>
      </c>
      <c r="C26">
        <f t="shared" si="4"/>
        <v>1</v>
      </c>
      <c r="D26" s="3">
        <f t="shared" si="0"/>
        <v>9</v>
      </c>
      <c r="J26" s="2" t="s">
        <v>48</v>
      </c>
      <c r="K26" s="4" t="s">
        <v>31</v>
      </c>
      <c r="L26" s="5">
        <f t="shared" si="5"/>
        <v>1</v>
      </c>
      <c r="M26" s="6">
        <f t="shared" si="1"/>
        <v>0.5</v>
      </c>
      <c r="N26" s="5">
        <f t="shared" si="2"/>
        <v>1.5</v>
      </c>
      <c r="O26" s="5">
        <f t="shared" si="3"/>
        <v>9</v>
      </c>
    </row>
    <row r="27" spans="1:15" x14ac:dyDescent="0.25">
      <c r="A27" s="2" t="s">
        <v>49</v>
      </c>
      <c r="B27" s="2" t="s">
        <v>33</v>
      </c>
      <c r="C27">
        <f t="shared" si="4"/>
        <v>1</v>
      </c>
      <c r="D27" s="3">
        <f t="shared" si="0"/>
        <v>12</v>
      </c>
      <c r="J27" s="2" t="s">
        <v>49</v>
      </c>
      <c r="K27" s="4" t="s">
        <v>33</v>
      </c>
      <c r="L27" s="5">
        <f t="shared" si="5"/>
        <v>1</v>
      </c>
      <c r="M27" s="6">
        <f t="shared" si="1"/>
        <v>0.5</v>
      </c>
      <c r="N27" s="5">
        <f t="shared" si="2"/>
        <v>1.5</v>
      </c>
      <c r="O27" s="5">
        <f t="shared" si="3"/>
        <v>12</v>
      </c>
    </row>
    <row r="28" spans="1:15" x14ac:dyDescent="0.25">
      <c r="A28" s="2" t="s">
        <v>50</v>
      </c>
      <c r="B28" s="2" t="s">
        <v>35</v>
      </c>
      <c r="C28">
        <f t="shared" si="4"/>
        <v>2</v>
      </c>
      <c r="D28" s="3">
        <f t="shared" si="0"/>
        <v>10</v>
      </c>
      <c r="J28" s="2" t="s">
        <v>50</v>
      </c>
      <c r="K28" s="4" t="s">
        <v>35</v>
      </c>
      <c r="L28" s="5">
        <f t="shared" si="5"/>
        <v>2</v>
      </c>
      <c r="M28" s="6">
        <f t="shared" si="1"/>
        <v>1</v>
      </c>
      <c r="N28" s="5">
        <f t="shared" si="2"/>
        <v>2</v>
      </c>
      <c r="O28" s="5">
        <f t="shared" si="3"/>
        <v>10</v>
      </c>
    </row>
    <row r="29" spans="1:15" x14ac:dyDescent="0.25">
      <c r="A29" s="2" t="s">
        <v>51</v>
      </c>
      <c r="B29" s="2" t="s">
        <v>37</v>
      </c>
      <c r="C29">
        <f t="shared" si="4"/>
        <v>2</v>
      </c>
      <c r="D29" s="3">
        <f t="shared" si="0"/>
        <v>12</v>
      </c>
      <c r="J29" s="2" t="s">
        <v>51</v>
      </c>
      <c r="K29" s="4" t="s">
        <v>37</v>
      </c>
      <c r="L29" s="5">
        <f t="shared" si="5"/>
        <v>2</v>
      </c>
      <c r="M29" s="6">
        <f t="shared" si="1"/>
        <v>1</v>
      </c>
      <c r="N29" s="5">
        <f t="shared" si="2"/>
        <v>2</v>
      </c>
      <c r="O29" s="5">
        <f t="shared" si="3"/>
        <v>12</v>
      </c>
    </row>
    <row r="30" spans="1:15" x14ac:dyDescent="0.25">
      <c r="A30" s="2" t="s">
        <v>52</v>
      </c>
      <c r="B30" s="2" t="s">
        <v>39</v>
      </c>
      <c r="C30">
        <f t="shared" si="4"/>
        <v>2</v>
      </c>
      <c r="D30" s="3">
        <f t="shared" si="0"/>
        <v>14</v>
      </c>
      <c r="J30" s="2" t="s">
        <v>52</v>
      </c>
      <c r="K30" s="4" t="s">
        <v>39</v>
      </c>
      <c r="L30" s="5">
        <f t="shared" si="5"/>
        <v>2</v>
      </c>
      <c r="M30" s="6">
        <f t="shared" si="1"/>
        <v>1</v>
      </c>
      <c r="N30" s="5">
        <f t="shared" si="2"/>
        <v>2</v>
      </c>
      <c r="O30" s="5">
        <f t="shared" si="3"/>
        <v>14</v>
      </c>
    </row>
    <row r="31" spans="1:15" x14ac:dyDescent="0.25">
      <c r="A31" s="2" t="s">
        <v>53</v>
      </c>
      <c r="B31" s="2" t="s">
        <v>41</v>
      </c>
      <c r="C31">
        <f t="shared" si="4"/>
        <v>2</v>
      </c>
      <c r="D31" s="3">
        <f t="shared" si="0"/>
        <v>16</v>
      </c>
      <c r="J31" s="2" t="s">
        <v>53</v>
      </c>
      <c r="K31" s="4" t="s">
        <v>41</v>
      </c>
      <c r="L31" s="5">
        <f t="shared" si="5"/>
        <v>2</v>
      </c>
      <c r="M31" s="6">
        <f t="shared" si="1"/>
        <v>1</v>
      </c>
      <c r="N31" s="5">
        <f t="shared" si="2"/>
        <v>2</v>
      </c>
      <c r="O31" s="5">
        <f t="shared" si="3"/>
        <v>16</v>
      </c>
    </row>
    <row r="32" spans="1:15" x14ac:dyDescent="0.25">
      <c r="A32" s="2" t="s">
        <v>54</v>
      </c>
      <c r="B32" s="2" t="s">
        <v>43</v>
      </c>
      <c r="C32">
        <f t="shared" si="4"/>
        <v>2</v>
      </c>
      <c r="D32" s="3">
        <f t="shared" si="0"/>
        <v>18</v>
      </c>
      <c r="J32" s="2" t="s">
        <v>54</v>
      </c>
      <c r="K32" s="4" t="s">
        <v>43</v>
      </c>
      <c r="L32" s="5">
        <f t="shared" si="5"/>
        <v>2</v>
      </c>
      <c r="M32" s="6">
        <f t="shared" si="1"/>
        <v>1</v>
      </c>
      <c r="N32" s="5">
        <f t="shared" si="2"/>
        <v>2</v>
      </c>
      <c r="O32" s="5">
        <f t="shared" si="3"/>
        <v>18</v>
      </c>
    </row>
    <row r="33" spans="1:15" x14ac:dyDescent="0.25">
      <c r="A33" s="2" t="s">
        <v>55</v>
      </c>
      <c r="B33" s="2" t="s">
        <v>23</v>
      </c>
      <c r="C33">
        <f t="shared" si="4"/>
        <v>2</v>
      </c>
      <c r="D33" s="3">
        <f t="shared" si="0"/>
        <v>20</v>
      </c>
      <c r="J33" s="2" t="s">
        <v>55</v>
      </c>
      <c r="K33" s="4" t="s">
        <v>23</v>
      </c>
      <c r="L33" s="5">
        <f t="shared" si="5"/>
        <v>2</v>
      </c>
      <c r="M33" s="6">
        <f t="shared" si="1"/>
        <v>1</v>
      </c>
      <c r="N33" s="5">
        <f t="shared" si="2"/>
        <v>2</v>
      </c>
      <c r="O33" s="5">
        <f t="shared" si="3"/>
        <v>20</v>
      </c>
    </row>
    <row r="34" spans="1:15" x14ac:dyDescent="0.25">
      <c r="A34" s="2" t="s">
        <v>56</v>
      </c>
      <c r="B34" s="2" t="s">
        <v>25</v>
      </c>
      <c r="C34">
        <f t="shared" si="4"/>
        <v>0</v>
      </c>
      <c r="D34" s="3">
        <f t="shared" si="0"/>
        <v>2</v>
      </c>
      <c r="J34" s="2" t="s">
        <v>56</v>
      </c>
      <c r="K34" s="4" t="s">
        <v>25</v>
      </c>
      <c r="L34" s="5">
        <f t="shared" si="5"/>
        <v>0</v>
      </c>
      <c r="M34" s="6">
        <f t="shared" si="1"/>
        <v>0.5</v>
      </c>
      <c r="N34" s="5">
        <f t="shared" si="2"/>
        <v>2</v>
      </c>
      <c r="O34" s="5">
        <f t="shared" si="3"/>
        <v>2</v>
      </c>
    </row>
    <row r="35" spans="1:15" x14ac:dyDescent="0.25">
      <c r="A35" s="2" t="s">
        <v>57</v>
      </c>
      <c r="B35" s="2" t="s">
        <v>27</v>
      </c>
      <c r="C35">
        <f t="shared" si="4"/>
        <v>0</v>
      </c>
      <c r="D35" s="3">
        <f t="shared" si="0"/>
        <v>4</v>
      </c>
      <c r="J35" s="2" t="s">
        <v>57</v>
      </c>
      <c r="K35" s="4" t="s">
        <v>27</v>
      </c>
      <c r="L35" s="5">
        <f t="shared" si="5"/>
        <v>0</v>
      </c>
      <c r="M35" s="6">
        <f t="shared" si="1"/>
        <v>0.5</v>
      </c>
      <c r="N35" s="5">
        <f t="shared" si="2"/>
        <v>2</v>
      </c>
      <c r="O35" s="5">
        <f t="shared" si="3"/>
        <v>4</v>
      </c>
    </row>
    <row r="36" spans="1:15" x14ac:dyDescent="0.25">
      <c r="A36" s="2" t="s">
        <v>58</v>
      </c>
      <c r="B36" s="2" t="s">
        <v>29</v>
      </c>
      <c r="C36">
        <f t="shared" si="4"/>
        <v>0</v>
      </c>
      <c r="D36" s="3">
        <f t="shared" si="0"/>
        <v>8</v>
      </c>
      <c r="J36" s="2" t="s">
        <v>58</v>
      </c>
      <c r="K36" s="4" t="s">
        <v>29</v>
      </c>
      <c r="L36" s="5">
        <f t="shared" si="5"/>
        <v>0</v>
      </c>
      <c r="M36" s="6">
        <f t="shared" si="1"/>
        <v>0.5</v>
      </c>
      <c r="N36" s="5">
        <f t="shared" si="2"/>
        <v>2</v>
      </c>
      <c r="O36" s="5">
        <f t="shared" si="3"/>
        <v>8</v>
      </c>
    </row>
    <row r="37" spans="1:15" x14ac:dyDescent="0.25">
      <c r="A37" s="2" t="s">
        <v>59</v>
      </c>
      <c r="B37" s="2" t="s">
        <v>31</v>
      </c>
      <c r="C37">
        <f t="shared" si="4"/>
        <v>1</v>
      </c>
      <c r="D37" s="3">
        <f t="shared" si="0"/>
        <v>9</v>
      </c>
      <c r="J37" s="2" t="s">
        <v>59</v>
      </c>
      <c r="K37" s="4" t="s">
        <v>31</v>
      </c>
      <c r="L37" s="5">
        <f t="shared" si="5"/>
        <v>1</v>
      </c>
      <c r="M37" s="6">
        <f t="shared" si="1"/>
        <v>0.5</v>
      </c>
      <c r="N37" s="5">
        <f t="shared" si="2"/>
        <v>1.5</v>
      </c>
      <c r="O37" s="5">
        <f t="shared" si="3"/>
        <v>9</v>
      </c>
    </row>
    <row r="38" spans="1:15" x14ac:dyDescent="0.25">
      <c r="A38" s="2" t="s">
        <v>60</v>
      </c>
      <c r="B38" s="2" t="s">
        <v>33</v>
      </c>
      <c r="C38">
        <f t="shared" si="4"/>
        <v>1</v>
      </c>
      <c r="D38" s="3">
        <f t="shared" si="0"/>
        <v>12</v>
      </c>
      <c r="J38" s="2" t="s">
        <v>60</v>
      </c>
      <c r="K38" s="4" t="s">
        <v>33</v>
      </c>
      <c r="L38" s="5">
        <f t="shared" si="5"/>
        <v>1</v>
      </c>
      <c r="M38" s="6">
        <f t="shared" si="1"/>
        <v>0.5</v>
      </c>
      <c r="N38" s="5">
        <f t="shared" si="2"/>
        <v>1.5</v>
      </c>
      <c r="O38" s="5">
        <f t="shared" si="3"/>
        <v>12</v>
      </c>
    </row>
    <row r="39" spans="1:15" x14ac:dyDescent="0.25">
      <c r="A39" s="2" t="s">
        <v>61</v>
      </c>
      <c r="B39" s="2" t="s">
        <v>35</v>
      </c>
      <c r="C39">
        <f t="shared" si="4"/>
        <v>1</v>
      </c>
      <c r="D39" s="3">
        <f t="shared" si="0"/>
        <v>15</v>
      </c>
      <c r="J39" s="2" t="s">
        <v>61</v>
      </c>
      <c r="K39" s="4" t="s">
        <v>35</v>
      </c>
      <c r="L39" s="5">
        <f t="shared" si="5"/>
        <v>1</v>
      </c>
      <c r="M39" s="6">
        <f t="shared" si="1"/>
        <v>0.5</v>
      </c>
      <c r="N39" s="5">
        <f t="shared" si="2"/>
        <v>1.5</v>
      </c>
      <c r="O39" s="5">
        <f t="shared" si="3"/>
        <v>15</v>
      </c>
    </row>
    <row r="40" spans="1:15" x14ac:dyDescent="0.25">
      <c r="A40" s="2" t="s">
        <v>62</v>
      </c>
      <c r="B40" s="2" t="s">
        <v>37</v>
      </c>
      <c r="C40">
        <f t="shared" si="4"/>
        <v>1</v>
      </c>
      <c r="D40" s="3">
        <f t="shared" si="0"/>
        <v>18</v>
      </c>
      <c r="J40" s="2" t="s">
        <v>62</v>
      </c>
      <c r="K40" s="4" t="s">
        <v>37</v>
      </c>
      <c r="L40" s="5">
        <f t="shared" si="5"/>
        <v>1</v>
      </c>
      <c r="M40" s="6">
        <f t="shared" si="1"/>
        <v>0.5</v>
      </c>
      <c r="N40" s="5">
        <f t="shared" si="2"/>
        <v>1.5</v>
      </c>
      <c r="O40" s="5">
        <f t="shared" si="3"/>
        <v>18</v>
      </c>
    </row>
    <row r="41" spans="1:15" x14ac:dyDescent="0.25">
      <c r="A41" s="2" t="s">
        <v>63</v>
      </c>
      <c r="B41" s="2" t="s">
        <v>39</v>
      </c>
      <c r="C41">
        <f t="shared" si="4"/>
        <v>2</v>
      </c>
      <c r="D41" s="3">
        <f t="shared" si="0"/>
        <v>14</v>
      </c>
      <c r="J41" s="2" t="s">
        <v>63</v>
      </c>
      <c r="K41" s="4" t="s">
        <v>39</v>
      </c>
      <c r="L41" s="5">
        <f t="shared" si="5"/>
        <v>2</v>
      </c>
      <c r="M41" s="6">
        <f t="shared" si="1"/>
        <v>1</v>
      </c>
      <c r="N41" s="5">
        <f t="shared" si="2"/>
        <v>2</v>
      </c>
      <c r="O41" s="5">
        <f t="shared" si="3"/>
        <v>14</v>
      </c>
    </row>
    <row r="42" spans="1:15" x14ac:dyDescent="0.25">
      <c r="A42" s="2" t="s">
        <v>64</v>
      </c>
      <c r="B42" s="2" t="s">
        <v>41</v>
      </c>
      <c r="C42">
        <f t="shared" si="4"/>
        <v>2</v>
      </c>
      <c r="D42" s="3">
        <f t="shared" si="0"/>
        <v>16</v>
      </c>
      <c r="J42" s="2" t="s">
        <v>64</v>
      </c>
      <c r="K42" s="4" t="s">
        <v>41</v>
      </c>
      <c r="L42" s="5">
        <f t="shared" si="5"/>
        <v>2</v>
      </c>
      <c r="M42" s="6">
        <f t="shared" si="1"/>
        <v>1</v>
      </c>
      <c r="N42" s="5">
        <f t="shared" si="2"/>
        <v>2</v>
      </c>
      <c r="O42" s="5">
        <f t="shared" si="3"/>
        <v>16</v>
      </c>
    </row>
    <row r="43" spans="1:15" x14ac:dyDescent="0.25">
      <c r="A43" s="2" t="s">
        <v>65</v>
      </c>
      <c r="B43" s="2" t="s">
        <v>43</v>
      </c>
      <c r="C43">
        <f t="shared" si="4"/>
        <v>2</v>
      </c>
      <c r="D43" s="3">
        <f t="shared" si="0"/>
        <v>18</v>
      </c>
      <c r="J43" s="2" t="s">
        <v>65</v>
      </c>
      <c r="K43" s="4" t="s">
        <v>43</v>
      </c>
      <c r="L43" s="5">
        <f t="shared" si="5"/>
        <v>2</v>
      </c>
      <c r="M43" s="6">
        <f t="shared" si="1"/>
        <v>1</v>
      </c>
      <c r="N43" s="5">
        <f t="shared" si="2"/>
        <v>2</v>
      </c>
      <c r="O43" s="5">
        <f t="shared" si="3"/>
        <v>18</v>
      </c>
    </row>
    <row r="44" spans="1:15" x14ac:dyDescent="0.25">
      <c r="A44" s="2" t="s">
        <v>10</v>
      </c>
      <c r="B44" s="2" t="s">
        <v>23</v>
      </c>
      <c r="C44">
        <f t="shared" si="4"/>
        <v>2</v>
      </c>
      <c r="D44" s="3">
        <f t="shared" si="0"/>
        <v>9</v>
      </c>
      <c r="J44" s="2" t="s">
        <v>10</v>
      </c>
      <c r="K44" s="4" t="s">
        <v>23</v>
      </c>
      <c r="L44" s="5">
        <f t="shared" si="5"/>
        <v>2</v>
      </c>
      <c r="M44" s="6">
        <f t="shared" si="1"/>
        <v>1</v>
      </c>
      <c r="N44" s="5">
        <f t="shared" si="2"/>
        <v>2</v>
      </c>
      <c r="O44" s="5">
        <f t="shared" si="3"/>
        <v>20</v>
      </c>
    </row>
    <row r="45" spans="1:15" x14ac:dyDescent="0.25">
      <c r="A45" s="2" t="s">
        <v>66</v>
      </c>
      <c r="B45" s="2" t="s">
        <v>25</v>
      </c>
      <c r="C45">
        <f t="shared" si="4"/>
        <v>2</v>
      </c>
      <c r="D45" s="3">
        <f t="shared" si="0"/>
        <v>1</v>
      </c>
      <c r="J45" s="2" t="s">
        <v>66</v>
      </c>
      <c r="K45" s="4" t="s">
        <v>25</v>
      </c>
      <c r="L45" s="5">
        <f t="shared" si="5"/>
        <v>2</v>
      </c>
      <c r="M45" s="6">
        <f t="shared" si="1"/>
        <v>1</v>
      </c>
      <c r="N45" s="5">
        <f t="shared" si="2"/>
        <v>2</v>
      </c>
      <c r="O45" s="5">
        <f t="shared" si="3"/>
        <v>1</v>
      </c>
    </row>
    <row r="46" spans="1:15" x14ac:dyDescent="0.25">
      <c r="A46" s="2" t="s">
        <v>67</v>
      </c>
      <c r="B46" s="2" t="s">
        <v>27</v>
      </c>
      <c r="C46">
        <f t="shared" si="4"/>
        <v>2</v>
      </c>
      <c r="D46" s="3">
        <f t="shared" si="0"/>
        <v>2</v>
      </c>
      <c r="J46" s="2" t="s">
        <v>67</v>
      </c>
      <c r="K46" s="4" t="s">
        <v>27</v>
      </c>
      <c r="L46" s="5">
        <f t="shared" si="5"/>
        <v>2</v>
      </c>
      <c r="M46" s="6">
        <f t="shared" si="1"/>
        <v>1</v>
      </c>
      <c r="N46" s="5">
        <f t="shared" si="2"/>
        <v>2</v>
      </c>
      <c r="O46" s="5">
        <f t="shared" si="3"/>
        <v>2</v>
      </c>
    </row>
    <row r="47" spans="1:15" x14ac:dyDescent="0.25">
      <c r="A47" s="2" t="s">
        <v>68</v>
      </c>
      <c r="B47" s="2" t="s">
        <v>29</v>
      </c>
      <c r="C47">
        <f t="shared" si="4"/>
        <v>0</v>
      </c>
      <c r="D47" s="3">
        <f t="shared" si="0"/>
        <v>8</v>
      </c>
      <c r="J47" s="2" t="s">
        <v>68</v>
      </c>
      <c r="K47" s="4" t="s">
        <v>29</v>
      </c>
      <c r="L47" s="5">
        <f t="shared" si="5"/>
        <v>0</v>
      </c>
      <c r="M47" s="6">
        <f t="shared" si="1"/>
        <v>0.5</v>
      </c>
      <c r="N47" s="5">
        <f t="shared" si="2"/>
        <v>2</v>
      </c>
      <c r="O47" s="5">
        <f t="shared" si="3"/>
        <v>8</v>
      </c>
    </row>
    <row r="48" spans="1:15" x14ac:dyDescent="0.25">
      <c r="A48" s="2" t="s">
        <v>69</v>
      </c>
      <c r="B48" s="2" t="s">
        <v>31</v>
      </c>
      <c r="C48">
        <f t="shared" si="4"/>
        <v>0</v>
      </c>
      <c r="D48" s="3">
        <f t="shared" si="0"/>
        <v>12</v>
      </c>
      <c r="J48" s="2" t="s">
        <v>69</v>
      </c>
      <c r="K48" s="4" t="s">
        <v>31</v>
      </c>
      <c r="L48" s="5">
        <f t="shared" si="5"/>
        <v>0</v>
      </c>
      <c r="M48" s="6">
        <f t="shared" si="1"/>
        <v>0.5</v>
      </c>
      <c r="N48" s="5">
        <f t="shared" si="2"/>
        <v>2</v>
      </c>
      <c r="O48" s="5">
        <f t="shared" si="3"/>
        <v>12</v>
      </c>
    </row>
    <row r="49" spans="1:15" x14ac:dyDescent="0.25">
      <c r="A49" s="2" t="s">
        <v>70</v>
      </c>
      <c r="B49" s="2" t="s">
        <v>33</v>
      </c>
      <c r="C49">
        <f t="shared" si="4"/>
        <v>0</v>
      </c>
      <c r="D49" s="3">
        <f t="shared" si="0"/>
        <v>16</v>
      </c>
      <c r="J49" s="2" t="s">
        <v>70</v>
      </c>
      <c r="K49" s="4" t="s">
        <v>33</v>
      </c>
      <c r="L49" s="5">
        <f t="shared" si="5"/>
        <v>0</v>
      </c>
      <c r="M49" s="6">
        <f t="shared" si="1"/>
        <v>0.5</v>
      </c>
      <c r="N49" s="5">
        <f t="shared" si="2"/>
        <v>2</v>
      </c>
      <c r="O49" s="5">
        <f t="shared" si="3"/>
        <v>16</v>
      </c>
    </row>
    <row r="50" spans="1:15" x14ac:dyDescent="0.25">
      <c r="A50" s="2" t="s">
        <v>71</v>
      </c>
      <c r="B50" s="2" t="s">
        <v>35</v>
      </c>
      <c r="C50">
        <f t="shared" si="4"/>
        <v>1</v>
      </c>
      <c r="D50" s="3">
        <f t="shared" si="0"/>
        <v>15</v>
      </c>
      <c r="J50" s="2" t="s">
        <v>71</v>
      </c>
      <c r="K50" s="4" t="s">
        <v>35</v>
      </c>
      <c r="L50" s="5">
        <f t="shared" si="5"/>
        <v>1</v>
      </c>
      <c r="M50" s="6">
        <f t="shared" si="1"/>
        <v>0.5</v>
      </c>
      <c r="N50" s="5">
        <f t="shared" si="2"/>
        <v>1.5</v>
      </c>
      <c r="O50" s="5">
        <f t="shared" si="3"/>
        <v>15</v>
      </c>
    </row>
    <row r="51" spans="1:15" x14ac:dyDescent="0.25">
      <c r="A51" s="2" t="s">
        <v>72</v>
      </c>
      <c r="B51" s="2" t="s">
        <v>37</v>
      </c>
      <c r="C51">
        <f t="shared" si="4"/>
        <v>1</v>
      </c>
      <c r="D51" s="3">
        <f t="shared" si="0"/>
        <v>18</v>
      </c>
      <c r="J51" s="2" t="s">
        <v>72</v>
      </c>
      <c r="K51" s="4" t="s">
        <v>37</v>
      </c>
      <c r="L51" s="5">
        <f t="shared" si="5"/>
        <v>1</v>
      </c>
      <c r="M51" s="6">
        <f t="shared" si="1"/>
        <v>0.5</v>
      </c>
      <c r="N51" s="5">
        <f t="shared" si="2"/>
        <v>1.5</v>
      </c>
      <c r="O51" s="5">
        <f t="shared" si="3"/>
        <v>18</v>
      </c>
    </row>
    <row r="52" spans="1:15" x14ac:dyDescent="0.25">
      <c r="A52" s="2" t="s">
        <v>73</v>
      </c>
      <c r="B52" s="2" t="s">
        <v>39</v>
      </c>
      <c r="C52">
        <f t="shared" si="4"/>
        <v>1</v>
      </c>
      <c r="D52" s="3">
        <f t="shared" si="0"/>
        <v>21</v>
      </c>
      <c r="J52" s="2" t="s">
        <v>73</v>
      </c>
      <c r="K52" s="4" t="s">
        <v>39</v>
      </c>
      <c r="L52" s="5">
        <f t="shared" si="5"/>
        <v>1</v>
      </c>
      <c r="M52" s="6">
        <f t="shared" si="1"/>
        <v>0.5</v>
      </c>
      <c r="N52" s="5">
        <f t="shared" si="2"/>
        <v>1.5</v>
      </c>
      <c r="O52" s="5">
        <f t="shared" si="3"/>
        <v>21</v>
      </c>
    </row>
    <row r="53" spans="1:15" x14ac:dyDescent="0.25">
      <c r="A53" s="2" t="s">
        <v>74</v>
      </c>
      <c r="B53" s="2" t="s">
        <v>41</v>
      </c>
      <c r="C53">
        <f t="shared" si="4"/>
        <v>1</v>
      </c>
      <c r="D53" s="3">
        <f t="shared" si="0"/>
        <v>24</v>
      </c>
      <c r="J53" s="2" t="s">
        <v>74</v>
      </c>
      <c r="K53" s="4" t="s">
        <v>41</v>
      </c>
      <c r="L53" s="5">
        <f t="shared" si="5"/>
        <v>1</v>
      </c>
      <c r="M53" s="6">
        <f t="shared" si="1"/>
        <v>0.5</v>
      </c>
      <c r="N53" s="5">
        <f t="shared" si="2"/>
        <v>1.5</v>
      </c>
      <c r="O53" s="5">
        <f t="shared" si="3"/>
        <v>24</v>
      </c>
    </row>
    <row r="54" spans="1:15" x14ac:dyDescent="0.25">
      <c r="A54" s="2" t="s">
        <v>75</v>
      </c>
      <c r="B54" s="2" t="s">
        <v>43</v>
      </c>
      <c r="C54">
        <f t="shared" si="4"/>
        <v>2</v>
      </c>
      <c r="D54" s="3">
        <f t="shared" si="0"/>
        <v>18</v>
      </c>
      <c r="J54" s="2" t="s">
        <v>75</v>
      </c>
      <c r="K54" s="4" t="s">
        <v>43</v>
      </c>
      <c r="L54" s="5">
        <f t="shared" si="5"/>
        <v>2</v>
      </c>
      <c r="M54" s="6">
        <f t="shared" si="1"/>
        <v>1</v>
      </c>
      <c r="N54" s="5">
        <f t="shared" si="2"/>
        <v>2</v>
      </c>
      <c r="O54" s="5">
        <f t="shared" si="3"/>
        <v>18</v>
      </c>
    </row>
    <row r="55" spans="1:15" x14ac:dyDescent="0.25">
      <c r="A55" s="2" t="s">
        <v>76</v>
      </c>
      <c r="B55" s="2" t="s">
        <v>23</v>
      </c>
      <c r="C55">
        <f t="shared" si="4"/>
        <v>2</v>
      </c>
      <c r="D55" s="3">
        <f t="shared" si="0"/>
        <v>20</v>
      </c>
      <c r="J55" s="2" t="s">
        <v>76</v>
      </c>
      <c r="K55" s="4" t="s">
        <v>23</v>
      </c>
      <c r="L55" s="5">
        <f t="shared" si="5"/>
        <v>2</v>
      </c>
      <c r="M55" s="6">
        <f t="shared" si="1"/>
        <v>1</v>
      </c>
      <c r="N55" s="5">
        <f t="shared" si="2"/>
        <v>2</v>
      </c>
      <c r="O55" s="5">
        <f t="shared" si="3"/>
        <v>20</v>
      </c>
    </row>
    <row r="56" spans="1:15" x14ac:dyDescent="0.25">
      <c r="A56" s="2" t="s">
        <v>77</v>
      </c>
      <c r="B56" s="2" t="s">
        <v>25</v>
      </c>
      <c r="C56">
        <f t="shared" si="4"/>
        <v>2</v>
      </c>
      <c r="D56" s="3">
        <f t="shared" si="0"/>
        <v>1</v>
      </c>
      <c r="J56" s="2" t="s">
        <v>77</v>
      </c>
      <c r="K56" s="4" t="s">
        <v>25</v>
      </c>
      <c r="L56" s="5">
        <f t="shared" si="5"/>
        <v>2</v>
      </c>
      <c r="M56" s="6">
        <f t="shared" si="1"/>
        <v>1</v>
      </c>
      <c r="N56" s="5">
        <f t="shared" si="2"/>
        <v>2</v>
      </c>
      <c r="O56" s="5">
        <f t="shared" si="3"/>
        <v>1</v>
      </c>
    </row>
    <row r="57" spans="1:15" x14ac:dyDescent="0.25">
      <c r="A57" s="2" t="s">
        <v>78</v>
      </c>
      <c r="B57" s="2" t="s">
        <v>27</v>
      </c>
      <c r="C57">
        <f t="shared" si="4"/>
        <v>2</v>
      </c>
      <c r="D57" s="3">
        <f t="shared" si="0"/>
        <v>2</v>
      </c>
      <c r="J57" s="2" t="s">
        <v>78</v>
      </c>
      <c r="K57" s="4" t="s">
        <v>27</v>
      </c>
      <c r="L57" s="5">
        <f t="shared" si="5"/>
        <v>2</v>
      </c>
      <c r="M57" s="6">
        <f t="shared" si="1"/>
        <v>1</v>
      </c>
      <c r="N57" s="5">
        <f t="shared" si="2"/>
        <v>2</v>
      </c>
      <c r="O57" s="5">
        <f t="shared" si="3"/>
        <v>2</v>
      </c>
    </row>
    <row r="58" spans="1:15" x14ac:dyDescent="0.25">
      <c r="A58" s="2" t="s">
        <v>79</v>
      </c>
      <c r="B58" s="2" t="s">
        <v>29</v>
      </c>
      <c r="C58">
        <f t="shared" si="4"/>
        <v>2</v>
      </c>
      <c r="D58" s="3">
        <f t="shared" si="0"/>
        <v>4</v>
      </c>
      <c r="J58" s="2" t="s">
        <v>79</v>
      </c>
      <c r="K58" s="4" t="s">
        <v>29</v>
      </c>
      <c r="L58" s="5">
        <f t="shared" si="5"/>
        <v>2</v>
      </c>
      <c r="M58" s="6">
        <f t="shared" si="1"/>
        <v>1</v>
      </c>
      <c r="N58" s="5">
        <f t="shared" si="2"/>
        <v>2</v>
      </c>
      <c r="O58" s="5">
        <f t="shared" si="3"/>
        <v>4</v>
      </c>
    </row>
    <row r="59" spans="1:15" x14ac:dyDescent="0.25">
      <c r="A59" s="2" t="s">
        <v>80</v>
      </c>
      <c r="B59" s="2" t="s">
        <v>31</v>
      </c>
      <c r="C59">
        <f t="shared" si="4"/>
        <v>2</v>
      </c>
      <c r="D59" s="3">
        <f t="shared" si="0"/>
        <v>6</v>
      </c>
      <c r="J59" s="2" t="s">
        <v>80</v>
      </c>
      <c r="K59" s="4" t="s">
        <v>31</v>
      </c>
      <c r="L59" s="5">
        <f t="shared" si="5"/>
        <v>2</v>
      </c>
      <c r="M59" s="6">
        <f t="shared" si="1"/>
        <v>1</v>
      </c>
      <c r="N59" s="5">
        <f t="shared" si="2"/>
        <v>2</v>
      </c>
      <c r="O59" s="5">
        <f t="shared" si="3"/>
        <v>6</v>
      </c>
    </row>
    <row r="60" spans="1:15" x14ac:dyDescent="0.25">
      <c r="A60" s="2" t="s">
        <v>81</v>
      </c>
      <c r="B60" s="2" t="s">
        <v>33</v>
      </c>
      <c r="C60">
        <f t="shared" si="4"/>
        <v>0</v>
      </c>
      <c r="D60" s="3">
        <f t="shared" si="0"/>
        <v>16</v>
      </c>
      <c r="J60" s="2" t="s">
        <v>81</v>
      </c>
      <c r="K60" s="4" t="s">
        <v>33</v>
      </c>
      <c r="L60" s="5">
        <f t="shared" si="5"/>
        <v>0</v>
      </c>
      <c r="M60" s="6">
        <f t="shared" si="1"/>
        <v>0.5</v>
      </c>
      <c r="N60" s="5">
        <f t="shared" si="2"/>
        <v>2</v>
      </c>
      <c r="O60" s="5">
        <f t="shared" si="3"/>
        <v>16</v>
      </c>
    </row>
    <row r="61" spans="1:15" x14ac:dyDescent="0.25">
      <c r="A61" s="2" t="s">
        <v>82</v>
      </c>
      <c r="B61" s="2" t="s">
        <v>35</v>
      </c>
      <c r="C61">
        <f t="shared" si="4"/>
        <v>0</v>
      </c>
      <c r="D61" s="3">
        <f t="shared" si="0"/>
        <v>20</v>
      </c>
      <c r="J61" s="2" t="s">
        <v>82</v>
      </c>
      <c r="K61" s="4" t="s">
        <v>35</v>
      </c>
      <c r="L61" s="5">
        <f t="shared" si="5"/>
        <v>0</v>
      </c>
      <c r="M61" s="6">
        <f t="shared" si="1"/>
        <v>0.5</v>
      </c>
      <c r="N61" s="5">
        <f t="shared" si="2"/>
        <v>2</v>
      </c>
      <c r="O61" s="5">
        <f t="shared" si="3"/>
        <v>20</v>
      </c>
    </row>
    <row r="62" spans="1:15" x14ac:dyDescent="0.25">
      <c r="A62" s="2" t="s">
        <v>83</v>
      </c>
      <c r="B62" s="2" t="s">
        <v>37</v>
      </c>
      <c r="C62">
        <f t="shared" si="4"/>
        <v>0</v>
      </c>
      <c r="D62" s="3">
        <f t="shared" si="0"/>
        <v>24</v>
      </c>
      <c r="J62" s="2" t="s">
        <v>83</v>
      </c>
      <c r="K62" s="4" t="s">
        <v>37</v>
      </c>
      <c r="L62" s="5">
        <f t="shared" si="5"/>
        <v>0</v>
      </c>
      <c r="M62" s="6">
        <f t="shared" si="1"/>
        <v>0.5</v>
      </c>
      <c r="N62" s="5">
        <f t="shared" si="2"/>
        <v>2</v>
      </c>
      <c r="O62" s="5">
        <f t="shared" si="3"/>
        <v>24</v>
      </c>
    </row>
    <row r="63" spans="1:15" x14ac:dyDescent="0.25">
      <c r="A63" s="2" t="s">
        <v>84</v>
      </c>
      <c r="B63" s="2" t="s">
        <v>39</v>
      </c>
      <c r="C63">
        <f t="shared" si="4"/>
        <v>1</v>
      </c>
      <c r="D63" s="3">
        <f t="shared" si="0"/>
        <v>21</v>
      </c>
      <c r="J63" s="2" t="s">
        <v>84</v>
      </c>
      <c r="K63" s="4" t="s">
        <v>39</v>
      </c>
      <c r="L63" s="5">
        <f t="shared" si="5"/>
        <v>1</v>
      </c>
      <c r="M63" s="6">
        <f t="shared" si="1"/>
        <v>0.5</v>
      </c>
      <c r="N63" s="5">
        <f t="shared" si="2"/>
        <v>1.5</v>
      </c>
      <c r="O63" s="5">
        <f t="shared" si="3"/>
        <v>21</v>
      </c>
    </row>
    <row r="64" spans="1:15" x14ac:dyDescent="0.25">
      <c r="A64" s="2" t="s">
        <v>85</v>
      </c>
      <c r="B64" s="2" t="s">
        <v>41</v>
      </c>
      <c r="C64">
        <f t="shared" si="4"/>
        <v>1</v>
      </c>
      <c r="D64" s="3">
        <f t="shared" si="0"/>
        <v>24</v>
      </c>
      <c r="J64" s="2" t="s">
        <v>85</v>
      </c>
      <c r="K64" s="4" t="s">
        <v>41</v>
      </c>
      <c r="L64" s="5">
        <f t="shared" si="5"/>
        <v>1</v>
      </c>
      <c r="M64" s="6">
        <f t="shared" si="1"/>
        <v>0.5</v>
      </c>
      <c r="N64" s="5">
        <f t="shared" si="2"/>
        <v>1.5</v>
      </c>
      <c r="O64" s="5">
        <f t="shared" si="3"/>
        <v>24</v>
      </c>
    </row>
    <row r="65" spans="1:15" x14ac:dyDescent="0.25">
      <c r="A65" s="2" t="s">
        <v>86</v>
      </c>
      <c r="B65" s="2" t="s">
        <v>43</v>
      </c>
      <c r="C65">
        <f t="shared" si="4"/>
        <v>1</v>
      </c>
      <c r="D65" s="3">
        <f t="shared" si="0"/>
        <v>27</v>
      </c>
      <c r="J65" s="2" t="s">
        <v>86</v>
      </c>
      <c r="K65" s="4" t="s">
        <v>43</v>
      </c>
      <c r="L65" s="5">
        <f t="shared" si="5"/>
        <v>1</v>
      </c>
      <c r="M65" s="6">
        <f t="shared" si="1"/>
        <v>0.5</v>
      </c>
      <c r="N65" s="5">
        <f t="shared" si="2"/>
        <v>1.5</v>
      </c>
      <c r="O65" s="5">
        <f t="shared" si="3"/>
        <v>27</v>
      </c>
    </row>
    <row r="66" spans="1:15" x14ac:dyDescent="0.25">
      <c r="A66" s="2" t="s">
        <v>87</v>
      </c>
      <c r="B66" s="2" t="s">
        <v>23</v>
      </c>
      <c r="C66">
        <f t="shared" si="4"/>
        <v>1</v>
      </c>
      <c r="D66" s="3">
        <f t="shared" si="0"/>
        <v>30</v>
      </c>
      <c r="J66" s="2" t="s">
        <v>87</v>
      </c>
      <c r="K66" s="4" t="s">
        <v>23</v>
      </c>
      <c r="L66" s="5">
        <f t="shared" si="5"/>
        <v>1</v>
      </c>
      <c r="M66" s="6">
        <f t="shared" si="1"/>
        <v>0.5</v>
      </c>
      <c r="N66" s="5">
        <f t="shared" si="2"/>
        <v>1.5</v>
      </c>
      <c r="O66" s="5">
        <f t="shared" si="3"/>
        <v>30</v>
      </c>
    </row>
    <row r="67" spans="1:15" x14ac:dyDescent="0.25">
      <c r="A67" s="2" t="s">
        <v>88</v>
      </c>
      <c r="B67" s="2" t="s">
        <v>25</v>
      </c>
      <c r="C67">
        <f t="shared" ref="C67:C101" si="6">IF(AND(LEFT(A67,1)&gt;="A",LEFT(A67,1)&lt;="F"),0,IF(AND(LEFT(A67,1)&gt;="G",LEFT(A67,1)&lt;="M"),1,IF(AND(LEFT(A67,1)&gt;="N",LEFT(A67,1)&lt;="Z"),2,"")))</f>
        <v>2</v>
      </c>
      <c r="D67" s="3">
        <f t="shared" ref="D67:D101" si="7">VLOOKUP(A67,$J$1:$O$101,6,FALSE)</f>
        <v>1</v>
      </c>
      <c r="J67" s="2" t="s">
        <v>88</v>
      </c>
      <c r="K67" s="4" t="s">
        <v>25</v>
      </c>
      <c r="L67" s="5">
        <f t="shared" si="5"/>
        <v>2</v>
      </c>
      <c r="M67" s="6">
        <f t="shared" ref="M67:M101" si="8">VLOOKUP(L67,$F$1:$H$4,2,FALSE)</f>
        <v>1</v>
      </c>
      <c r="N67" s="5">
        <f t="shared" ref="N67:N101" si="9">VLOOKUP(L67,$F$1:$H$4,3,FALSE)</f>
        <v>2</v>
      </c>
      <c r="O67" s="5">
        <f t="shared" ref="O67:O101" si="10">N67*K67/M67</f>
        <v>1</v>
      </c>
    </row>
    <row r="68" spans="1:15" x14ac:dyDescent="0.25">
      <c r="A68" s="2" t="s">
        <v>89</v>
      </c>
      <c r="B68" s="2" t="s">
        <v>27</v>
      </c>
      <c r="C68">
        <f t="shared" si="6"/>
        <v>2</v>
      </c>
      <c r="D68" s="3">
        <f t="shared" si="7"/>
        <v>2</v>
      </c>
      <c r="J68" s="2" t="s">
        <v>89</v>
      </c>
      <c r="K68" s="4" t="s">
        <v>27</v>
      </c>
      <c r="L68" s="5">
        <f t="shared" si="5"/>
        <v>2</v>
      </c>
      <c r="M68" s="6">
        <f t="shared" si="8"/>
        <v>1</v>
      </c>
      <c r="N68" s="5">
        <f t="shared" si="9"/>
        <v>2</v>
      </c>
      <c r="O68" s="5">
        <f t="shared" si="10"/>
        <v>2</v>
      </c>
    </row>
    <row r="69" spans="1:15" x14ac:dyDescent="0.25">
      <c r="A69" s="2" t="s">
        <v>90</v>
      </c>
      <c r="B69" s="2" t="s">
        <v>29</v>
      </c>
      <c r="C69">
        <f t="shared" si="6"/>
        <v>2</v>
      </c>
      <c r="D69" s="3">
        <f t="shared" si="7"/>
        <v>4</v>
      </c>
      <c r="J69" s="2" t="s">
        <v>90</v>
      </c>
      <c r="K69" s="4" t="s">
        <v>29</v>
      </c>
      <c r="L69" s="5">
        <f t="shared" si="5"/>
        <v>2</v>
      </c>
      <c r="M69" s="6">
        <f t="shared" si="8"/>
        <v>1</v>
      </c>
      <c r="N69" s="5">
        <f t="shared" si="9"/>
        <v>2</v>
      </c>
      <c r="O69" s="5">
        <f t="shared" si="10"/>
        <v>4</v>
      </c>
    </row>
    <row r="70" spans="1:15" x14ac:dyDescent="0.25">
      <c r="A70" s="2" t="s">
        <v>91</v>
      </c>
      <c r="B70" s="2" t="s">
        <v>31</v>
      </c>
      <c r="C70">
        <f t="shared" si="6"/>
        <v>2</v>
      </c>
      <c r="D70" s="3">
        <f t="shared" si="7"/>
        <v>6</v>
      </c>
      <c r="J70" s="2" t="s">
        <v>91</v>
      </c>
      <c r="K70" s="4" t="s">
        <v>31</v>
      </c>
      <c r="L70" s="5">
        <f t="shared" si="5"/>
        <v>2</v>
      </c>
      <c r="M70" s="6">
        <f t="shared" si="8"/>
        <v>1</v>
      </c>
      <c r="N70" s="5">
        <f t="shared" si="9"/>
        <v>2</v>
      </c>
      <c r="O70" s="5">
        <f t="shared" si="10"/>
        <v>6</v>
      </c>
    </row>
    <row r="71" spans="1:15" x14ac:dyDescent="0.25">
      <c r="A71" s="2" t="s">
        <v>92</v>
      </c>
      <c r="B71" s="2" t="s">
        <v>33</v>
      </c>
      <c r="C71">
        <f t="shared" si="6"/>
        <v>2</v>
      </c>
      <c r="D71" s="3">
        <f t="shared" si="7"/>
        <v>8</v>
      </c>
      <c r="J71" s="2" t="s">
        <v>92</v>
      </c>
      <c r="K71" s="4" t="s">
        <v>33</v>
      </c>
      <c r="L71" s="5">
        <f t="shared" si="5"/>
        <v>2</v>
      </c>
      <c r="M71" s="6">
        <f t="shared" si="8"/>
        <v>1</v>
      </c>
      <c r="N71" s="5">
        <f t="shared" si="9"/>
        <v>2</v>
      </c>
      <c r="O71" s="5">
        <f t="shared" si="10"/>
        <v>8</v>
      </c>
    </row>
    <row r="72" spans="1:15" x14ac:dyDescent="0.25">
      <c r="A72" s="2" t="s">
        <v>93</v>
      </c>
      <c r="B72" s="2" t="s">
        <v>35</v>
      </c>
      <c r="C72">
        <f t="shared" si="6"/>
        <v>2</v>
      </c>
      <c r="D72" s="3">
        <f t="shared" si="7"/>
        <v>10</v>
      </c>
      <c r="J72" s="2" t="s">
        <v>93</v>
      </c>
      <c r="K72" s="4" t="s">
        <v>35</v>
      </c>
      <c r="L72" s="5">
        <f t="shared" si="5"/>
        <v>2</v>
      </c>
      <c r="M72" s="6">
        <f t="shared" si="8"/>
        <v>1</v>
      </c>
      <c r="N72" s="5">
        <f t="shared" si="9"/>
        <v>2</v>
      </c>
      <c r="O72" s="5">
        <f t="shared" si="10"/>
        <v>10</v>
      </c>
    </row>
    <row r="73" spans="1:15" x14ac:dyDescent="0.25">
      <c r="A73" s="2" t="s">
        <v>94</v>
      </c>
      <c r="B73" s="2" t="s">
        <v>37</v>
      </c>
      <c r="C73">
        <f t="shared" si="6"/>
        <v>0</v>
      </c>
      <c r="D73" s="3">
        <f t="shared" si="7"/>
        <v>24</v>
      </c>
      <c r="J73" s="2" t="s">
        <v>94</v>
      </c>
      <c r="K73" s="4" t="s">
        <v>37</v>
      </c>
      <c r="L73" s="5">
        <f t="shared" si="5"/>
        <v>0</v>
      </c>
      <c r="M73" s="6">
        <f t="shared" si="8"/>
        <v>0.5</v>
      </c>
      <c r="N73" s="5">
        <f t="shared" si="9"/>
        <v>2</v>
      </c>
      <c r="O73" s="5">
        <f t="shared" si="10"/>
        <v>24</v>
      </c>
    </row>
    <row r="74" spans="1:15" x14ac:dyDescent="0.25">
      <c r="A74" s="2" t="s">
        <v>95</v>
      </c>
      <c r="B74" s="2" t="s">
        <v>39</v>
      </c>
      <c r="C74">
        <f t="shared" si="6"/>
        <v>0</v>
      </c>
      <c r="D74" s="3">
        <f t="shared" si="7"/>
        <v>28</v>
      </c>
      <c r="J74" s="2" t="s">
        <v>95</v>
      </c>
      <c r="K74" s="4" t="s">
        <v>39</v>
      </c>
      <c r="L74" s="5">
        <f t="shared" si="5"/>
        <v>0</v>
      </c>
      <c r="M74" s="6">
        <f t="shared" si="8"/>
        <v>0.5</v>
      </c>
      <c r="N74" s="5">
        <f t="shared" si="9"/>
        <v>2</v>
      </c>
      <c r="O74" s="5">
        <f t="shared" si="10"/>
        <v>28</v>
      </c>
    </row>
    <row r="75" spans="1:15" x14ac:dyDescent="0.25">
      <c r="A75" s="2" t="s">
        <v>96</v>
      </c>
      <c r="B75" s="2" t="s">
        <v>41</v>
      </c>
      <c r="C75">
        <f t="shared" si="6"/>
        <v>0</v>
      </c>
      <c r="D75" s="3">
        <f t="shared" si="7"/>
        <v>32</v>
      </c>
      <c r="J75" s="2" t="s">
        <v>96</v>
      </c>
      <c r="K75" s="4" t="s">
        <v>41</v>
      </c>
      <c r="L75" s="5">
        <f t="shared" si="5"/>
        <v>0</v>
      </c>
      <c r="M75" s="6">
        <f t="shared" si="8"/>
        <v>0.5</v>
      </c>
      <c r="N75" s="5">
        <f t="shared" si="9"/>
        <v>2</v>
      </c>
      <c r="O75" s="5">
        <f t="shared" si="10"/>
        <v>32</v>
      </c>
    </row>
    <row r="76" spans="1:15" x14ac:dyDescent="0.25">
      <c r="A76" s="2" t="s">
        <v>97</v>
      </c>
      <c r="B76" s="2" t="s">
        <v>43</v>
      </c>
      <c r="C76">
        <f t="shared" si="6"/>
        <v>1</v>
      </c>
      <c r="D76" s="3">
        <f t="shared" si="7"/>
        <v>27</v>
      </c>
      <c r="J76" s="2" t="s">
        <v>97</v>
      </c>
      <c r="K76" s="4" t="s">
        <v>43</v>
      </c>
      <c r="L76" s="5">
        <f t="shared" si="5"/>
        <v>1</v>
      </c>
      <c r="M76" s="6">
        <f t="shared" si="8"/>
        <v>0.5</v>
      </c>
      <c r="N76" s="5">
        <f t="shared" si="9"/>
        <v>1.5</v>
      </c>
      <c r="O76" s="5">
        <f t="shared" si="10"/>
        <v>27</v>
      </c>
    </row>
    <row r="77" spans="1:15" x14ac:dyDescent="0.25">
      <c r="A77" s="2" t="s">
        <v>98</v>
      </c>
      <c r="B77" s="2" t="s">
        <v>23</v>
      </c>
      <c r="C77">
        <f t="shared" si="6"/>
        <v>1</v>
      </c>
      <c r="D77" s="3">
        <f t="shared" si="7"/>
        <v>30</v>
      </c>
      <c r="J77" s="2" t="s">
        <v>98</v>
      </c>
      <c r="K77" s="4" t="s">
        <v>23</v>
      </c>
      <c r="L77" s="5">
        <f t="shared" si="5"/>
        <v>1</v>
      </c>
      <c r="M77" s="6">
        <f t="shared" si="8"/>
        <v>0.5</v>
      </c>
      <c r="N77" s="5">
        <f t="shared" si="9"/>
        <v>1.5</v>
      </c>
      <c r="O77" s="5">
        <f t="shared" si="10"/>
        <v>30</v>
      </c>
    </row>
    <row r="78" spans="1:15" x14ac:dyDescent="0.25">
      <c r="A78" s="2" t="s">
        <v>99</v>
      </c>
      <c r="B78" s="2" t="s">
        <v>25</v>
      </c>
      <c r="C78">
        <f t="shared" si="6"/>
        <v>1</v>
      </c>
      <c r="D78" s="3">
        <f t="shared" si="7"/>
        <v>1.5</v>
      </c>
      <c r="J78" s="2" t="s">
        <v>99</v>
      </c>
      <c r="K78" s="4" t="s">
        <v>25</v>
      </c>
      <c r="L78" s="5">
        <f t="shared" si="5"/>
        <v>1</v>
      </c>
      <c r="M78" s="6">
        <f t="shared" si="8"/>
        <v>0.5</v>
      </c>
      <c r="N78" s="5">
        <f t="shared" si="9"/>
        <v>1.5</v>
      </c>
      <c r="O78" s="5">
        <f t="shared" si="10"/>
        <v>1.5</v>
      </c>
    </row>
    <row r="79" spans="1:15" x14ac:dyDescent="0.25">
      <c r="A79" s="2" t="s">
        <v>100</v>
      </c>
      <c r="B79" s="2" t="s">
        <v>27</v>
      </c>
      <c r="C79">
        <f t="shared" si="6"/>
        <v>1</v>
      </c>
      <c r="D79" s="3">
        <f t="shared" si="7"/>
        <v>3</v>
      </c>
      <c r="J79" s="2" t="s">
        <v>100</v>
      </c>
      <c r="K79" s="4" t="s">
        <v>27</v>
      </c>
      <c r="L79" s="5">
        <f t="shared" si="5"/>
        <v>1</v>
      </c>
      <c r="M79" s="6">
        <f t="shared" si="8"/>
        <v>0.5</v>
      </c>
      <c r="N79" s="5">
        <f t="shared" si="9"/>
        <v>1.5</v>
      </c>
      <c r="O79" s="5">
        <f t="shared" si="10"/>
        <v>3</v>
      </c>
    </row>
    <row r="80" spans="1:15" x14ac:dyDescent="0.25">
      <c r="A80" s="2" t="s">
        <v>101</v>
      </c>
      <c r="B80" s="2" t="s">
        <v>29</v>
      </c>
      <c r="C80">
        <f t="shared" si="6"/>
        <v>2</v>
      </c>
      <c r="D80" s="3">
        <f t="shared" si="7"/>
        <v>4</v>
      </c>
      <c r="J80" s="2" t="s">
        <v>101</v>
      </c>
      <c r="K80" s="4" t="s">
        <v>29</v>
      </c>
      <c r="L80" s="5">
        <f t="shared" si="5"/>
        <v>2</v>
      </c>
      <c r="M80" s="6">
        <f t="shared" si="8"/>
        <v>1</v>
      </c>
      <c r="N80" s="5">
        <f t="shared" si="9"/>
        <v>2</v>
      </c>
      <c r="O80" s="5">
        <f t="shared" si="10"/>
        <v>4</v>
      </c>
    </row>
    <row r="81" spans="1:15" x14ac:dyDescent="0.25">
      <c r="A81" s="2" t="s">
        <v>102</v>
      </c>
      <c r="B81" s="2" t="s">
        <v>31</v>
      </c>
      <c r="C81">
        <f t="shared" si="6"/>
        <v>2</v>
      </c>
      <c r="D81" s="3">
        <f t="shared" si="7"/>
        <v>6</v>
      </c>
      <c r="J81" s="2" t="s">
        <v>102</v>
      </c>
      <c r="K81" s="4" t="s">
        <v>31</v>
      </c>
      <c r="L81" s="5">
        <f t="shared" si="5"/>
        <v>2</v>
      </c>
      <c r="M81" s="6">
        <f t="shared" si="8"/>
        <v>1</v>
      </c>
      <c r="N81" s="5">
        <f t="shared" si="9"/>
        <v>2</v>
      </c>
      <c r="O81" s="5">
        <f t="shared" si="10"/>
        <v>6</v>
      </c>
    </row>
    <row r="82" spans="1:15" x14ac:dyDescent="0.25">
      <c r="A82" s="2" t="s">
        <v>103</v>
      </c>
      <c r="B82" s="2" t="s">
        <v>33</v>
      </c>
      <c r="C82">
        <f t="shared" si="6"/>
        <v>2</v>
      </c>
      <c r="D82" s="3">
        <f t="shared" si="7"/>
        <v>8</v>
      </c>
      <c r="J82" s="2" t="s">
        <v>103</v>
      </c>
      <c r="K82" s="4" t="s">
        <v>33</v>
      </c>
      <c r="L82" s="5">
        <f t="shared" si="5"/>
        <v>2</v>
      </c>
      <c r="M82" s="6">
        <f t="shared" si="8"/>
        <v>1</v>
      </c>
      <c r="N82" s="5">
        <f t="shared" si="9"/>
        <v>2</v>
      </c>
      <c r="O82" s="5">
        <f t="shared" si="10"/>
        <v>8</v>
      </c>
    </row>
    <row r="83" spans="1:15" x14ac:dyDescent="0.25">
      <c r="A83" s="2" t="s">
        <v>104</v>
      </c>
      <c r="B83" s="2" t="s">
        <v>35</v>
      </c>
      <c r="C83">
        <f t="shared" si="6"/>
        <v>2</v>
      </c>
      <c r="D83" s="3">
        <f t="shared" si="7"/>
        <v>10</v>
      </c>
      <c r="J83" s="2" t="s">
        <v>104</v>
      </c>
      <c r="K83" s="4" t="s">
        <v>35</v>
      </c>
      <c r="L83" s="5">
        <f t="shared" si="5"/>
        <v>2</v>
      </c>
      <c r="M83" s="6">
        <f t="shared" si="8"/>
        <v>1</v>
      </c>
      <c r="N83" s="5">
        <f t="shared" si="9"/>
        <v>2</v>
      </c>
      <c r="O83" s="5">
        <f t="shared" si="10"/>
        <v>10</v>
      </c>
    </row>
    <row r="84" spans="1:15" x14ac:dyDescent="0.25">
      <c r="A84" s="2" t="s">
        <v>105</v>
      </c>
      <c r="B84" s="2" t="s">
        <v>37</v>
      </c>
      <c r="C84">
        <f t="shared" si="6"/>
        <v>2</v>
      </c>
      <c r="D84" s="3">
        <f t="shared" si="7"/>
        <v>12</v>
      </c>
      <c r="J84" s="2" t="s">
        <v>105</v>
      </c>
      <c r="K84" s="4" t="s">
        <v>37</v>
      </c>
      <c r="L84" s="5">
        <f t="shared" si="5"/>
        <v>2</v>
      </c>
      <c r="M84" s="6">
        <f t="shared" si="8"/>
        <v>1</v>
      </c>
      <c r="N84" s="5">
        <f t="shared" si="9"/>
        <v>2</v>
      </c>
      <c r="O84" s="5">
        <f t="shared" si="10"/>
        <v>12</v>
      </c>
    </row>
    <row r="85" spans="1:15" x14ac:dyDescent="0.25">
      <c r="A85" s="2" t="s">
        <v>106</v>
      </c>
      <c r="B85" s="2" t="s">
        <v>39</v>
      </c>
      <c r="C85">
        <f t="shared" si="6"/>
        <v>2</v>
      </c>
      <c r="D85" s="3">
        <f t="shared" si="7"/>
        <v>14</v>
      </c>
      <c r="J85" s="2" t="s">
        <v>106</v>
      </c>
      <c r="K85" s="4" t="s">
        <v>39</v>
      </c>
      <c r="L85" s="5">
        <f t="shared" ref="L85:L101" si="11">IF(AND(LEFT(J85,1)&gt;="A",LEFT(J85,1)&lt;="F"),0,IF(AND(LEFT(J85,1)&gt;="G",LEFT(J85,1)&lt;="M"),1,IF(AND(LEFT(J85,1)&gt;="N",LEFT(J85,1)&lt;="Z"),2,"")))</f>
        <v>2</v>
      </c>
      <c r="M85" s="6">
        <f t="shared" si="8"/>
        <v>1</v>
      </c>
      <c r="N85" s="5">
        <f t="shared" si="9"/>
        <v>2</v>
      </c>
      <c r="O85" s="5">
        <f t="shared" si="10"/>
        <v>14</v>
      </c>
    </row>
    <row r="86" spans="1:15" x14ac:dyDescent="0.25">
      <c r="A86" s="2" t="s">
        <v>107</v>
      </c>
      <c r="B86" s="2" t="s">
        <v>41</v>
      </c>
      <c r="C86">
        <f t="shared" si="6"/>
        <v>0</v>
      </c>
      <c r="D86" s="3">
        <f t="shared" si="7"/>
        <v>32</v>
      </c>
      <c r="J86" s="2" t="s">
        <v>107</v>
      </c>
      <c r="K86" s="4" t="s">
        <v>41</v>
      </c>
      <c r="L86" s="5">
        <f t="shared" si="11"/>
        <v>0</v>
      </c>
      <c r="M86" s="6">
        <f t="shared" si="8"/>
        <v>0.5</v>
      </c>
      <c r="N86" s="5">
        <f t="shared" si="9"/>
        <v>2</v>
      </c>
      <c r="O86" s="5">
        <f t="shared" si="10"/>
        <v>32</v>
      </c>
    </row>
    <row r="87" spans="1:15" x14ac:dyDescent="0.25">
      <c r="A87" s="2" t="s">
        <v>108</v>
      </c>
      <c r="B87" s="2" t="s">
        <v>43</v>
      </c>
      <c r="C87">
        <f t="shared" si="6"/>
        <v>0</v>
      </c>
      <c r="D87" s="3">
        <f t="shared" si="7"/>
        <v>36</v>
      </c>
      <c r="J87" s="2" t="s">
        <v>108</v>
      </c>
      <c r="K87" s="4" t="s">
        <v>43</v>
      </c>
      <c r="L87" s="5">
        <f t="shared" si="11"/>
        <v>0</v>
      </c>
      <c r="M87" s="6">
        <f t="shared" si="8"/>
        <v>0.5</v>
      </c>
      <c r="N87" s="5">
        <f t="shared" si="9"/>
        <v>2</v>
      </c>
      <c r="O87" s="5">
        <f t="shared" si="10"/>
        <v>36</v>
      </c>
    </row>
    <row r="88" spans="1:15" x14ac:dyDescent="0.25">
      <c r="A88" s="2" t="s">
        <v>109</v>
      </c>
      <c r="B88" s="2" t="s">
        <v>23</v>
      </c>
      <c r="C88">
        <f t="shared" si="6"/>
        <v>0</v>
      </c>
      <c r="D88" s="3">
        <f t="shared" si="7"/>
        <v>40</v>
      </c>
      <c r="J88" s="2" t="s">
        <v>109</v>
      </c>
      <c r="K88" s="4" t="s">
        <v>23</v>
      </c>
      <c r="L88" s="5">
        <f t="shared" si="11"/>
        <v>0</v>
      </c>
      <c r="M88" s="6">
        <f t="shared" si="8"/>
        <v>0.5</v>
      </c>
      <c r="N88" s="5">
        <f t="shared" si="9"/>
        <v>2</v>
      </c>
      <c r="O88" s="5">
        <f t="shared" si="10"/>
        <v>40</v>
      </c>
    </row>
    <row r="89" spans="1:15" x14ac:dyDescent="0.25">
      <c r="A89" s="2" t="s">
        <v>110</v>
      </c>
      <c r="B89" s="2" t="s">
        <v>25</v>
      </c>
      <c r="C89">
        <f t="shared" si="6"/>
        <v>1</v>
      </c>
      <c r="D89" s="3">
        <f t="shared" si="7"/>
        <v>1.5</v>
      </c>
      <c r="J89" s="2" t="s">
        <v>110</v>
      </c>
      <c r="K89" s="4" t="s">
        <v>25</v>
      </c>
      <c r="L89" s="5">
        <f t="shared" si="11"/>
        <v>1</v>
      </c>
      <c r="M89" s="6">
        <f t="shared" si="8"/>
        <v>0.5</v>
      </c>
      <c r="N89" s="5">
        <f t="shared" si="9"/>
        <v>1.5</v>
      </c>
      <c r="O89" s="5">
        <f t="shared" si="10"/>
        <v>1.5</v>
      </c>
    </row>
    <row r="90" spans="1:15" x14ac:dyDescent="0.25">
      <c r="A90" s="2" t="s">
        <v>111</v>
      </c>
      <c r="B90" s="2" t="s">
        <v>27</v>
      </c>
      <c r="C90">
        <f t="shared" si="6"/>
        <v>1</v>
      </c>
      <c r="D90" s="3">
        <f t="shared" si="7"/>
        <v>3</v>
      </c>
      <c r="J90" s="2" t="s">
        <v>111</v>
      </c>
      <c r="K90" s="4" t="s">
        <v>27</v>
      </c>
      <c r="L90" s="5">
        <f t="shared" si="11"/>
        <v>1</v>
      </c>
      <c r="M90" s="6">
        <f t="shared" si="8"/>
        <v>0.5</v>
      </c>
      <c r="N90" s="5">
        <f t="shared" si="9"/>
        <v>1.5</v>
      </c>
      <c r="O90" s="5">
        <f t="shared" si="10"/>
        <v>3</v>
      </c>
    </row>
    <row r="91" spans="1:15" x14ac:dyDescent="0.25">
      <c r="A91" s="2" t="s">
        <v>112</v>
      </c>
      <c r="B91" s="2" t="s">
        <v>29</v>
      </c>
      <c r="C91">
        <f t="shared" si="6"/>
        <v>1</v>
      </c>
      <c r="D91" s="3">
        <f t="shared" si="7"/>
        <v>6</v>
      </c>
      <c r="J91" s="2" t="s">
        <v>112</v>
      </c>
      <c r="K91" s="4" t="s">
        <v>29</v>
      </c>
      <c r="L91" s="5">
        <f t="shared" si="11"/>
        <v>1</v>
      </c>
      <c r="M91" s="6">
        <f t="shared" si="8"/>
        <v>0.5</v>
      </c>
      <c r="N91" s="5">
        <f t="shared" si="9"/>
        <v>1.5</v>
      </c>
      <c r="O91" s="5">
        <f t="shared" si="10"/>
        <v>6</v>
      </c>
    </row>
    <row r="92" spans="1:15" x14ac:dyDescent="0.25">
      <c r="A92" s="2" t="s">
        <v>113</v>
      </c>
      <c r="B92" s="2" t="s">
        <v>31</v>
      </c>
      <c r="C92">
        <f t="shared" si="6"/>
        <v>1</v>
      </c>
      <c r="D92" s="3">
        <f t="shared" si="7"/>
        <v>9</v>
      </c>
      <c r="J92" s="2" t="s">
        <v>113</v>
      </c>
      <c r="K92" s="4" t="s">
        <v>31</v>
      </c>
      <c r="L92" s="5">
        <f t="shared" si="11"/>
        <v>1</v>
      </c>
      <c r="M92" s="6">
        <f t="shared" si="8"/>
        <v>0.5</v>
      </c>
      <c r="N92" s="5">
        <f t="shared" si="9"/>
        <v>1.5</v>
      </c>
      <c r="O92" s="5">
        <f t="shared" si="10"/>
        <v>9</v>
      </c>
    </row>
    <row r="93" spans="1:15" x14ac:dyDescent="0.25">
      <c r="A93" s="2" t="s">
        <v>114</v>
      </c>
      <c r="B93" s="2" t="s">
        <v>33</v>
      </c>
      <c r="C93">
        <f t="shared" si="6"/>
        <v>2</v>
      </c>
      <c r="D93" s="3">
        <f t="shared" si="7"/>
        <v>8</v>
      </c>
      <c r="J93" s="2" t="s">
        <v>114</v>
      </c>
      <c r="K93" s="4" t="s">
        <v>33</v>
      </c>
      <c r="L93" s="5">
        <f t="shared" si="11"/>
        <v>2</v>
      </c>
      <c r="M93" s="6">
        <f t="shared" si="8"/>
        <v>1</v>
      </c>
      <c r="N93" s="5">
        <f t="shared" si="9"/>
        <v>2</v>
      </c>
      <c r="O93" s="5">
        <f t="shared" si="10"/>
        <v>8</v>
      </c>
    </row>
    <row r="94" spans="1:15" x14ac:dyDescent="0.25">
      <c r="A94" s="2" t="s">
        <v>115</v>
      </c>
      <c r="B94" s="2" t="s">
        <v>35</v>
      </c>
      <c r="C94">
        <f t="shared" si="6"/>
        <v>2</v>
      </c>
      <c r="D94" s="3">
        <f t="shared" si="7"/>
        <v>10</v>
      </c>
      <c r="J94" s="2" t="s">
        <v>115</v>
      </c>
      <c r="K94" s="4" t="s">
        <v>35</v>
      </c>
      <c r="L94" s="5">
        <f t="shared" si="11"/>
        <v>2</v>
      </c>
      <c r="M94" s="6">
        <f t="shared" si="8"/>
        <v>1</v>
      </c>
      <c r="N94" s="5">
        <f t="shared" si="9"/>
        <v>2</v>
      </c>
      <c r="O94" s="5">
        <f t="shared" si="10"/>
        <v>10</v>
      </c>
    </row>
    <row r="95" spans="1:15" x14ac:dyDescent="0.25">
      <c r="A95" s="2" t="s">
        <v>116</v>
      </c>
      <c r="B95" s="2" t="s">
        <v>37</v>
      </c>
      <c r="C95">
        <f t="shared" si="6"/>
        <v>2</v>
      </c>
      <c r="D95" s="3">
        <f t="shared" si="7"/>
        <v>12</v>
      </c>
      <c r="J95" s="2" t="s">
        <v>116</v>
      </c>
      <c r="K95" s="4" t="s">
        <v>37</v>
      </c>
      <c r="L95" s="5">
        <f t="shared" si="11"/>
        <v>2</v>
      </c>
      <c r="M95" s="6">
        <f t="shared" si="8"/>
        <v>1</v>
      </c>
      <c r="N95" s="5">
        <f t="shared" si="9"/>
        <v>2</v>
      </c>
      <c r="O95" s="5">
        <f t="shared" si="10"/>
        <v>12</v>
      </c>
    </row>
    <row r="96" spans="1:15" x14ac:dyDescent="0.25">
      <c r="A96" s="2" t="s">
        <v>117</v>
      </c>
      <c r="B96" s="2" t="s">
        <v>39</v>
      </c>
      <c r="C96">
        <f t="shared" si="6"/>
        <v>2</v>
      </c>
      <c r="D96" s="3">
        <f t="shared" si="7"/>
        <v>14</v>
      </c>
      <c r="J96" s="2" t="s">
        <v>117</v>
      </c>
      <c r="K96" s="4" t="s">
        <v>39</v>
      </c>
      <c r="L96" s="5">
        <f t="shared" si="11"/>
        <v>2</v>
      </c>
      <c r="M96" s="6">
        <f t="shared" si="8"/>
        <v>1</v>
      </c>
      <c r="N96" s="5">
        <f t="shared" si="9"/>
        <v>2</v>
      </c>
      <c r="O96" s="5">
        <f t="shared" si="10"/>
        <v>14</v>
      </c>
    </row>
    <row r="97" spans="1:15" x14ac:dyDescent="0.25">
      <c r="A97" s="2" t="s">
        <v>118</v>
      </c>
      <c r="B97" s="2" t="s">
        <v>41</v>
      </c>
      <c r="C97">
        <f t="shared" si="6"/>
        <v>2</v>
      </c>
      <c r="D97" s="3">
        <f t="shared" si="7"/>
        <v>16</v>
      </c>
      <c r="J97" s="2" t="s">
        <v>118</v>
      </c>
      <c r="K97" s="4" t="s">
        <v>41</v>
      </c>
      <c r="L97" s="5">
        <f t="shared" si="11"/>
        <v>2</v>
      </c>
      <c r="M97" s="6">
        <f t="shared" si="8"/>
        <v>1</v>
      </c>
      <c r="N97" s="5">
        <f t="shared" si="9"/>
        <v>2</v>
      </c>
      <c r="O97" s="5">
        <f t="shared" si="10"/>
        <v>16</v>
      </c>
    </row>
    <row r="98" spans="1:15" x14ac:dyDescent="0.25">
      <c r="A98" s="2" t="s">
        <v>119</v>
      </c>
      <c r="B98" s="2" t="s">
        <v>43</v>
      </c>
      <c r="C98">
        <f t="shared" si="6"/>
        <v>2</v>
      </c>
      <c r="D98" s="3">
        <f t="shared" si="7"/>
        <v>18</v>
      </c>
      <c r="J98" s="2" t="s">
        <v>119</v>
      </c>
      <c r="K98" s="4" t="s">
        <v>43</v>
      </c>
      <c r="L98" s="5">
        <f t="shared" si="11"/>
        <v>2</v>
      </c>
      <c r="M98" s="6">
        <f t="shared" si="8"/>
        <v>1</v>
      </c>
      <c r="N98" s="5">
        <f t="shared" si="9"/>
        <v>2</v>
      </c>
      <c r="O98" s="5">
        <f t="shared" si="10"/>
        <v>18</v>
      </c>
    </row>
    <row r="99" spans="1:15" x14ac:dyDescent="0.25">
      <c r="A99" s="2" t="s">
        <v>120</v>
      </c>
      <c r="B99" s="2" t="s">
        <v>23</v>
      </c>
      <c r="C99">
        <f t="shared" si="6"/>
        <v>0</v>
      </c>
      <c r="D99" s="3">
        <f t="shared" si="7"/>
        <v>40</v>
      </c>
      <c r="J99" s="2" t="s">
        <v>120</v>
      </c>
      <c r="K99" s="4" t="s">
        <v>23</v>
      </c>
      <c r="L99" s="5">
        <f t="shared" si="11"/>
        <v>0</v>
      </c>
      <c r="M99" s="6">
        <f t="shared" si="8"/>
        <v>0.5</v>
      </c>
      <c r="N99" s="5">
        <f t="shared" si="9"/>
        <v>2</v>
      </c>
      <c r="O99" s="5">
        <f t="shared" si="10"/>
        <v>40</v>
      </c>
    </row>
    <row r="100" spans="1:15" x14ac:dyDescent="0.25">
      <c r="A100" s="2" t="s">
        <v>121</v>
      </c>
      <c r="B100" s="2" t="s">
        <v>25</v>
      </c>
      <c r="C100">
        <f t="shared" si="6"/>
        <v>0</v>
      </c>
      <c r="D100" s="3">
        <f t="shared" si="7"/>
        <v>2</v>
      </c>
      <c r="J100" s="2" t="s">
        <v>121</v>
      </c>
      <c r="K100" s="4" t="s">
        <v>25</v>
      </c>
      <c r="L100" s="5">
        <f t="shared" si="11"/>
        <v>0</v>
      </c>
      <c r="M100" s="6">
        <f t="shared" si="8"/>
        <v>0.5</v>
      </c>
      <c r="N100" s="5">
        <f t="shared" si="9"/>
        <v>2</v>
      </c>
      <c r="O100" s="5">
        <f t="shared" si="10"/>
        <v>2</v>
      </c>
    </row>
    <row r="101" spans="1:15" x14ac:dyDescent="0.25">
      <c r="A101" s="2" t="s">
        <v>122</v>
      </c>
      <c r="B101" s="2" t="s">
        <v>27</v>
      </c>
      <c r="C101">
        <f t="shared" si="6"/>
        <v>0</v>
      </c>
      <c r="D101" s="3">
        <f t="shared" si="7"/>
        <v>4</v>
      </c>
      <c r="J101" s="2" t="s">
        <v>122</v>
      </c>
      <c r="K101" s="4" t="s">
        <v>27</v>
      </c>
      <c r="L101" s="5">
        <f t="shared" si="11"/>
        <v>0</v>
      </c>
      <c r="M101" s="6">
        <f t="shared" si="8"/>
        <v>0.5</v>
      </c>
      <c r="N101" s="5">
        <f t="shared" si="9"/>
        <v>2</v>
      </c>
      <c r="O101" s="5">
        <f t="shared" si="10"/>
        <v>4</v>
      </c>
    </row>
    <row r="102" spans="1:15" ht="15.75" customHeight="1" x14ac:dyDescent="0.25">
      <c r="K102" s="5"/>
      <c r="L102" s="5"/>
      <c r="M102" s="5"/>
      <c r="N102" s="5"/>
      <c r="O102" s="5"/>
    </row>
    <row r="103" spans="1:15" ht="15.75" customHeight="1" x14ac:dyDescent="0.25">
      <c r="K103" s="5"/>
      <c r="L103" s="5"/>
      <c r="M103" s="5"/>
      <c r="N103" s="5"/>
      <c r="O103" s="5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123</v>
      </c>
      <c r="B1" s="1" t="s">
        <v>124</v>
      </c>
      <c r="C1" s="1" t="s">
        <v>3</v>
      </c>
      <c r="D1" s="1"/>
      <c r="E1" s="1" t="s">
        <v>132</v>
      </c>
      <c r="F1" s="1" t="s">
        <v>131</v>
      </c>
      <c r="G1" s="1" t="s">
        <v>130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125</v>
      </c>
      <c r="B2" s="2">
        <v>55</v>
      </c>
      <c r="D2" s="2" t="s">
        <v>127</v>
      </c>
      <c r="E2">
        <f>COUNTIF($A$2:$A$47,D2)</f>
        <v>11</v>
      </c>
      <c r="F2">
        <f>SUMIFS($B$2:$B$47,$A$2:$A$47,D2)</f>
        <v>555</v>
      </c>
    </row>
    <row r="3" spans="1:26" x14ac:dyDescent="0.25">
      <c r="A3" s="2" t="s">
        <v>126</v>
      </c>
      <c r="B3" s="2">
        <v>70</v>
      </c>
      <c r="C3" s="2">
        <v>80</v>
      </c>
      <c r="D3" s="2" t="s">
        <v>126</v>
      </c>
      <c r="E3">
        <f t="shared" ref="E3:E6" si="0">COUNTIF($A$2:$A$47,D3)</f>
        <v>14</v>
      </c>
      <c r="F3">
        <f>SUMIFS($B$2:$B$47,$A$2:$A$47,D3)</f>
        <v>755</v>
      </c>
    </row>
    <row r="4" spans="1:26" x14ac:dyDescent="0.25">
      <c r="A4" s="2" t="s">
        <v>127</v>
      </c>
      <c r="B4" s="2">
        <v>40</v>
      </c>
      <c r="C4" s="2">
        <v>60</v>
      </c>
      <c r="D4" s="2" t="s">
        <v>125</v>
      </c>
      <c r="E4">
        <f t="shared" si="0"/>
        <v>11</v>
      </c>
      <c r="F4">
        <f t="shared" ref="F4:F6" si="1">SUMIFS($B$2:$B$47,$A$2:$A$47,D4)</f>
        <v>525</v>
      </c>
      <c r="G4">
        <f>SUMIFS(C2:C47, A2:A47, D4, B2:B47, "&gt;80")</f>
        <v>0</v>
      </c>
    </row>
    <row r="5" spans="1:26" x14ac:dyDescent="0.25">
      <c r="A5" s="2" t="s">
        <v>125</v>
      </c>
      <c r="B5" s="2">
        <v>20</v>
      </c>
      <c r="C5" s="2">
        <v>100</v>
      </c>
      <c r="D5" s="2" t="s">
        <v>128</v>
      </c>
      <c r="E5">
        <f t="shared" si="0"/>
        <v>7</v>
      </c>
      <c r="F5">
        <f t="shared" si="1"/>
        <v>380</v>
      </c>
    </row>
    <row r="6" spans="1:26" x14ac:dyDescent="0.25">
      <c r="A6" s="2" t="s">
        <v>128</v>
      </c>
      <c r="B6" s="2">
        <v>90</v>
      </c>
      <c r="C6" s="2">
        <v>30</v>
      </c>
      <c r="D6" s="2" t="s">
        <v>129</v>
      </c>
      <c r="E6">
        <f t="shared" si="0"/>
        <v>3</v>
      </c>
      <c r="F6">
        <f t="shared" si="1"/>
        <v>160</v>
      </c>
    </row>
    <row r="7" spans="1:26" x14ac:dyDescent="0.25">
      <c r="A7" s="2" t="s">
        <v>126</v>
      </c>
      <c r="B7" s="2">
        <v>50</v>
      </c>
      <c r="C7" s="2">
        <v>40</v>
      </c>
    </row>
    <row r="8" spans="1:26" x14ac:dyDescent="0.25">
      <c r="A8" s="2" t="s">
        <v>127</v>
      </c>
      <c r="B8" s="2">
        <v>60</v>
      </c>
      <c r="C8" s="2">
        <v>55</v>
      </c>
    </row>
    <row r="9" spans="1:26" x14ac:dyDescent="0.25">
      <c r="A9" s="2" t="s">
        <v>125</v>
      </c>
      <c r="B9" s="2">
        <v>45</v>
      </c>
    </row>
    <row r="10" spans="1:26" x14ac:dyDescent="0.25">
      <c r="A10" s="2" t="s">
        <v>126</v>
      </c>
      <c r="B10" s="2">
        <v>25</v>
      </c>
      <c r="C10" s="2">
        <v>85</v>
      </c>
    </row>
    <row r="11" spans="1:26" x14ac:dyDescent="0.25">
      <c r="A11" s="2" t="s">
        <v>128</v>
      </c>
      <c r="B11" s="2">
        <v>35</v>
      </c>
      <c r="C11" s="2">
        <v>50</v>
      </c>
    </row>
    <row r="12" spans="1:26" x14ac:dyDescent="0.25">
      <c r="A12" s="2" t="s">
        <v>129</v>
      </c>
      <c r="B12" s="2">
        <v>60</v>
      </c>
      <c r="C12" s="2">
        <v>95</v>
      </c>
    </row>
    <row r="13" spans="1:26" x14ac:dyDescent="0.25">
      <c r="A13" s="2" t="s">
        <v>127</v>
      </c>
      <c r="B13" s="2">
        <v>80</v>
      </c>
    </row>
    <row r="14" spans="1:26" x14ac:dyDescent="0.25">
      <c r="A14" s="2" t="s">
        <v>126</v>
      </c>
      <c r="B14" s="2">
        <v>40</v>
      </c>
      <c r="C14" s="2">
        <v>45</v>
      </c>
    </row>
    <row r="15" spans="1:26" x14ac:dyDescent="0.25">
      <c r="A15" s="2" t="s">
        <v>125</v>
      </c>
      <c r="B15" s="2">
        <v>65</v>
      </c>
      <c r="C15" s="2">
        <v>65</v>
      </c>
    </row>
    <row r="16" spans="1:26" x14ac:dyDescent="0.25">
      <c r="A16" s="2" t="s">
        <v>127</v>
      </c>
      <c r="B16" s="2">
        <v>55</v>
      </c>
      <c r="C16" s="2">
        <v>30</v>
      </c>
    </row>
    <row r="17" spans="1:3" x14ac:dyDescent="0.25">
      <c r="A17" s="2" t="s">
        <v>128</v>
      </c>
      <c r="B17" s="2">
        <v>70</v>
      </c>
    </row>
    <row r="18" spans="1:3" x14ac:dyDescent="0.25">
      <c r="A18" s="2" t="s">
        <v>126</v>
      </c>
      <c r="B18" s="2">
        <v>45</v>
      </c>
      <c r="C18" s="2">
        <v>80</v>
      </c>
    </row>
    <row r="19" spans="1:3" x14ac:dyDescent="0.25">
      <c r="A19" s="2" t="s">
        <v>125</v>
      </c>
      <c r="B19" s="2">
        <v>25</v>
      </c>
      <c r="C19" s="2">
        <v>60</v>
      </c>
    </row>
    <row r="20" spans="1:3" x14ac:dyDescent="0.25">
      <c r="A20" s="2" t="s">
        <v>126</v>
      </c>
      <c r="B20" s="2">
        <v>35</v>
      </c>
    </row>
    <row r="21" spans="1:3" x14ac:dyDescent="0.25">
      <c r="A21" s="2" t="s">
        <v>127</v>
      </c>
      <c r="B21" s="2">
        <v>60</v>
      </c>
      <c r="C21" s="2">
        <v>30</v>
      </c>
    </row>
    <row r="22" spans="1:3" x14ac:dyDescent="0.25">
      <c r="A22" s="2" t="s">
        <v>125</v>
      </c>
      <c r="B22" s="2">
        <v>70</v>
      </c>
      <c r="C22" s="2">
        <v>40</v>
      </c>
    </row>
    <row r="23" spans="1:3" x14ac:dyDescent="0.25">
      <c r="A23" s="2" t="s">
        <v>126</v>
      </c>
      <c r="B23" s="2">
        <v>45</v>
      </c>
      <c r="C23" s="2">
        <v>55</v>
      </c>
    </row>
    <row r="24" spans="1:3" x14ac:dyDescent="0.25">
      <c r="A24" s="2" t="s">
        <v>128</v>
      </c>
      <c r="B24" s="2">
        <v>25</v>
      </c>
      <c r="C24" s="2">
        <v>70</v>
      </c>
    </row>
    <row r="25" spans="1:3" x14ac:dyDescent="0.25">
      <c r="A25" s="2" t="s">
        <v>129</v>
      </c>
      <c r="B25" s="2">
        <v>35</v>
      </c>
    </row>
    <row r="26" spans="1:3" x14ac:dyDescent="0.25">
      <c r="A26" s="2" t="s">
        <v>127</v>
      </c>
      <c r="B26" s="2">
        <v>60</v>
      </c>
      <c r="C26" s="2">
        <v>50</v>
      </c>
    </row>
    <row r="27" spans="1:3" x14ac:dyDescent="0.25">
      <c r="A27" s="2" t="s">
        <v>126</v>
      </c>
      <c r="B27" s="2">
        <v>80</v>
      </c>
      <c r="C27" s="2">
        <v>95</v>
      </c>
    </row>
    <row r="28" spans="1:3" x14ac:dyDescent="0.25">
      <c r="A28" s="2" t="s">
        <v>125</v>
      </c>
      <c r="B28" s="2">
        <v>40</v>
      </c>
      <c r="C28" s="2">
        <v>75</v>
      </c>
    </row>
    <row r="29" spans="1:3" x14ac:dyDescent="0.25">
      <c r="A29" s="2" t="s">
        <v>127</v>
      </c>
      <c r="B29" s="2">
        <v>65</v>
      </c>
      <c r="C29" s="2">
        <v>45</v>
      </c>
    </row>
    <row r="30" spans="1:3" x14ac:dyDescent="0.25">
      <c r="A30" s="2" t="s">
        <v>126</v>
      </c>
      <c r="B30" s="2">
        <v>55</v>
      </c>
      <c r="C30" s="2">
        <v>65</v>
      </c>
    </row>
    <row r="31" spans="1:3" x14ac:dyDescent="0.25">
      <c r="A31" s="2" t="s">
        <v>128</v>
      </c>
      <c r="B31" s="2">
        <v>70</v>
      </c>
      <c r="C31" s="2">
        <v>30</v>
      </c>
    </row>
    <row r="32" spans="1:3" x14ac:dyDescent="0.25">
      <c r="A32" s="2" t="s">
        <v>125</v>
      </c>
      <c r="B32" s="2">
        <v>45</v>
      </c>
    </row>
    <row r="33" spans="1:3" x14ac:dyDescent="0.25">
      <c r="A33" s="2" t="s">
        <v>126</v>
      </c>
      <c r="B33" s="2">
        <v>25</v>
      </c>
      <c r="C33" s="2">
        <v>80</v>
      </c>
    </row>
    <row r="34" spans="1:3" x14ac:dyDescent="0.25">
      <c r="A34" s="2" t="s">
        <v>127</v>
      </c>
      <c r="B34" s="2">
        <v>35</v>
      </c>
      <c r="C34" s="2">
        <v>60</v>
      </c>
    </row>
    <row r="35" spans="1:3" x14ac:dyDescent="0.25">
      <c r="A35" s="2" t="s">
        <v>125</v>
      </c>
      <c r="B35" s="2">
        <v>60</v>
      </c>
      <c r="C35" s="2">
        <v>100</v>
      </c>
    </row>
    <row r="36" spans="1:3" x14ac:dyDescent="0.25">
      <c r="A36" s="2" t="s">
        <v>126</v>
      </c>
      <c r="B36" s="2">
        <v>80</v>
      </c>
      <c r="C36" s="2">
        <v>30</v>
      </c>
    </row>
    <row r="37" spans="1:3" x14ac:dyDescent="0.25">
      <c r="A37" s="2" t="s">
        <v>128</v>
      </c>
      <c r="B37" s="2">
        <v>40</v>
      </c>
    </row>
    <row r="38" spans="1:3" x14ac:dyDescent="0.25">
      <c r="A38" s="2" t="s">
        <v>129</v>
      </c>
      <c r="B38" s="2">
        <v>65</v>
      </c>
      <c r="C38" s="2">
        <v>55</v>
      </c>
    </row>
    <row r="39" spans="1:3" x14ac:dyDescent="0.25">
      <c r="A39" s="2" t="s">
        <v>127</v>
      </c>
      <c r="B39" s="2">
        <v>55</v>
      </c>
      <c r="C39" s="2">
        <v>70</v>
      </c>
    </row>
    <row r="40" spans="1:3" x14ac:dyDescent="0.25">
      <c r="A40" s="2" t="s">
        <v>126</v>
      </c>
      <c r="B40" s="2">
        <v>70</v>
      </c>
      <c r="C40" s="2">
        <v>85</v>
      </c>
    </row>
    <row r="41" spans="1:3" x14ac:dyDescent="0.25">
      <c r="A41" s="2" t="s">
        <v>125</v>
      </c>
      <c r="B41" s="2">
        <v>40</v>
      </c>
      <c r="C41" s="2">
        <v>50</v>
      </c>
    </row>
    <row r="42" spans="1:3" x14ac:dyDescent="0.25">
      <c r="A42" s="2" t="s">
        <v>127</v>
      </c>
      <c r="B42" s="2">
        <v>20</v>
      </c>
      <c r="C42" s="2">
        <v>95</v>
      </c>
    </row>
    <row r="43" spans="1:3" x14ac:dyDescent="0.25">
      <c r="A43" s="2" t="s">
        <v>126</v>
      </c>
      <c r="B43" s="2">
        <v>90</v>
      </c>
      <c r="C43" s="2">
        <v>75</v>
      </c>
    </row>
    <row r="44" spans="1:3" x14ac:dyDescent="0.25">
      <c r="A44" s="2" t="s">
        <v>128</v>
      </c>
      <c r="B44" s="2">
        <v>50</v>
      </c>
      <c r="C44" s="2">
        <v>45</v>
      </c>
    </row>
    <row r="45" spans="1:3" x14ac:dyDescent="0.25">
      <c r="A45" s="2" t="s">
        <v>125</v>
      </c>
      <c r="B45" s="2">
        <v>60</v>
      </c>
      <c r="C45" s="2">
        <v>65</v>
      </c>
    </row>
    <row r="46" spans="1:3" x14ac:dyDescent="0.25">
      <c r="A46" s="2" t="s">
        <v>126</v>
      </c>
      <c r="B46" s="2">
        <v>45</v>
      </c>
    </row>
    <row r="47" spans="1:3" x14ac:dyDescent="0.25">
      <c r="A47" s="2" t="s">
        <v>127</v>
      </c>
      <c r="B47" s="2">
        <v>25</v>
      </c>
    </row>
  </sheetData>
  <autoFilter ref="A1:C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Belacurencu Alexandra</cp:lastModifiedBy>
  <dcterms:created xsi:type="dcterms:W3CDTF">2024-12-10T16:35:14Z</dcterms:created>
  <dcterms:modified xsi:type="dcterms:W3CDTF">2024-12-12T09:02:56Z</dcterms:modified>
</cp:coreProperties>
</file>