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riody/Desktop/Coding Temple/Data-Analytics-Projects/Week of July 9 2023/Day 1/"/>
    </mc:Choice>
  </mc:AlternateContent>
  <xr:revisionPtr revIDLastSave="0" documentId="13_ncr:1_{50F999EE-6450-1240-BAD8-5AF0A521E839}" xr6:coauthVersionLast="47" xr6:coauthVersionMax="47" xr10:uidLastSave="{00000000-0000-0000-0000-000000000000}"/>
  <bookViews>
    <workbookView xWindow="0" yWindow="0" windowWidth="51200" windowHeight="28800" xr2:uid="{3E4B7A29-3A18-9B47-8AF0-A2A901AA8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I46" i="1"/>
  <c r="I45" i="1"/>
  <c r="I44" i="1"/>
  <c r="B46" i="1"/>
  <c r="B45" i="1"/>
  <c r="B44" i="1"/>
  <c r="K46" i="1"/>
  <c r="K45" i="1"/>
  <c r="K44" i="1"/>
  <c r="D46" i="1"/>
  <c r="D45" i="1"/>
  <c r="D4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" i="1"/>
  <c r="M45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" i="1"/>
  <c r="F46" i="1" s="1"/>
  <c r="L5" i="1"/>
  <c r="L6" i="1"/>
  <c r="L7" i="1"/>
  <c r="L8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7" i="1"/>
  <c r="E38" i="1"/>
  <c r="E39" i="1"/>
  <c r="E40" i="1"/>
  <c r="E41" i="1"/>
  <c r="E42" i="1"/>
  <c r="J5" i="1"/>
  <c r="J6" i="1"/>
  <c r="J7" i="1"/>
  <c r="J46" i="1" s="1"/>
  <c r="J8" i="1"/>
  <c r="J45" i="1" s="1"/>
  <c r="J9" i="1"/>
  <c r="L9" i="1" s="1"/>
  <c r="J10" i="1"/>
  <c r="L10" i="1" s="1"/>
  <c r="J11" i="1"/>
  <c r="L11" i="1" s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L25" i="1" s="1"/>
  <c r="J26" i="1"/>
  <c r="L26" i="1" s="1"/>
  <c r="J27" i="1"/>
  <c r="L27" i="1" s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L41" i="1" s="1"/>
  <c r="J42" i="1"/>
  <c r="L42" i="1" s="1"/>
  <c r="J4" i="1"/>
  <c r="L4" i="1" s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E18" i="1" s="1"/>
  <c r="C19" i="1"/>
  <c r="E19" i="1" s="1"/>
  <c r="C20" i="1"/>
  <c r="E20" i="1" s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E34" i="1" s="1"/>
  <c r="C35" i="1"/>
  <c r="E35" i="1" s="1"/>
  <c r="C36" i="1"/>
  <c r="E36" i="1" s="1"/>
  <c r="C37" i="1"/>
  <c r="C38" i="1"/>
  <c r="C39" i="1"/>
  <c r="C40" i="1"/>
  <c r="C41" i="1"/>
  <c r="C42" i="1"/>
  <c r="C4" i="1"/>
  <c r="C45" i="1" s="1"/>
  <c r="L45" i="1" l="1"/>
  <c r="L44" i="1"/>
  <c r="L46" i="1"/>
  <c r="E44" i="1"/>
  <c r="E45" i="1"/>
  <c r="E46" i="1"/>
  <c r="F44" i="1"/>
  <c r="F45" i="1"/>
  <c r="C46" i="1"/>
  <c r="M44" i="1"/>
  <c r="M46" i="1"/>
  <c r="J44" i="1"/>
  <c r="C44" i="1"/>
</calcChain>
</file>

<file path=xl/sharedStrings.xml><?xml version="1.0" encoding="utf-8"?>
<sst xmlns="http://schemas.openxmlformats.org/spreadsheetml/2006/main" count="56" uniqueCount="51">
  <si>
    <t>Attendance Tracker</t>
  </si>
  <si>
    <t>Student Name</t>
  </si>
  <si>
    <t>Adams, Ava</t>
  </si>
  <si>
    <t>Anderson, Ben</t>
  </si>
  <si>
    <t>Anthony, Ashley</t>
  </si>
  <si>
    <t>Austin, Caleb</t>
  </si>
  <si>
    <t>Bailey, Chloe</t>
  </si>
  <si>
    <t>Barnes, David</t>
  </si>
  <si>
    <t>Bell, Emma</t>
  </si>
  <si>
    <t>Bennett, Ethan</t>
  </si>
  <si>
    <t>Brown, Finn</t>
  </si>
  <si>
    <t>Campbell, Grace</t>
  </si>
  <si>
    <t>Carter, Henry</t>
  </si>
  <si>
    <t>Charles, Isabella</t>
  </si>
  <si>
    <t>Clark, James</t>
  </si>
  <si>
    <t>Davis, Joshua</t>
  </si>
  <si>
    <t>Dawson, Kayla</t>
  </si>
  <si>
    <t>Diaz, Liam</t>
  </si>
  <si>
    <t>Doherty, Mia</t>
  </si>
  <si>
    <t>Douglas, Noah</t>
  </si>
  <si>
    <t>Edwards, Olivia</t>
  </si>
  <si>
    <t>Evans, Owen</t>
  </si>
  <si>
    <t>Fisher, Peyton</t>
  </si>
  <si>
    <t>Frank, Ryan</t>
  </si>
  <si>
    <t>Garcia, Sophia</t>
  </si>
  <si>
    <t>Hall, William</t>
  </si>
  <si>
    <t>Harris, Zoe</t>
  </si>
  <si>
    <t>Henry, Zachary</t>
  </si>
  <si>
    <t>Jackson, Ava</t>
  </si>
  <si>
    <t>James, Ben</t>
  </si>
  <si>
    <t>Lewis, Finn</t>
  </si>
  <si>
    <t>Lopez, Grace</t>
  </si>
  <si>
    <t>Martin, Henry</t>
  </si>
  <si>
    <t>Miller, Isabella</t>
  </si>
  <si>
    <t>Moore, James</t>
  </si>
  <si>
    <t>Green, Thomas</t>
  </si>
  <si>
    <t>Johnson, Chloe</t>
  </si>
  <si>
    <t>Jones, David</t>
  </si>
  <si>
    <t>Kelly, Ethan</t>
  </si>
  <si>
    <t>Murphy, Joshua</t>
  </si>
  <si>
    <t>Nelson, Kayla</t>
  </si>
  <si>
    <t>Days Present</t>
  </si>
  <si>
    <t>Days late</t>
  </si>
  <si>
    <t>Academic Year 2022-2023</t>
  </si>
  <si>
    <t>Academic Year2021-2022</t>
  </si>
  <si>
    <t>Days Out</t>
  </si>
  <si>
    <t xml:space="preserve"> % In Attendance</t>
  </si>
  <si>
    <t>% Late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</si>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</sst>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%"/>
    <numFmt numFmtId="177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1F1F1F"/>
      <name val="Helvetica Neue"/>
      <family val="2"/>
    </font>
    <font>
      <sz val="10"/>
      <color rgb="FF1F1F1F"/>
      <name val="Calibri"/>
      <family val="2"/>
    </font>
    <font>
      <sz val="12"/>
      <color rgb="FF1F1F1F"/>
      <name val="Calibri"/>
      <family val="2"/>
      <scheme val="minor"/>
    </font>
    <font>
      <sz val="12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" fontId="0" fillId="0" borderId="0" xfId="0" applyNumberFormat="1"/>
    <xf numFmtId="0" fontId="1" fillId="0" borderId="0" xfId="0" applyFont="1"/>
    <xf numFmtId="170" fontId="0" fillId="0" borderId="0" xfId="0" applyNumberFormat="1"/>
    <xf numFmtId="9" fontId="0" fillId="0" borderId="0" xfId="0" applyNumberFormat="1"/>
    <xf numFmtId="16" fontId="1" fillId="0" borderId="0" xfId="0" applyNumberFormat="1" applyFont="1"/>
    <xf numFmtId="9" fontId="1" fillId="0" borderId="0" xfId="0" applyNumberFormat="1" applyFont="1"/>
    <xf numFmtId="170" fontId="1" fillId="0" borderId="0" xfId="0" applyNumberFormat="1" applyFont="1"/>
    <xf numFmtId="0" fontId="4" fillId="0" borderId="0" xfId="0" applyFont="1"/>
    <xf numFmtId="0" fontId="5" fillId="0" borderId="0" xfId="0" applyFon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D961-275F-3A43-9D6B-5E1DFE90AE83}">
  <dimension ref="A1:Y48"/>
  <sheetViews>
    <sheetView tabSelected="1" zoomScale="150" zoomScaleNormal="150" workbookViewId="0">
      <selection activeCell="Q44" sqref="Q44"/>
    </sheetView>
  </sheetViews>
  <sheetFormatPr baseColWidth="10" defaultRowHeight="16" x14ac:dyDescent="0.2"/>
  <cols>
    <col min="1" max="1" width="17.6640625" bestFit="1" customWidth="1"/>
    <col min="2" max="2" width="11.6640625" bestFit="1" customWidth="1"/>
    <col min="3" max="3" width="16" bestFit="1" customWidth="1"/>
    <col min="4" max="4" width="8.6640625" bestFit="1" customWidth="1"/>
    <col min="5" max="5" width="15" style="7" bestFit="1" customWidth="1"/>
    <col min="6" max="6" width="8.6640625" style="6" customWidth="1"/>
    <col min="7" max="7" width="8.6640625" customWidth="1"/>
    <col min="9" max="9" width="11.6640625" bestFit="1" customWidth="1"/>
    <col min="10" max="10" width="16" bestFit="1" customWidth="1"/>
    <col min="11" max="11" width="8.6640625" bestFit="1" customWidth="1"/>
    <col min="12" max="12" width="15.33203125" style="7" bestFit="1" customWidth="1"/>
    <col min="13" max="13" width="10.83203125" style="6"/>
  </cols>
  <sheetData>
    <row r="1" spans="1:25" x14ac:dyDescent="0.2">
      <c r="A1" s="3" t="s">
        <v>0</v>
      </c>
    </row>
    <row r="2" spans="1:25" x14ac:dyDescent="0.2">
      <c r="B2" s="5" t="s">
        <v>43</v>
      </c>
      <c r="C2" s="5"/>
      <c r="I2" s="5" t="s">
        <v>44</v>
      </c>
      <c r="J2" s="5"/>
    </row>
    <row r="3" spans="1:25" x14ac:dyDescent="0.2">
      <c r="A3" s="3" t="s">
        <v>1</v>
      </c>
      <c r="B3" s="8" t="s">
        <v>41</v>
      </c>
      <c r="C3" s="8" t="s">
        <v>45</v>
      </c>
      <c r="D3" s="8" t="s">
        <v>42</v>
      </c>
      <c r="E3" s="9" t="s">
        <v>46</v>
      </c>
      <c r="F3" s="10" t="s">
        <v>47</v>
      </c>
      <c r="G3" s="8"/>
      <c r="H3" s="8"/>
      <c r="I3" s="8" t="s">
        <v>41</v>
      </c>
      <c r="J3" s="8" t="s">
        <v>45</v>
      </c>
      <c r="K3" s="8" t="s">
        <v>42</v>
      </c>
      <c r="L3" s="9" t="s">
        <v>46</v>
      </c>
      <c r="M3" s="10" t="s">
        <v>47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">
      <c r="A4" s="2" t="s">
        <v>2</v>
      </c>
      <c r="B4">
        <v>180</v>
      </c>
      <c r="C4">
        <f>180-B4</f>
        <v>0</v>
      </c>
      <c r="D4">
        <v>5</v>
      </c>
      <c r="E4" s="6">
        <f>(B4-C4)/180</f>
        <v>1</v>
      </c>
      <c r="F4" s="6">
        <f>D4/B4</f>
        <v>2.7777777777777776E-2</v>
      </c>
      <c r="I4">
        <v>177</v>
      </c>
      <c r="J4">
        <f>180-I4</f>
        <v>3</v>
      </c>
      <c r="K4">
        <v>2</v>
      </c>
      <c r="L4" s="6">
        <f>(I4-J4)/180</f>
        <v>0.96666666666666667</v>
      </c>
      <c r="M4" s="6">
        <f>K4/I4</f>
        <v>1.1299435028248588E-2</v>
      </c>
    </row>
    <row r="5" spans="1:25" x14ac:dyDescent="0.2">
      <c r="A5" s="2" t="s">
        <v>3</v>
      </c>
      <c r="B5">
        <v>153</v>
      </c>
      <c r="C5">
        <f t="shared" ref="C5:C42" si="0">180-B5</f>
        <v>27</v>
      </c>
      <c r="D5">
        <v>3</v>
      </c>
      <c r="E5" s="6">
        <f>(B5-C5)/180</f>
        <v>0.7</v>
      </c>
      <c r="F5" s="6">
        <f>D5/B5</f>
        <v>1.9607843137254902E-2</v>
      </c>
      <c r="I5">
        <v>179</v>
      </c>
      <c r="J5">
        <f t="shared" ref="J5:J42" si="1">180-I5</f>
        <v>1</v>
      </c>
      <c r="K5">
        <v>4</v>
      </c>
      <c r="L5" s="6">
        <f t="shared" ref="L5:L42" si="2">(I5-J5)/180</f>
        <v>0.98888888888888893</v>
      </c>
      <c r="M5" s="6">
        <f t="shared" ref="M5:M42" si="3">K5/I5</f>
        <v>2.23463687150838E-2</v>
      </c>
    </row>
    <row r="6" spans="1:25" x14ac:dyDescent="0.2">
      <c r="A6" s="2" t="s">
        <v>4</v>
      </c>
      <c r="B6">
        <v>176</v>
      </c>
      <c r="C6">
        <f t="shared" si="0"/>
        <v>4</v>
      </c>
      <c r="D6">
        <v>3</v>
      </c>
      <c r="E6" s="6">
        <f>(B6-C6)/180</f>
        <v>0.9555555555555556</v>
      </c>
      <c r="F6" s="6">
        <f>D6/B6</f>
        <v>1.7045454545454544E-2</v>
      </c>
      <c r="I6">
        <v>174</v>
      </c>
      <c r="J6">
        <f t="shared" si="1"/>
        <v>6</v>
      </c>
      <c r="K6">
        <v>4</v>
      </c>
      <c r="L6" s="6">
        <f t="shared" si="2"/>
        <v>0.93333333333333335</v>
      </c>
      <c r="M6" s="6">
        <f t="shared" si="3"/>
        <v>2.2988505747126436E-2</v>
      </c>
    </row>
    <row r="7" spans="1:25" x14ac:dyDescent="0.2">
      <c r="A7" s="2" t="s">
        <v>5</v>
      </c>
      <c r="B7">
        <v>178</v>
      </c>
      <c r="C7">
        <f t="shared" si="0"/>
        <v>2</v>
      </c>
      <c r="D7">
        <v>0</v>
      </c>
      <c r="E7" s="6">
        <f>(B7-C7)/180</f>
        <v>0.97777777777777775</v>
      </c>
      <c r="F7" s="6">
        <f>D7/B7</f>
        <v>0</v>
      </c>
      <c r="I7">
        <v>180</v>
      </c>
      <c r="J7">
        <f t="shared" si="1"/>
        <v>0</v>
      </c>
      <c r="K7">
        <v>2</v>
      </c>
      <c r="L7" s="6">
        <f t="shared" si="2"/>
        <v>1</v>
      </c>
      <c r="M7" s="6">
        <f t="shared" si="3"/>
        <v>1.1111111111111112E-2</v>
      </c>
    </row>
    <row r="8" spans="1:25" x14ac:dyDescent="0.2">
      <c r="A8" s="2" t="s">
        <v>6</v>
      </c>
      <c r="B8">
        <v>179</v>
      </c>
      <c r="C8">
        <f t="shared" si="0"/>
        <v>1</v>
      </c>
      <c r="D8">
        <v>2</v>
      </c>
      <c r="E8" s="6">
        <f>(B8-C8)/180</f>
        <v>0.98888888888888893</v>
      </c>
      <c r="F8" s="6">
        <f>D8/B8</f>
        <v>1.11731843575419E-2</v>
      </c>
      <c r="I8">
        <v>174</v>
      </c>
      <c r="J8">
        <f t="shared" si="1"/>
        <v>6</v>
      </c>
      <c r="K8">
        <v>4</v>
      </c>
      <c r="L8" s="6">
        <f t="shared" si="2"/>
        <v>0.93333333333333335</v>
      </c>
      <c r="M8" s="6">
        <f t="shared" si="3"/>
        <v>2.2988505747126436E-2</v>
      </c>
    </row>
    <row r="9" spans="1:25" x14ac:dyDescent="0.2">
      <c r="A9" s="2" t="s">
        <v>7</v>
      </c>
      <c r="B9">
        <v>180</v>
      </c>
      <c r="C9">
        <f t="shared" si="0"/>
        <v>0</v>
      </c>
      <c r="D9">
        <v>1</v>
      </c>
      <c r="E9" s="6">
        <f>(B9-C9)/180</f>
        <v>1</v>
      </c>
      <c r="F9" s="6">
        <f>D9/B9</f>
        <v>5.5555555555555558E-3</v>
      </c>
      <c r="I9">
        <v>178</v>
      </c>
      <c r="J9">
        <f t="shared" si="1"/>
        <v>2</v>
      </c>
      <c r="K9">
        <v>2</v>
      </c>
      <c r="L9" s="6">
        <f t="shared" si="2"/>
        <v>0.97777777777777775</v>
      </c>
      <c r="M9" s="6">
        <f t="shared" si="3"/>
        <v>1.1235955056179775E-2</v>
      </c>
    </row>
    <row r="10" spans="1:25" x14ac:dyDescent="0.2">
      <c r="A10" s="2" t="s">
        <v>8</v>
      </c>
      <c r="B10">
        <v>168</v>
      </c>
      <c r="C10">
        <f t="shared" si="0"/>
        <v>12</v>
      </c>
      <c r="D10">
        <v>2</v>
      </c>
      <c r="E10" s="6">
        <f>(B10-C10)/180</f>
        <v>0.8666666666666667</v>
      </c>
      <c r="F10" s="6">
        <f>D10/B10</f>
        <v>1.1904761904761904E-2</v>
      </c>
      <c r="I10">
        <v>179</v>
      </c>
      <c r="J10">
        <f t="shared" si="1"/>
        <v>1</v>
      </c>
      <c r="K10">
        <v>1</v>
      </c>
      <c r="L10" s="6">
        <f t="shared" si="2"/>
        <v>0.98888888888888893</v>
      </c>
      <c r="M10" s="6">
        <f t="shared" si="3"/>
        <v>5.5865921787709499E-3</v>
      </c>
    </row>
    <row r="11" spans="1:25" x14ac:dyDescent="0.2">
      <c r="A11" s="2" t="s">
        <v>9</v>
      </c>
      <c r="B11">
        <v>178</v>
      </c>
      <c r="C11">
        <f t="shared" si="0"/>
        <v>2</v>
      </c>
      <c r="D11">
        <v>15</v>
      </c>
      <c r="E11" s="6">
        <f>(B11-C11)/180</f>
        <v>0.97777777777777775</v>
      </c>
      <c r="F11" s="6">
        <f>D11/B11</f>
        <v>8.4269662921348312E-2</v>
      </c>
      <c r="I11">
        <v>177</v>
      </c>
      <c r="J11">
        <f t="shared" si="1"/>
        <v>3</v>
      </c>
      <c r="K11">
        <v>0</v>
      </c>
      <c r="L11" s="6">
        <f t="shared" si="2"/>
        <v>0.96666666666666667</v>
      </c>
      <c r="M11" s="6">
        <f t="shared" si="3"/>
        <v>0</v>
      </c>
    </row>
    <row r="12" spans="1:25" x14ac:dyDescent="0.2">
      <c r="A12" s="2" t="s">
        <v>10</v>
      </c>
      <c r="B12">
        <v>174</v>
      </c>
      <c r="C12">
        <f t="shared" si="0"/>
        <v>6</v>
      </c>
      <c r="D12">
        <v>2</v>
      </c>
      <c r="E12" s="6">
        <f>(B12-C12)/180</f>
        <v>0.93333333333333335</v>
      </c>
      <c r="F12" s="6">
        <f>D12/B12</f>
        <v>1.1494252873563218E-2</v>
      </c>
      <c r="I12">
        <v>180</v>
      </c>
      <c r="J12">
        <f t="shared" si="1"/>
        <v>0</v>
      </c>
      <c r="K12">
        <v>6</v>
      </c>
      <c r="L12" s="6">
        <f t="shared" si="2"/>
        <v>1</v>
      </c>
      <c r="M12" s="6">
        <f t="shared" si="3"/>
        <v>3.3333333333333333E-2</v>
      </c>
    </row>
    <row r="13" spans="1:25" x14ac:dyDescent="0.2">
      <c r="A13" s="2" t="s">
        <v>11</v>
      </c>
      <c r="B13">
        <v>180</v>
      </c>
      <c r="C13">
        <f t="shared" si="0"/>
        <v>0</v>
      </c>
      <c r="D13">
        <v>1</v>
      </c>
      <c r="E13" s="6">
        <f>(B13-C13)/180</f>
        <v>1</v>
      </c>
      <c r="F13" s="6">
        <f>D13/B13</f>
        <v>5.5555555555555558E-3</v>
      </c>
      <c r="I13">
        <v>176</v>
      </c>
      <c r="J13">
        <f t="shared" si="1"/>
        <v>4</v>
      </c>
      <c r="K13">
        <v>3</v>
      </c>
      <c r="L13" s="6">
        <f t="shared" si="2"/>
        <v>0.9555555555555556</v>
      </c>
      <c r="M13" s="6">
        <f t="shared" si="3"/>
        <v>1.7045454545454544E-2</v>
      </c>
    </row>
    <row r="14" spans="1:25" x14ac:dyDescent="0.2">
      <c r="A14" s="2" t="s">
        <v>12</v>
      </c>
      <c r="B14">
        <v>174</v>
      </c>
      <c r="C14">
        <f t="shared" si="0"/>
        <v>6</v>
      </c>
      <c r="D14">
        <v>0</v>
      </c>
      <c r="E14" s="6">
        <f>(B14-C14)/180</f>
        <v>0.93333333333333335</v>
      </c>
      <c r="F14" s="6">
        <f>D14/B14</f>
        <v>0</v>
      </c>
      <c r="I14">
        <v>174</v>
      </c>
      <c r="J14">
        <f t="shared" si="1"/>
        <v>6</v>
      </c>
      <c r="K14">
        <v>5</v>
      </c>
      <c r="L14" s="6">
        <f t="shared" si="2"/>
        <v>0.93333333333333335</v>
      </c>
      <c r="M14" s="6">
        <f t="shared" si="3"/>
        <v>2.8735632183908046E-2</v>
      </c>
    </row>
    <row r="15" spans="1:25" x14ac:dyDescent="0.2">
      <c r="A15" s="2" t="s">
        <v>13</v>
      </c>
      <c r="B15">
        <v>179</v>
      </c>
      <c r="C15">
        <f t="shared" si="0"/>
        <v>1</v>
      </c>
      <c r="D15">
        <v>2</v>
      </c>
      <c r="E15" s="6">
        <f>(B15-C15)/180</f>
        <v>0.98888888888888893</v>
      </c>
      <c r="F15" s="6">
        <f>D15/B15</f>
        <v>1.11731843575419E-2</v>
      </c>
      <c r="I15">
        <v>178</v>
      </c>
      <c r="J15">
        <f t="shared" si="1"/>
        <v>2</v>
      </c>
      <c r="K15">
        <v>3</v>
      </c>
      <c r="L15" s="6">
        <f t="shared" si="2"/>
        <v>0.97777777777777775</v>
      </c>
      <c r="M15" s="6">
        <f t="shared" si="3"/>
        <v>1.6853932584269662E-2</v>
      </c>
    </row>
    <row r="16" spans="1:25" x14ac:dyDescent="0.2">
      <c r="A16" s="2" t="s">
        <v>14</v>
      </c>
      <c r="B16">
        <v>176</v>
      </c>
      <c r="C16">
        <f t="shared" si="0"/>
        <v>4</v>
      </c>
      <c r="D16">
        <v>5</v>
      </c>
      <c r="E16" s="6">
        <f>(B16-C16)/180</f>
        <v>0.9555555555555556</v>
      </c>
      <c r="F16" s="6">
        <f>D16/B16</f>
        <v>2.8409090909090908E-2</v>
      </c>
      <c r="I16">
        <v>179</v>
      </c>
      <c r="J16">
        <f t="shared" si="1"/>
        <v>1</v>
      </c>
      <c r="K16">
        <v>2</v>
      </c>
      <c r="L16" s="6">
        <f t="shared" si="2"/>
        <v>0.98888888888888893</v>
      </c>
      <c r="M16" s="6">
        <f t="shared" si="3"/>
        <v>1.11731843575419E-2</v>
      </c>
    </row>
    <row r="17" spans="1:13" x14ac:dyDescent="0.2">
      <c r="A17" s="2" t="s">
        <v>15</v>
      </c>
      <c r="B17">
        <v>178</v>
      </c>
      <c r="C17">
        <f t="shared" si="0"/>
        <v>2</v>
      </c>
      <c r="D17">
        <v>0</v>
      </c>
      <c r="E17" s="6">
        <f>(B17-C17)/180</f>
        <v>0.97777777777777775</v>
      </c>
      <c r="F17" s="6">
        <f>D17/B17</f>
        <v>0</v>
      </c>
      <c r="I17">
        <v>178</v>
      </c>
      <c r="J17">
        <f t="shared" si="1"/>
        <v>2</v>
      </c>
      <c r="K17">
        <v>0</v>
      </c>
      <c r="L17" s="6">
        <f t="shared" si="2"/>
        <v>0.97777777777777775</v>
      </c>
      <c r="M17" s="6">
        <f t="shared" si="3"/>
        <v>0</v>
      </c>
    </row>
    <row r="18" spans="1:13" x14ac:dyDescent="0.2">
      <c r="A18" s="2" t="s">
        <v>16</v>
      </c>
      <c r="B18">
        <v>177</v>
      </c>
      <c r="C18">
        <f t="shared" si="0"/>
        <v>3</v>
      </c>
      <c r="D18">
        <v>4</v>
      </c>
      <c r="E18" s="6">
        <f>(B18-C18)/180</f>
        <v>0.96666666666666667</v>
      </c>
      <c r="F18" s="6">
        <f>D18/B18</f>
        <v>2.2598870056497175E-2</v>
      </c>
      <c r="I18">
        <v>174</v>
      </c>
      <c r="J18">
        <f t="shared" si="1"/>
        <v>6</v>
      </c>
      <c r="K18">
        <v>5</v>
      </c>
      <c r="L18" s="6">
        <f t="shared" si="2"/>
        <v>0.93333333333333335</v>
      </c>
      <c r="M18" s="6">
        <f t="shared" si="3"/>
        <v>2.8735632183908046E-2</v>
      </c>
    </row>
    <row r="19" spans="1:13" x14ac:dyDescent="0.2">
      <c r="A19" s="2" t="s">
        <v>17</v>
      </c>
      <c r="B19">
        <v>180</v>
      </c>
      <c r="C19">
        <f t="shared" si="0"/>
        <v>0</v>
      </c>
      <c r="D19">
        <v>2</v>
      </c>
      <c r="E19" s="6">
        <f>(B19-C19)/180</f>
        <v>1</v>
      </c>
      <c r="F19" s="6">
        <f>D19/B19</f>
        <v>1.1111111111111112E-2</v>
      </c>
      <c r="I19">
        <v>177</v>
      </c>
      <c r="J19">
        <f t="shared" si="1"/>
        <v>3</v>
      </c>
      <c r="K19">
        <v>6</v>
      </c>
      <c r="L19" s="6">
        <f t="shared" si="2"/>
        <v>0.96666666666666667</v>
      </c>
      <c r="M19" s="6">
        <f t="shared" si="3"/>
        <v>3.3898305084745763E-2</v>
      </c>
    </row>
    <row r="20" spans="1:13" x14ac:dyDescent="0.2">
      <c r="A20" s="2" t="s">
        <v>18</v>
      </c>
      <c r="B20">
        <v>172</v>
      </c>
      <c r="C20">
        <f t="shared" si="0"/>
        <v>8</v>
      </c>
      <c r="D20">
        <v>0</v>
      </c>
      <c r="E20" s="6">
        <f>(B20-C20)/180</f>
        <v>0.91111111111111109</v>
      </c>
      <c r="F20" s="6">
        <f>D20/B20</f>
        <v>0</v>
      </c>
      <c r="I20">
        <v>178</v>
      </c>
      <c r="J20">
        <f t="shared" si="1"/>
        <v>2</v>
      </c>
      <c r="K20">
        <v>2</v>
      </c>
      <c r="L20" s="6">
        <f t="shared" si="2"/>
        <v>0.97777777777777775</v>
      </c>
      <c r="M20" s="6">
        <f t="shared" si="3"/>
        <v>1.1235955056179775E-2</v>
      </c>
    </row>
    <row r="21" spans="1:13" x14ac:dyDescent="0.2">
      <c r="A21" s="2" t="s">
        <v>19</v>
      </c>
      <c r="B21">
        <v>178</v>
      </c>
      <c r="C21">
        <f t="shared" si="0"/>
        <v>2</v>
      </c>
      <c r="D21">
        <v>5</v>
      </c>
      <c r="E21" s="6">
        <f>(B21-C21)/180</f>
        <v>0.97777777777777775</v>
      </c>
      <c r="F21" s="6">
        <f>D21/B21</f>
        <v>2.8089887640449437E-2</v>
      </c>
      <c r="I21">
        <v>169</v>
      </c>
      <c r="J21">
        <f t="shared" si="1"/>
        <v>11</v>
      </c>
      <c r="K21">
        <v>3</v>
      </c>
      <c r="L21" s="6">
        <f t="shared" si="2"/>
        <v>0.87777777777777777</v>
      </c>
      <c r="M21" s="6">
        <f t="shared" si="3"/>
        <v>1.7751479289940829E-2</v>
      </c>
    </row>
    <row r="22" spans="1:13" x14ac:dyDescent="0.2">
      <c r="A22" s="2" t="s">
        <v>20</v>
      </c>
      <c r="B22">
        <v>172</v>
      </c>
      <c r="C22">
        <f t="shared" si="0"/>
        <v>8</v>
      </c>
      <c r="D22">
        <v>2</v>
      </c>
      <c r="E22" s="6">
        <f>(B22-C22)/180</f>
        <v>0.91111111111111109</v>
      </c>
      <c r="F22" s="6">
        <f>D22/B22</f>
        <v>1.1627906976744186E-2</v>
      </c>
      <c r="I22">
        <v>177</v>
      </c>
      <c r="J22">
        <f t="shared" si="1"/>
        <v>3</v>
      </c>
      <c r="K22">
        <v>16</v>
      </c>
      <c r="L22" s="6">
        <f t="shared" si="2"/>
        <v>0.96666666666666667</v>
      </c>
      <c r="M22" s="6">
        <f t="shared" si="3"/>
        <v>9.03954802259887E-2</v>
      </c>
    </row>
    <row r="23" spans="1:13" x14ac:dyDescent="0.2">
      <c r="A23" s="2" t="s">
        <v>21</v>
      </c>
      <c r="B23">
        <v>178</v>
      </c>
      <c r="C23">
        <f t="shared" si="0"/>
        <v>2</v>
      </c>
      <c r="D23">
        <v>2</v>
      </c>
      <c r="E23" s="6">
        <f>(B23-C23)/180</f>
        <v>0.97777777777777775</v>
      </c>
      <c r="F23" s="6">
        <f>D23/B23</f>
        <v>1.1235955056179775E-2</v>
      </c>
      <c r="I23">
        <v>179</v>
      </c>
      <c r="J23">
        <f t="shared" si="1"/>
        <v>1</v>
      </c>
      <c r="K23">
        <v>2</v>
      </c>
      <c r="L23" s="6">
        <f t="shared" si="2"/>
        <v>0.98888888888888893</v>
      </c>
      <c r="M23" s="6">
        <f t="shared" si="3"/>
        <v>1.11731843575419E-2</v>
      </c>
    </row>
    <row r="24" spans="1:13" x14ac:dyDescent="0.2">
      <c r="A24" s="2" t="s">
        <v>22</v>
      </c>
      <c r="B24">
        <v>174</v>
      </c>
      <c r="C24">
        <f t="shared" si="0"/>
        <v>6</v>
      </c>
      <c r="D24">
        <v>0</v>
      </c>
      <c r="E24" s="6">
        <f>(B24-C24)/180</f>
        <v>0.93333333333333335</v>
      </c>
      <c r="F24" s="6">
        <f>D24/B24</f>
        <v>0</v>
      </c>
      <c r="I24">
        <v>180</v>
      </c>
      <c r="J24">
        <f t="shared" si="1"/>
        <v>0</v>
      </c>
      <c r="K24">
        <v>5</v>
      </c>
      <c r="L24" s="6">
        <f t="shared" si="2"/>
        <v>1</v>
      </c>
      <c r="M24" s="6">
        <f t="shared" si="3"/>
        <v>2.7777777777777776E-2</v>
      </c>
    </row>
    <row r="25" spans="1:13" x14ac:dyDescent="0.2">
      <c r="A25" s="2" t="s">
        <v>23</v>
      </c>
      <c r="B25">
        <v>179</v>
      </c>
      <c r="C25">
        <f t="shared" si="0"/>
        <v>1</v>
      </c>
      <c r="D25">
        <v>6</v>
      </c>
      <c r="E25" s="6">
        <f>(B25-C25)/180</f>
        <v>0.98888888888888893</v>
      </c>
      <c r="F25" s="6">
        <f>D25/B25</f>
        <v>3.3519553072625698E-2</v>
      </c>
      <c r="I25">
        <v>176</v>
      </c>
      <c r="J25">
        <f t="shared" si="1"/>
        <v>4</v>
      </c>
      <c r="K25">
        <v>0</v>
      </c>
      <c r="L25" s="6">
        <f t="shared" si="2"/>
        <v>0.9555555555555556</v>
      </c>
      <c r="M25" s="6">
        <f t="shared" si="3"/>
        <v>0</v>
      </c>
    </row>
    <row r="26" spans="1:13" x14ac:dyDescent="0.2">
      <c r="A26" s="2" t="s">
        <v>24</v>
      </c>
      <c r="B26">
        <v>174</v>
      </c>
      <c r="C26">
        <f t="shared" si="0"/>
        <v>6</v>
      </c>
      <c r="D26">
        <v>13</v>
      </c>
      <c r="E26" s="6">
        <f>(B26-C26)/180</f>
        <v>0.93333333333333335</v>
      </c>
      <c r="F26" s="6">
        <f>D26/B26</f>
        <v>7.4712643678160925E-2</v>
      </c>
      <c r="I26">
        <v>172</v>
      </c>
      <c r="J26">
        <f t="shared" si="1"/>
        <v>8</v>
      </c>
      <c r="K26">
        <v>2</v>
      </c>
      <c r="L26" s="6">
        <f t="shared" si="2"/>
        <v>0.91111111111111109</v>
      </c>
      <c r="M26" s="6">
        <f t="shared" si="3"/>
        <v>1.1627906976744186E-2</v>
      </c>
    </row>
    <row r="27" spans="1:13" x14ac:dyDescent="0.2">
      <c r="A27" s="2" t="s">
        <v>35</v>
      </c>
      <c r="B27">
        <v>180</v>
      </c>
      <c r="C27">
        <f t="shared" si="0"/>
        <v>0</v>
      </c>
      <c r="D27">
        <v>2</v>
      </c>
      <c r="E27" s="6">
        <f>(B27-C27)/180</f>
        <v>1</v>
      </c>
      <c r="F27" s="6">
        <f>D27/B27</f>
        <v>1.1111111111111112E-2</v>
      </c>
      <c r="I27">
        <v>179</v>
      </c>
      <c r="J27">
        <f t="shared" si="1"/>
        <v>1</v>
      </c>
      <c r="K27">
        <v>6</v>
      </c>
      <c r="L27" s="6">
        <f t="shared" si="2"/>
        <v>0.98888888888888893</v>
      </c>
      <c r="M27" s="6">
        <f t="shared" si="3"/>
        <v>3.3519553072625698E-2</v>
      </c>
    </row>
    <row r="28" spans="1:13" x14ac:dyDescent="0.2">
      <c r="A28" s="2" t="s">
        <v>25</v>
      </c>
      <c r="B28">
        <v>177</v>
      </c>
      <c r="C28">
        <f t="shared" si="0"/>
        <v>3</v>
      </c>
      <c r="D28">
        <v>4</v>
      </c>
      <c r="E28" s="6">
        <f>(B28-C28)/180</f>
        <v>0.96666666666666667</v>
      </c>
      <c r="F28" s="6">
        <f>D28/B28</f>
        <v>2.2598870056497175E-2</v>
      </c>
      <c r="I28">
        <v>178</v>
      </c>
      <c r="J28">
        <f t="shared" si="1"/>
        <v>2</v>
      </c>
      <c r="K28">
        <v>4</v>
      </c>
      <c r="L28" s="6">
        <f t="shared" si="2"/>
        <v>0.97777777777777775</v>
      </c>
      <c r="M28" s="6">
        <f t="shared" si="3"/>
        <v>2.247191011235955E-2</v>
      </c>
    </row>
    <row r="29" spans="1:13" x14ac:dyDescent="0.2">
      <c r="A29" s="2" t="s">
        <v>26</v>
      </c>
      <c r="B29">
        <v>176</v>
      </c>
      <c r="C29">
        <f t="shared" si="0"/>
        <v>4</v>
      </c>
      <c r="D29">
        <v>0</v>
      </c>
      <c r="E29" s="6">
        <f>(B29-C29)/180</f>
        <v>0.9555555555555556</v>
      </c>
      <c r="F29" s="6">
        <f>D29/B29</f>
        <v>0</v>
      </c>
      <c r="I29">
        <v>177</v>
      </c>
      <c r="J29">
        <f t="shared" si="1"/>
        <v>3</v>
      </c>
      <c r="K29">
        <v>2</v>
      </c>
      <c r="L29" s="6">
        <f t="shared" si="2"/>
        <v>0.96666666666666667</v>
      </c>
      <c r="M29" s="6">
        <f t="shared" si="3"/>
        <v>1.1299435028248588E-2</v>
      </c>
    </row>
    <row r="30" spans="1:13" x14ac:dyDescent="0.2">
      <c r="A30" s="2" t="s">
        <v>27</v>
      </c>
      <c r="B30">
        <v>180</v>
      </c>
      <c r="C30">
        <f t="shared" si="0"/>
        <v>0</v>
      </c>
      <c r="D30">
        <v>5</v>
      </c>
      <c r="E30" s="6">
        <f>(B30-C30)/180</f>
        <v>1</v>
      </c>
      <c r="F30" s="6">
        <f>D30/B30</f>
        <v>2.7777777777777776E-2</v>
      </c>
      <c r="I30">
        <v>180</v>
      </c>
      <c r="J30">
        <f t="shared" si="1"/>
        <v>0</v>
      </c>
      <c r="K30">
        <v>6</v>
      </c>
      <c r="L30" s="6">
        <f t="shared" si="2"/>
        <v>1</v>
      </c>
      <c r="M30" s="6">
        <f t="shared" si="3"/>
        <v>3.3333333333333333E-2</v>
      </c>
    </row>
    <row r="31" spans="1:13" x14ac:dyDescent="0.2">
      <c r="A31" s="2" t="s">
        <v>28</v>
      </c>
      <c r="B31">
        <v>174</v>
      </c>
      <c r="C31">
        <f t="shared" si="0"/>
        <v>6</v>
      </c>
      <c r="D31">
        <v>5</v>
      </c>
      <c r="E31" s="6">
        <f>(B31-C31)/180</f>
        <v>0.93333333333333335</v>
      </c>
      <c r="F31" s="6">
        <f>D31/B31</f>
        <v>2.8735632183908046E-2</v>
      </c>
      <c r="I31">
        <v>177</v>
      </c>
      <c r="J31">
        <f t="shared" si="1"/>
        <v>3</v>
      </c>
      <c r="K31">
        <v>2</v>
      </c>
      <c r="L31" s="6">
        <f t="shared" si="2"/>
        <v>0.96666666666666667</v>
      </c>
      <c r="M31" s="6">
        <f t="shared" si="3"/>
        <v>1.1299435028248588E-2</v>
      </c>
    </row>
    <row r="32" spans="1:13" x14ac:dyDescent="0.2">
      <c r="A32" s="2" t="s">
        <v>29</v>
      </c>
      <c r="B32">
        <v>177</v>
      </c>
      <c r="C32">
        <f t="shared" si="0"/>
        <v>3</v>
      </c>
      <c r="D32">
        <v>2</v>
      </c>
      <c r="E32" s="6">
        <f>(B32-C32)/180</f>
        <v>0.96666666666666667</v>
      </c>
      <c r="F32" s="6">
        <f>D32/B32</f>
        <v>1.1299435028248588E-2</v>
      </c>
      <c r="I32">
        <v>172</v>
      </c>
      <c r="J32">
        <f t="shared" si="1"/>
        <v>8</v>
      </c>
      <c r="K32">
        <v>4</v>
      </c>
      <c r="L32" s="6">
        <f t="shared" si="2"/>
        <v>0.91111111111111109</v>
      </c>
      <c r="M32" s="6">
        <f t="shared" si="3"/>
        <v>2.3255813953488372E-2</v>
      </c>
    </row>
    <row r="33" spans="1:13" x14ac:dyDescent="0.2">
      <c r="A33" s="2" t="s">
        <v>36</v>
      </c>
      <c r="B33">
        <v>180</v>
      </c>
      <c r="C33">
        <f t="shared" si="0"/>
        <v>0</v>
      </c>
      <c r="D33">
        <v>0</v>
      </c>
      <c r="E33" s="6">
        <f>(B33-C33)/180</f>
        <v>1</v>
      </c>
      <c r="F33" s="6">
        <f>D33/B33</f>
        <v>0</v>
      </c>
      <c r="I33">
        <v>178</v>
      </c>
      <c r="J33">
        <f t="shared" si="1"/>
        <v>2</v>
      </c>
      <c r="K33">
        <v>4</v>
      </c>
      <c r="L33" s="6">
        <f t="shared" si="2"/>
        <v>0.97777777777777775</v>
      </c>
      <c r="M33" s="6">
        <f t="shared" si="3"/>
        <v>2.247191011235955E-2</v>
      </c>
    </row>
    <row r="34" spans="1:13" x14ac:dyDescent="0.2">
      <c r="A34" s="2" t="s">
        <v>37</v>
      </c>
      <c r="B34">
        <v>174</v>
      </c>
      <c r="C34">
        <f t="shared" si="0"/>
        <v>6</v>
      </c>
      <c r="D34">
        <v>2</v>
      </c>
      <c r="E34" s="6">
        <f>(B34-C34)/180</f>
        <v>0.93333333333333335</v>
      </c>
      <c r="F34" s="6">
        <f>D34/B34</f>
        <v>1.1494252873563218E-2</v>
      </c>
      <c r="I34">
        <v>178</v>
      </c>
      <c r="J34">
        <f t="shared" si="1"/>
        <v>2</v>
      </c>
      <c r="K34">
        <v>1</v>
      </c>
      <c r="L34" s="6">
        <f t="shared" si="2"/>
        <v>0.97777777777777775</v>
      </c>
      <c r="M34" s="6">
        <f t="shared" si="3"/>
        <v>5.6179775280898875E-3</v>
      </c>
    </row>
    <row r="35" spans="1:13" x14ac:dyDescent="0.2">
      <c r="A35" s="2" t="s">
        <v>38</v>
      </c>
      <c r="B35">
        <v>179</v>
      </c>
      <c r="C35">
        <f t="shared" si="0"/>
        <v>1</v>
      </c>
      <c r="D35">
        <v>1</v>
      </c>
      <c r="E35" s="6">
        <f>(B35-C35)/180</f>
        <v>0.98888888888888893</v>
      </c>
      <c r="F35" s="6">
        <f>D35/B35</f>
        <v>5.5865921787709499E-3</v>
      </c>
      <c r="I35">
        <v>179</v>
      </c>
      <c r="J35">
        <f t="shared" si="1"/>
        <v>1</v>
      </c>
      <c r="K35">
        <v>0</v>
      </c>
      <c r="L35" s="6">
        <f t="shared" si="2"/>
        <v>0.98888888888888893</v>
      </c>
      <c r="M35" s="6">
        <f t="shared" si="3"/>
        <v>0</v>
      </c>
    </row>
    <row r="36" spans="1:13" x14ac:dyDescent="0.2">
      <c r="A36" s="2" t="s">
        <v>30</v>
      </c>
      <c r="B36">
        <v>180</v>
      </c>
      <c r="C36">
        <f t="shared" si="0"/>
        <v>0</v>
      </c>
      <c r="D36">
        <v>3</v>
      </c>
      <c r="E36" s="6">
        <f>(B36-C36)/180</f>
        <v>1</v>
      </c>
      <c r="F36" s="6">
        <f>D36/B36</f>
        <v>1.6666666666666666E-2</v>
      </c>
      <c r="I36">
        <v>179</v>
      </c>
      <c r="J36">
        <f t="shared" si="1"/>
        <v>1</v>
      </c>
      <c r="K36">
        <v>2</v>
      </c>
      <c r="L36" s="6">
        <f t="shared" si="2"/>
        <v>0.98888888888888893</v>
      </c>
      <c r="M36" s="6">
        <f t="shared" si="3"/>
        <v>1.11731843575419E-2</v>
      </c>
    </row>
    <row r="37" spans="1:13" x14ac:dyDescent="0.2">
      <c r="A37" s="2" t="s">
        <v>31</v>
      </c>
      <c r="B37">
        <v>174</v>
      </c>
      <c r="C37">
        <f t="shared" si="0"/>
        <v>6</v>
      </c>
      <c r="D37">
        <v>0</v>
      </c>
      <c r="E37" s="6">
        <f>(B37-C37)/180</f>
        <v>0.93333333333333335</v>
      </c>
      <c r="F37" s="6">
        <f>D37/B37</f>
        <v>0</v>
      </c>
      <c r="I37">
        <v>180</v>
      </c>
      <c r="J37">
        <f t="shared" si="1"/>
        <v>0</v>
      </c>
      <c r="K37">
        <v>4</v>
      </c>
      <c r="L37" s="6">
        <f t="shared" si="2"/>
        <v>1</v>
      </c>
      <c r="M37" s="6">
        <f t="shared" si="3"/>
        <v>2.2222222222222223E-2</v>
      </c>
    </row>
    <row r="38" spans="1:13" x14ac:dyDescent="0.2">
      <c r="A38" s="2" t="s">
        <v>32</v>
      </c>
      <c r="B38">
        <v>178</v>
      </c>
      <c r="C38">
        <f t="shared" si="0"/>
        <v>2</v>
      </c>
      <c r="D38">
        <v>2</v>
      </c>
      <c r="E38" s="6">
        <f>(B38-C38)/180</f>
        <v>0.97777777777777775</v>
      </c>
      <c r="F38" s="6">
        <f>D38/B38</f>
        <v>1.1235955056179775E-2</v>
      </c>
      <c r="I38">
        <v>174</v>
      </c>
      <c r="J38">
        <f t="shared" si="1"/>
        <v>6</v>
      </c>
      <c r="K38">
        <v>0</v>
      </c>
      <c r="L38" s="6">
        <f t="shared" si="2"/>
        <v>0.93333333333333335</v>
      </c>
      <c r="M38" s="6">
        <f t="shared" si="3"/>
        <v>0</v>
      </c>
    </row>
    <row r="39" spans="1:13" x14ac:dyDescent="0.2">
      <c r="A39" s="2" t="s">
        <v>33</v>
      </c>
      <c r="B39">
        <v>172</v>
      </c>
      <c r="C39">
        <f t="shared" si="0"/>
        <v>8</v>
      </c>
      <c r="D39">
        <v>4</v>
      </c>
      <c r="E39" s="6">
        <f>(B39-C39)/180</f>
        <v>0.91111111111111109</v>
      </c>
      <c r="F39" s="6">
        <f>D39/B39</f>
        <v>2.3255813953488372E-2</v>
      </c>
      <c r="I39">
        <v>177</v>
      </c>
      <c r="J39">
        <f t="shared" si="1"/>
        <v>3</v>
      </c>
      <c r="K39">
        <v>6</v>
      </c>
      <c r="L39" s="6">
        <f t="shared" si="2"/>
        <v>0.96666666666666667</v>
      </c>
      <c r="M39" s="6">
        <f t="shared" si="3"/>
        <v>3.3898305084745763E-2</v>
      </c>
    </row>
    <row r="40" spans="1:13" x14ac:dyDescent="0.2">
      <c r="A40" s="2" t="s">
        <v>34</v>
      </c>
      <c r="B40">
        <v>179</v>
      </c>
      <c r="C40">
        <f t="shared" si="0"/>
        <v>1</v>
      </c>
      <c r="D40">
        <v>1</v>
      </c>
      <c r="E40" s="6">
        <f>(B40-C40)/180</f>
        <v>0.98888888888888893</v>
      </c>
      <c r="F40" s="6">
        <f>D40/B40</f>
        <v>5.5865921787709499E-3</v>
      </c>
      <c r="I40">
        <v>180</v>
      </c>
      <c r="J40">
        <f t="shared" si="1"/>
        <v>0</v>
      </c>
      <c r="K40">
        <v>2</v>
      </c>
      <c r="L40" s="6">
        <f t="shared" si="2"/>
        <v>1</v>
      </c>
      <c r="M40" s="6">
        <f t="shared" si="3"/>
        <v>1.1111111111111112E-2</v>
      </c>
    </row>
    <row r="41" spans="1:13" x14ac:dyDescent="0.2">
      <c r="A41" s="2" t="s">
        <v>39</v>
      </c>
      <c r="B41">
        <v>180</v>
      </c>
      <c r="C41">
        <f t="shared" si="0"/>
        <v>0</v>
      </c>
      <c r="D41">
        <v>2</v>
      </c>
      <c r="E41" s="6">
        <f>(B41-C41)/180</f>
        <v>1</v>
      </c>
      <c r="F41" s="6">
        <f>D41/B41</f>
        <v>1.1111111111111112E-2</v>
      </c>
      <c r="I41">
        <v>174</v>
      </c>
      <c r="J41">
        <f t="shared" si="1"/>
        <v>6</v>
      </c>
      <c r="K41">
        <v>5</v>
      </c>
      <c r="L41" s="6">
        <f t="shared" si="2"/>
        <v>0.93333333333333335</v>
      </c>
      <c r="M41" s="6">
        <f t="shared" si="3"/>
        <v>2.8735632183908046E-2</v>
      </c>
    </row>
    <row r="42" spans="1:13" x14ac:dyDescent="0.2">
      <c r="A42" s="2" t="s">
        <v>40</v>
      </c>
      <c r="B42">
        <v>177</v>
      </c>
      <c r="C42">
        <f t="shared" si="0"/>
        <v>3</v>
      </c>
      <c r="D42">
        <v>5</v>
      </c>
      <c r="E42" s="6">
        <f>(B42-C42)/180</f>
        <v>0.96666666666666667</v>
      </c>
      <c r="F42" s="6">
        <f>D42/B42</f>
        <v>2.8248587570621469E-2</v>
      </c>
      <c r="I42">
        <v>170</v>
      </c>
      <c r="J42">
        <f t="shared" si="1"/>
        <v>10</v>
      </c>
      <c r="K42">
        <v>1</v>
      </c>
      <c r="L42" s="6">
        <f t="shared" si="2"/>
        <v>0.88888888888888884</v>
      </c>
      <c r="M42" s="6">
        <f t="shared" si="3"/>
        <v>5.8823529411764705E-3</v>
      </c>
    </row>
    <row r="43" spans="1:13" ht="20" x14ac:dyDescent="0.2">
      <c r="A43" s="1"/>
      <c r="E43" s="6"/>
      <c r="L43" s="6"/>
    </row>
    <row r="44" spans="1:13" x14ac:dyDescent="0.2">
      <c r="A44" s="11" t="s">
        <v>48</v>
      </c>
      <c r="B44">
        <f>MAX(B4:B42)</f>
        <v>180</v>
      </c>
      <c r="C44">
        <f>MAX(C4:C42)</f>
        <v>27</v>
      </c>
      <c r="D44">
        <f>MAX(D4:D42)</f>
        <v>15</v>
      </c>
      <c r="E44" s="6">
        <f>MAX(E4:E42)</f>
        <v>1</v>
      </c>
      <c r="F44" s="6">
        <f>MAX(F4:F42)</f>
        <v>8.4269662921348312E-2</v>
      </c>
      <c r="I44">
        <f>MAX(I4:I42)</f>
        <v>180</v>
      </c>
      <c r="J44">
        <f>MAX(J4:J42)</f>
        <v>11</v>
      </c>
      <c r="K44">
        <f>MAX(K4:K42)</f>
        <v>16</v>
      </c>
      <c r="L44" s="6">
        <f>MAX(L4:L42)</f>
        <v>1</v>
      </c>
      <c r="M44" s="6">
        <f>MAX(M4:M42)</f>
        <v>9.03954802259887E-2</v>
      </c>
    </row>
    <row r="45" spans="1:13" x14ac:dyDescent="0.2">
      <c r="A45" s="12" t="s">
        <v>49</v>
      </c>
      <c r="B45">
        <f>MIN(B4:B42)</f>
        <v>153</v>
      </c>
      <c r="C45">
        <f>MIN(C4:C42)</f>
        <v>0</v>
      </c>
      <c r="D45">
        <f>MIN(D4:D42)</f>
        <v>0</v>
      </c>
      <c r="E45" s="6">
        <f>MIN(E4:E42)</f>
        <v>0.7</v>
      </c>
      <c r="F45" s="6">
        <f>MIN(F4:F42)</f>
        <v>0</v>
      </c>
      <c r="I45">
        <f>MIN(I4:I42)</f>
        <v>169</v>
      </c>
      <c r="J45">
        <f>MIN(J4:J42)</f>
        <v>0</v>
      </c>
      <c r="K45">
        <f>MIN(K4:K42)</f>
        <v>0</v>
      </c>
      <c r="L45" s="6">
        <f>MIN(L4:L42)</f>
        <v>0.87777777777777777</v>
      </c>
      <c r="M45" s="6">
        <f>MIN(M4:M42)</f>
        <v>0</v>
      </c>
    </row>
    <row r="46" spans="1:13" x14ac:dyDescent="0.2">
      <c r="A46" s="12" t="s">
        <v>50</v>
      </c>
      <c r="B46" s="13">
        <f>AVERAGE(B4:B42)</f>
        <v>176.25641025641025</v>
      </c>
      <c r="C46" s="13">
        <f>AVERAGE(C4:C42)</f>
        <v>3.7435897435897436</v>
      </c>
      <c r="D46" s="13">
        <f>AVERAGE(D4:D42)</f>
        <v>2.8974358974358974</v>
      </c>
      <c r="E46" s="6">
        <f>AVERAGE(E4:E42)</f>
        <v>0.95840455840455829</v>
      </c>
      <c r="F46" s="6">
        <f>AVERAGE(F4:F42)</f>
        <v>1.6450529467536674E-2</v>
      </c>
      <c r="I46" s="13">
        <f>AVERAGE(I4:I42)</f>
        <v>176.84615384615384</v>
      </c>
      <c r="J46" s="13">
        <f>AVERAGE(J4:J42)</f>
        <v>3.1538461538461537</v>
      </c>
      <c r="K46" s="13">
        <f>AVERAGE(K4:K42)</f>
        <v>3.2820512820512819</v>
      </c>
      <c r="L46" s="6">
        <f>AVERAGE(L4:L42)</f>
        <v>0.96495726495726453</v>
      </c>
      <c r="M46" s="6">
        <f>AVERAGE(M4:M42)</f>
        <v>1.8553484810524122E-2</v>
      </c>
    </row>
    <row r="47" spans="1:13" ht="20" x14ac:dyDescent="0.2">
      <c r="A47" s="1"/>
    </row>
    <row r="48" spans="1:13" ht="20" x14ac:dyDescent="0.2">
      <c r="A48" s="1"/>
    </row>
  </sheetData>
  <mergeCells count="2"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H. Briody</dc:creator>
  <cp:lastModifiedBy>Alexander H. Briody</cp:lastModifiedBy>
  <dcterms:created xsi:type="dcterms:W3CDTF">2023-07-10T19:38:36Z</dcterms:created>
  <dcterms:modified xsi:type="dcterms:W3CDTF">2023-07-11T01:25:19Z</dcterms:modified>
</cp:coreProperties>
</file>