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filterPrivacy="1"/>
  <xr:revisionPtr revIDLastSave="0" documentId="13_ncr:1_{07B8FF3E-537C-4529-B60B-EE5069DD67A8}" xr6:coauthVersionLast="47" xr6:coauthVersionMax="47" xr10:uidLastSave="{00000000-0000-0000-0000-000000000000}"/>
  <bookViews>
    <workbookView xWindow="-108" yWindow="-108" windowWidth="30936" windowHeight="18696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6" i="1" l="1"/>
  <c r="H26" i="1"/>
  <c r="H56" i="1"/>
  <c r="H55" i="1"/>
  <c r="H54" i="1"/>
  <c r="H65" i="1"/>
  <c r="H66" i="1"/>
  <c r="H64" i="1"/>
  <c r="G45" i="1"/>
  <c r="G46" i="1"/>
  <c r="G44" i="1"/>
  <c r="F45" i="1"/>
  <c r="F46" i="1"/>
  <c r="F44" i="1"/>
  <c r="E45" i="1"/>
  <c r="E46" i="1"/>
  <c r="E44" i="1"/>
  <c r="D45" i="1"/>
  <c r="D46" i="1"/>
  <c r="D44" i="1"/>
  <c r="C45" i="1"/>
  <c r="C46" i="1"/>
  <c r="C44" i="1"/>
  <c r="B44" i="1"/>
  <c r="H13" i="1" s="1"/>
  <c r="B45" i="1"/>
  <c r="B46" i="1"/>
  <c r="H24" i="1"/>
  <c r="H25" i="1"/>
  <c r="H15" i="1"/>
  <c r="H14" i="1"/>
  <c r="H45" i="1" l="1"/>
  <c r="H28" i="1"/>
  <c r="H58" i="1"/>
  <c r="I55" i="1" s="1"/>
  <c r="H17" i="1"/>
  <c r="H68" i="1"/>
  <c r="H46" i="1"/>
  <c r="H44" i="1"/>
  <c r="H48" i="1" s="1"/>
  <c r="I24" i="1" l="1"/>
  <c r="I54" i="1"/>
  <c r="I56" i="1"/>
  <c r="I65" i="1"/>
  <c r="I66" i="1"/>
  <c r="I64" i="1"/>
  <c r="I44" i="1"/>
  <c r="I14" i="1"/>
  <c r="H3" i="1"/>
  <c r="I15" i="1"/>
  <c r="I13" i="1"/>
  <c r="I25" i="1"/>
  <c r="I28" i="1" l="1"/>
  <c r="I46" i="1"/>
</calcChain>
</file>

<file path=xl/sharedStrings.xml><?xml version="1.0" encoding="utf-8"?>
<sst xmlns="http://schemas.openxmlformats.org/spreadsheetml/2006/main" count="87" uniqueCount="15">
  <si>
    <t>Уровень спроса Альтернатива</t>
  </si>
  <si>
    <t>A1</t>
  </si>
  <si>
    <t>A2</t>
  </si>
  <si>
    <t>A3</t>
  </si>
  <si>
    <t>S1</t>
  </si>
  <si>
    <t>S2</t>
  </si>
  <si>
    <t>S3</t>
  </si>
  <si>
    <t>S4</t>
  </si>
  <si>
    <t>S5</t>
  </si>
  <si>
    <t>S6</t>
  </si>
  <si>
    <t>max{a}</t>
  </si>
  <si>
    <t>Do=</t>
  </si>
  <si>
    <t>min{a}</t>
  </si>
  <si>
    <t>a=</t>
  </si>
  <si>
    <t>Рекомендуемая Альтернатива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</si>
</sst>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0"/>
      <color theme="1"/>
      <name val="Bauhaus 93"/>
      <family val="5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0" fillId="0" borderId="6" xfId="0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15" xfId="0" applyBorder="1"/>
    <xf numFmtId="0" fontId="0" fillId="0" borderId="1" xfId="0" applyBorder="1"/>
    <xf numFmtId="0" fontId="0" fillId="0" borderId="2" xfId="0" applyBorder="1"/>
    <xf numFmtId="0" fontId="0" fillId="0" borderId="0" xfId="0" applyAlignment="1">
      <alignment horizontal="center"/>
    </xf>
    <xf numFmtId="0" fontId="0" fillId="2" borderId="11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2" borderId="12" xfId="0" applyFill="1" applyBorder="1"/>
    <xf numFmtId="0" fontId="0" fillId="2" borderId="11" xfId="0" applyFill="1" applyBorder="1"/>
    <xf numFmtId="0" fontId="0" fillId="3" borderId="8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1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5" fillId="0" borderId="8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3" borderId="9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16" xfId="0" applyFill="1" applyBorder="1"/>
    <xf numFmtId="0" fontId="0" fillId="2" borderId="7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8"/>
  <sheetViews>
    <sheetView tabSelected="1" zoomScaleNormal="100" workbookViewId="0">
      <selection activeCell="L23" sqref="L23"/>
    </sheetView>
  </sheetViews>
  <sheetFormatPr defaultRowHeight="14.4" x14ac:dyDescent="0.3"/>
  <cols>
    <col min="1" max="1" width="28" customWidth="1"/>
    <col min="2" max="2" width="18.6640625" customWidth="1"/>
    <col min="8" max="8" width="16.44140625" customWidth="1"/>
    <col min="9" max="9" width="35.6640625" customWidth="1"/>
  </cols>
  <sheetData>
    <row r="1" spans="1:9" ht="18.75" customHeight="1" thickBot="1" x14ac:dyDescent="0.35"/>
    <row r="2" spans="1:9" ht="15" thickBot="1" x14ac:dyDescent="0.35">
      <c r="A2" s="53" t="s">
        <v>0</v>
      </c>
      <c r="B2" s="14" t="s">
        <v>4</v>
      </c>
      <c r="C2" s="14" t="s">
        <v>5</v>
      </c>
      <c r="D2" s="14" t="s">
        <v>6</v>
      </c>
      <c r="E2" s="14" t="s">
        <v>7</v>
      </c>
      <c r="F2" s="14" t="s">
        <v>8</v>
      </c>
      <c r="G2" s="19" t="s">
        <v>9</v>
      </c>
    </row>
    <row r="3" spans="1:9" ht="15" thickBot="1" x14ac:dyDescent="0.35">
      <c r="A3" s="54"/>
      <c r="B3" s="11">
        <v>500</v>
      </c>
      <c r="C3" s="12">
        <v>600</v>
      </c>
      <c r="D3" s="12">
        <v>700</v>
      </c>
      <c r="E3" s="12">
        <v>800</v>
      </c>
      <c r="F3" s="12">
        <v>900</v>
      </c>
      <c r="G3" s="13">
        <v>1000</v>
      </c>
      <c r="H3" t="str">
        <f>IF($H$17=H13,A13,"")</f>
        <v/>
      </c>
    </row>
    <row r="4" spans="1:9" x14ac:dyDescent="0.3">
      <c r="A4" s="6" t="s">
        <v>1</v>
      </c>
      <c r="B4">
        <v>304</v>
      </c>
      <c r="C4">
        <v>354</v>
      </c>
      <c r="D4">
        <v>414</v>
      </c>
      <c r="E4">
        <v>504</v>
      </c>
      <c r="F4">
        <v>524</v>
      </c>
      <c r="G4" s="1">
        <v>624</v>
      </c>
    </row>
    <row r="5" spans="1:9" x14ac:dyDescent="0.3">
      <c r="A5" s="6" t="s">
        <v>2</v>
      </c>
      <c r="B5">
        <v>324</v>
      </c>
      <c r="C5">
        <v>364</v>
      </c>
      <c r="D5">
        <v>434</v>
      </c>
      <c r="E5">
        <v>474</v>
      </c>
      <c r="F5">
        <v>494</v>
      </c>
      <c r="G5" s="1">
        <v>594</v>
      </c>
    </row>
    <row r="6" spans="1:9" ht="15" thickBot="1" x14ac:dyDescent="0.35">
      <c r="A6" s="7" t="s">
        <v>3</v>
      </c>
      <c r="B6" s="2">
        <v>344</v>
      </c>
      <c r="C6" s="2">
        <v>384</v>
      </c>
      <c r="D6" s="2">
        <v>444</v>
      </c>
      <c r="E6" s="2">
        <v>494</v>
      </c>
      <c r="F6" s="2">
        <v>514</v>
      </c>
      <c r="G6" s="3">
        <v>584</v>
      </c>
    </row>
    <row r="10" spans="1:9" ht="15" thickBot="1" x14ac:dyDescent="0.35"/>
    <row r="11" spans="1:9" ht="15" thickBot="1" x14ac:dyDescent="0.35">
      <c r="A11" s="53" t="s">
        <v>0</v>
      </c>
      <c r="B11" s="16" t="s">
        <v>4</v>
      </c>
      <c r="C11" s="17" t="s">
        <v>5</v>
      </c>
      <c r="D11" s="17" t="s">
        <v>6</v>
      </c>
      <c r="E11" s="17" t="s">
        <v>7</v>
      </c>
      <c r="F11" s="17" t="s">
        <v>8</v>
      </c>
      <c r="G11" s="18" t="s">
        <v>9</v>
      </c>
      <c r="H11" s="55" t="s">
        <v>10</v>
      </c>
      <c r="I11" s="55" t="s">
        <v>14</v>
      </c>
    </row>
    <row r="12" spans="1:9" ht="15" thickBot="1" x14ac:dyDescent="0.35">
      <c r="A12" s="58"/>
      <c r="B12" s="15">
        <v>500</v>
      </c>
      <c r="C12" s="15">
        <v>600</v>
      </c>
      <c r="D12" s="15">
        <v>700</v>
      </c>
      <c r="E12" s="15">
        <v>800</v>
      </c>
      <c r="F12" s="15">
        <v>900</v>
      </c>
      <c r="G12" s="15">
        <v>1000</v>
      </c>
      <c r="H12" s="54"/>
      <c r="I12" s="54"/>
    </row>
    <row r="13" spans="1:9" ht="15" thickBot="1" x14ac:dyDescent="0.35">
      <c r="A13" s="10" t="s">
        <v>1</v>
      </c>
      <c r="B13">
        <v>304</v>
      </c>
      <c r="C13">
        <v>354</v>
      </c>
      <c r="D13">
        <v>414</v>
      </c>
      <c r="E13">
        <v>504</v>
      </c>
      <c r="F13">
        <v>524</v>
      </c>
      <c r="G13" s="1">
        <v>624</v>
      </c>
      <c r="H13" s="34">
        <f xml:space="preserve"> MAX(B44:G44)</f>
        <v>80</v>
      </c>
      <c r="I13" s="4" t="str">
        <f>IF($H$17=H13,A13,"")</f>
        <v/>
      </c>
    </row>
    <row r="14" spans="1:9" ht="15" thickBot="1" x14ac:dyDescent="0.35">
      <c r="A14" s="6" t="s">
        <v>2</v>
      </c>
      <c r="B14">
        <v>324</v>
      </c>
      <c r="C14">
        <v>364</v>
      </c>
      <c r="D14">
        <v>434</v>
      </c>
      <c r="E14">
        <v>474</v>
      </c>
      <c r="F14">
        <v>494</v>
      </c>
      <c r="G14" s="1">
        <v>594</v>
      </c>
      <c r="H14" s="22">
        <f xml:space="preserve"> MAX(B14:G14)</f>
        <v>594</v>
      </c>
      <c r="I14" s="22" t="str">
        <f t="shared" ref="I14:I15" si="0">IF($H$17=H14,A14,"")</f>
        <v>A2</v>
      </c>
    </row>
    <row r="15" spans="1:9" ht="15" thickBot="1" x14ac:dyDescent="0.35">
      <c r="A15" s="7" t="s">
        <v>3</v>
      </c>
      <c r="B15" s="2">
        <v>344</v>
      </c>
      <c r="C15" s="2">
        <v>384</v>
      </c>
      <c r="D15" s="2">
        <v>444</v>
      </c>
      <c r="E15" s="2">
        <v>494</v>
      </c>
      <c r="F15" s="2">
        <v>514</v>
      </c>
      <c r="G15" s="3">
        <v>584</v>
      </c>
      <c r="H15" s="7">
        <f xml:space="preserve"> MAX(B15:G15)</f>
        <v>584</v>
      </c>
      <c r="I15" s="5" t="str">
        <f t="shared" si="0"/>
        <v/>
      </c>
    </row>
    <row r="16" spans="1:9" ht="15" thickBot="1" x14ac:dyDescent="0.35">
      <c r="A16" s="8"/>
      <c r="I16" s="27"/>
    </row>
    <row r="17" spans="1:9" ht="15" thickBot="1" x14ac:dyDescent="0.35">
      <c r="A17" s="9"/>
      <c r="B17" s="2"/>
      <c r="C17" s="2"/>
      <c r="D17" s="2"/>
      <c r="E17" s="2"/>
      <c r="F17" s="2"/>
      <c r="G17" s="20" t="s">
        <v>11</v>
      </c>
      <c r="H17" s="29">
        <f>MAX(H13:H15)</f>
        <v>594</v>
      </c>
      <c r="I17" s="32"/>
    </row>
    <row r="21" spans="1:9" ht="15" thickBot="1" x14ac:dyDescent="0.35"/>
    <row r="22" spans="1:9" ht="15" thickBot="1" x14ac:dyDescent="0.35">
      <c r="A22" s="53" t="s">
        <v>0</v>
      </c>
      <c r="B22" s="16" t="s">
        <v>4</v>
      </c>
      <c r="C22" s="17" t="s">
        <v>5</v>
      </c>
      <c r="D22" s="17" t="s">
        <v>6</v>
      </c>
      <c r="E22" s="17" t="s">
        <v>7</v>
      </c>
      <c r="F22" s="17" t="s">
        <v>8</v>
      </c>
      <c r="G22" s="17" t="s">
        <v>9</v>
      </c>
      <c r="H22" s="59" t="s">
        <v>12</v>
      </c>
      <c r="I22" s="56" t="s">
        <v>14</v>
      </c>
    </row>
    <row r="23" spans="1:9" ht="15" thickBot="1" x14ac:dyDescent="0.35">
      <c r="A23" s="58"/>
      <c r="B23" s="15">
        <v>500</v>
      </c>
      <c r="C23" s="15">
        <v>600</v>
      </c>
      <c r="D23" s="15">
        <v>700</v>
      </c>
      <c r="E23" s="15">
        <v>800</v>
      </c>
      <c r="F23" s="15">
        <v>900</v>
      </c>
      <c r="G23" s="15">
        <v>1000</v>
      </c>
      <c r="H23" s="60"/>
      <c r="I23" s="57"/>
    </row>
    <row r="24" spans="1:9" ht="15" thickBot="1" x14ac:dyDescent="0.35">
      <c r="A24" s="10" t="s">
        <v>1</v>
      </c>
      <c r="B24">
        <v>304</v>
      </c>
      <c r="C24">
        <v>354</v>
      </c>
      <c r="D24">
        <v>414</v>
      </c>
      <c r="E24">
        <v>504</v>
      </c>
      <c r="F24">
        <v>524</v>
      </c>
      <c r="G24" s="1">
        <v>624</v>
      </c>
      <c r="H24" s="62">
        <f xml:space="preserve"> MIN(B24:G24)</f>
        <v>304</v>
      </c>
      <c r="I24" s="61" t="str">
        <f>IF($H$28=H24,A24,"")</f>
        <v/>
      </c>
    </row>
    <row r="25" spans="1:9" x14ac:dyDescent="0.3">
      <c r="A25" s="6" t="s">
        <v>2</v>
      </c>
      <c r="B25">
        <v>324</v>
      </c>
      <c r="C25">
        <v>364</v>
      </c>
      <c r="D25">
        <v>434</v>
      </c>
      <c r="E25">
        <v>474</v>
      </c>
      <c r="F25">
        <v>494</v>
      </c>
      <c r="G25" s="1">
        <v>594</v>
      </c>
      <c r="H25" s="31">
        <f xml:space="preserve"> MIN(B25:G25)</f>
        <v>324</v>
      </c>
      <c r="I25" s="4" t="str">
        <f t="shared" ref="I25:I26" si="1">IF($H$28=H25,A25,"")</f>
        <v/>
      </c>
    </row>
    <row r="26" spans="1:9" ht="15" thickBot="1" x14ac:dyDescent="0.35">
      <c r="A26" s="7" t="s">
        <v>3</v>
      </c>
      <c r="B26" s="2">
        <v>344</v>
      </c>
      <c r="C26" s="2">
        <v>384</v>
      </c>
      <c r="D26" s="2">
        <v>444</v>
      </c>
      <c r="E26" s="2">
        <v>494</v>
      </c>
      <c r="F26" s="2">
        <v>514</v>
      </c>
      <c r="G26" s="3">
        <v>584</v>
      </c>
      <c r="H26" s="63">
        <f xml:space="preserve"> MIN(B26:G26)</f>
        <v>344</v>
      </c>
      <c r="I26" s="64" t="str">
        <f t="shared" si="1"/>
        <v>A3</v>
      </c>
    </row>
    <row r="27" spans="1:9" ht="15" thickBot="1" x14ac:dyDescent="0.35">
      <c r="A27" s="8"/>
      <c r="H27" s="28"/>
      <c r="I27" s="1"/>
    </row>
    <row r="28" spans="1:9" ht="15" thickBot="1" x14ac:dyDescent="0.35">
      <c r="A28" s="9"/>
      <c r="B28" s="2"/>
      <c r="C28" s="2"/>
      <c r="D28" s="2"/>
      <c r="E28" s="2"/>
      <c r="F28" s="2"/>
      <c r="G28" s="20" t="s">
        <v>11</v>
      </c>
      <c r="H28" s="29">
        <f>MAX(H24:H26)</f>
        <v>344</v>
      </c>
      <c r="I28" s="21">
        <f>MIN(I24:I26)</f>
        <v>0</v>
      </c>
    </row>
    <row r="33" spans="1:9" ht="15" thickBot="1" x14ac:dyDescent="0.35"/>
    <row r="34" spans="1:9" ht="15" thickBot="1" x14ac:dyDescent="0.35">
      <c r="A34" s="53" t="s">
        <v>0</v>
      </c>
      <c r="B34" s="14" t="s">
        <v>4</v>
      </c>
      <c r="C34" s="14" t="s">
        <v>5</v>
      </c>
      <c r="D34" s="14" t="s">
        <v>6</v>
      </c>
      <c r="E34" s="14" t="s">
        <v>7</v>
      </c>
      <c r="F34" s="14" t="s">
        <v>8</v>
      </c>
      <c r="G34" s="19" t="s">
        <v>9</v>
      </c>
    </row>
    <row r="35" spans="1:9" ht="15" thickBot="1" x14ac:dyDescent="0.35">
      <c r="A35" s="54"/>
      <c r="B35" s="11">
        <v>500</v>
      </c>
      <c r="C35" s="12">
        <v>600</v>
      </c>
      <c r="D35" s="12">
        <v>700</v>
      </c>
      <c r="E35" s="12">
        <v>800</v>
      </c>
      <c r="F35" s="12">
        <v>900</v>
      </c>
      <c r="G35" s="13">
        <v>1000</v>
      </c>
    </row>
    <row r="36" spans="1:9" x14ac:dyDescent="0.3">
      <c r="A36" s="6" t="s">
        <v>1</v>
      </c>
      <c r="B36">
        <v>304</v>
      </c>
      <c r="C36">
        <v>354</v>
      </c>
      <c r="D36">
        <v>414</v>
      </c>
      <c r="E36">
        <v>504</v>
      </c>
      <c r="F36">
        <v>524</v>
      </c>
      <c r="G36" s="1">
        <v>624</v>
      </c>
    </row>
    <row r="37" spans="1:9" x14ac:dyDescent="0.3">
      <c r="A37" s="6" t="s">
        <v>2</v>
      </c>
      <c r="B37">
        <v>324</v>
      </c>
      <c r="C37">
        <v>364</v>
      </c>
      <c r="D37">
        <v>434</v>
      </c>
      <c r="E37">
        <v>474</v>
      </c>
      <c r="F37">
        <v>494</v>
      </c>
      <c r="G37" s="1">
        <v>594</v>
      </c>
    </row>
    <row r="38" spans="1:9" ht="15" thickBot="1" x14ac:dyDescent="0.35">
      <c r="A38" s="7" t="s">
        <v>3</v>
      </c>
      <c r="B38" s="2">
        <v>344</v>
      </c>
      <c r="C38" s="2">
        <v>384</v>
      </c>
      <c r="D38" s="2">
        <v>444</v>
      </c>
      <c r="E38" s="2">
        <v>494</v>
      </c>
      <c r="F38" s="2">
        <v>514</v>
      </c>
      <c r="G38" s="3">
        <v>584</v>
      </c>
    </row>
    <row r="41" spans="1:9" ht="15" thickBot="1" x14ac:dyDescent="0.35"/>
    <row r="42" spans="1:9" ht="15" thickBot="1" x14ac:dyDescent="0.35">
      <c r="A42" s="53" t="s">
        <v>0</v>
      </c>
      <c r="B42" s="36" t="s">
        <v>4</v>
      </c>
      <c r="C42" s="37" t="s">
        <v>5</v>
      </c>
      <c r="D42" s="37" t="s">
        <v>6</v>
      </c>
      <c r="E42" s="37" t="s">
        <v>7</v>
      </c>
      <c r="F42" s="37" t="s">
        <v>8</v>
      </c>
      <c r="G42" s="37" t="s">
        <v>9</v>
      </c>
      <c r="H42" s="55" t="s">
        <v>12</v>
      </c>
      <c r="I42" s="55" t="s">
        <v>14</v>
      </c>
    </row>
    <row r="43" spans="1:9" ht="15" thickBot="1" x14ac:dyDescent="0.35">
      <c r="A43" s="54"/>
      <c r="B43" s="39">
        <v>500</v>
      </c>
      <c r="C43" s="40">
        <v>600</v>
      </c>
      <c r="D43" s="40">
        <v>700</v>
      </c>
      <c r="E43" s="40">
        <v>800</v>
      </c>
      <c r="F43" s="40">
        <v>900</v>
      </c>
      <c r="G43" s="40">
        <v>1000</v>
      </c>
      <c r="H43" s="54"/>
      <c r="I43" s="54"/>
    </row>
    <row r="44" spans="1:9" x14ac:dyDescent="0.3">
      <c r="A44" s="41" t="s">
        <v>1</v>
      </c>
      <c r="B44" s="42">
        <f xml:space="preserve"> MAX($B$36:$B$38)-B36</f>
        <v>40</v>
      </c>
      <c r="C44" s="43">
        <f xml:space="preserve"> MAX($C$36:$C$38)-B36</f>
        <v>80</v>
      </c>
      <c r="D44" s="43">
        <f xml:space="preserve"> MAX($D$36:$D$38)-D36</f>
        <v>30</v>
      </c>
      <c r="E44" s="43">
        <f xml:space="preserve"> MAX($E$36:$E$38)-E36</f>
        <v>0</v>
      </c>
      <c r="F44" s="43">
        <f xml:space="preserve"> MAX($F$36:$F$38)-F36</f>
        <v>0</v>
      </c>
      <c r="G44" s="43">
        <f xml:space="preserve"> MAX($G$36:$G$38)-G36</f>
        <v>0</v>
      </c>
      <c r="H44" s="65">
        <f xml:space="preserve"> MAX(B44:G44)</f>
        <v>80</v>
      </c>
      <c r="I44" s="66" t="str">
        <f>IF($H$48=H44,A44,"")</f>
        <v>A1</v>
      </c>
    </row>
    <row r="45" spans="1:9" ht="15" thickBot="1" x14ac:dyDescent="0.35">
      <c r="A45" s="41" t="s">
        <v>2</v>
      </c>
      <c r="B45" s="42">
        <f xml:space="preserve"> MAX($B$36:$B$38)-B37</f>
        <v>20</v>
      </c>
      <c r="C45" s="43">
        <f xml:space="preserve"> MAX($C$36:$C$38)-B37</f>
        <v>60</v>
      </c>
      <c r="D45" s="43">
        <f xml:space="preserve"> MAX($D$36:$D$38)-D37</f>
        <v>10</v>
      </c>
      <c r="E45" s="43">
        <f xml:space="preserve"> MAX($E$36:$E$38)-E37</f>
        <v>30</v>
      </c>
      <c r="F45" s="43">
        <f xml:space="preserve"> MAX($F$36:$F$38)-F37</f>
        <v>30</v>
      </c>
      <c r="G45" s="43">
        <f xml:space="preserve"> MAX($G$36:$G$38)-G37</f>
        <v>30</v>
      </c>
      <c r="H45" s="41">
        <f t="shared" ref="H45:H46" si="2" xml:space="preserve"> MAX(B45:G45)</f>
        <v>60</v>
      </c>
      <c r="I45" s="44"/>
    </row>
    <row r="46" spans="1:9" ht="15" thickBot="1" x14ac:dyDescent="0.35">
      <c r="A46" s="24" t="s">
        <v>3</v>
      </c>
      <c r="B46" s="30">
        <f xml:space="preserve"> MAX($B$36:$B$38)-B38</f>
        <v>0</v>
      </c>
      <c r="C46" s="45">
        <f xml:space="preserve"> MAX($C$36:$C$38)-B38</f>
        <v>40</v>
      </c>
      <c r="D46" s="45">
        <f xml:space="preserve"> MAX($D$36:$D$38)-D38</f>
        <v>0</v>
      </c>
      <c r="E46" s="45">
        <f xml:space="preserve"> MAX($E$36:$E$38)-E38</f>
        <v>10</v>
      </c>
      <c r="F46" s="45">
        <f xml:space="preserve"> MAX($F$36:$F$38)-F38</f>
        <v>10</v>
      </c>
      <c r="G46" s="45">
        <f xml:space="preserve"> MAX($G$36:$G$38)-G38</f>
        <v>40</v>
      </c>
      <c r="H46" s="46">
        <f t="shared" si="2"/>
        <v>40</v>
      </c>
      <c r="I46" s="47" t="str">
        <f>IF($H$48=H46,A46,"")</f>
        <v/>
      </c>
    </row>
    <row r="47" spans="1:9" ht="15" thickBot="1" x14ac:dyDescent="0.35">
      <c r="A47" s="8"/>
      <c r="H47" s="28"/>
      <c r="I47" s="23"/>
    </row>
    <row r="48" spans="1:9" ht="15" thickBot="1" x14ac:dyDescent="0.35">
      <c r="A48" s="9"/>
      <c r="B48" s="2"/>
      <c r="C48" s="2"/>
      <c r="D48" s="2"/>
      <c r="E48" s="2"/>
      <c r="F48" s="2"/>
      <c r="G48" s="20" t="s">
        <v>11</v>
      </c>
      <c r="H48" s="29">
        <f>MAX(H44:H46)</f>
        <v>80</v>
      </c>
      <c r="I48" s="21"/>
    </row>
    <row r="51" spans="1:9" ht="15" thickBot="1" x14ac:dyDescent="0.35"/>
    <row r="52" spans="1:9" ht="15" thickBot="1" x14ac:dyDescent="0.35">
      <c r="A52" s="53" t="s">
        <v>0</v>
      </c>
      <c r="B52" s="14" t="s">
        <v>4</v>
      </c>
      <c r="C52" s="14" t="s">
        <v>5</v>
      </c>
      <c r="D52" s="14" t="s">
        <v>6</v>
      </c>
      <c r="E52" s="14" t="s">
        <v>7</v>
      </c>
      <c r="F52" s="14" t="s">
        <v>8</v>
      </c>
      <c r="G52" s="19" t="s">
        <v>9</v>
      </c>
      <c r="H52" s="55" t="s">
        <v>10</v>
      </c>
      <c r="I52" s="55" t="s">
        <v>14</v>
      </c>
    </row>
    <row r="53" spans="1:9" ht="15" thickBot="1" x14ac:dyDescent="0.35">
      <c r="A53" s="54"/>
      <c r="B53" s="11">
        <v>500</v>
      </c>
      <c r="C53" s="12">
        <v>600</v>
      </c>
      <c r="D53" s="12">
        <v>700</v>
      </c>
      <c r="E53" s="12">
        <v>800</v>
      </c>
      <c r="F53" s="12">
        <v>900</v>
      </c>
      <c r="G53" s="13">
        <v>1000</v>
      </c>
      <c r="H53" s="54"/>
      <c r="I53" s="54"/>
    </row>
    <row r="54" spans="1:9" ht="15" thickBot="1" x14ac:dyDescent="0.35">
      <c r="A54" s="6" t="s">
        <v>1</v>
      </c>
      <c r="B54">
        <v>304</v>
      </c>
      <c r="C54">
        <v>354</v>
      </c>
      <c r="D54">
        <v>414</v>
      </c>
      <c r="E54">
        <v>504</v>
      </c>
      <c r="F54">
        <v>524</v>
      </c>
      <c r="G54" s="1">
        <v>624</v>
      </c>
      <c r="H54" s="22">
        <f>MAX(B54:G54)*$C$58+MIN(B54:G54)*(1-$C$58)</f>
        <v>496</v>
      </c>
      <c r="I54" s="22" t="str">
        <f>IF($H$58=H54,A54,"")</f>
        <v>A1</v>
      </c>
    </row>
    <row r="55" spans="1:9" x14ac:dyDescent="0.3">
      <c r="A55" s="6" t="s">
        <v>2</v>
      </c>
      <c r="B55">
        <v>324</v>
      </c>
      <c r="C55">
        <v>364</v>
      </c>
      <c r="D55">
        <v>434</v>
      </c>
      <c r="E55">
        <v>474</v>
      </c>
      <c r="F55">
        <v>494</v>
      </c>
      <c r="G55" s="1">
        <v>594</v>
      </c>
      <c r="H55" s="6">
        <f>MAX(B55:G55)*$C$58+MIN(B55:G55)*(1-$C$58)</f>
        <v>486</v>
      </c>
      <c r="I55" s="4" t="str">
        <f>IF($H$58=H55,A55,"")</f>
        <v/>
      </c>
    </row>
    <row r="56" spans="1:9" ht="15" thickBot="1" x14ac:dyDescent="0.35">
      <c r="A56" s="7" t="s">
        <v>3</v>
      </c>
      <c r="B56" s="2">
        <v>344</v>
      </c>
      <c r="C56" s="2">
        <v>384</v>
      </c>
      <c r="D56" s="2">
        <v>444</v>
      </c>
      <c r="E56" s="2">
        <v>494</v>
      </c>
      <c r="F56" s="2">
        <v>514</v>
      </c>
      <c r="G56" s="3">
        <v>584</v>
      </c>
      <c r="H56" s="7">
        <f>MAX(B56:G56)*$C$58+MIN(B56:G56)*(1-$C$58)</f>
        <v>488</v>
      </c>
      <c r="I56" s="5" t="str">
        <f>IF($H$58=H56,A56,"")</f>
        <v/>
      </c>
    </row>
    <row r="57" spans="1:9" ht="15" thickBot="1" x14ac:dyDescent="0.35">
      <c r="A57" s="25"/>
      <c r="B57" s="26"/>
      <c r="C57" s="26"/>
      <c r="D57" s="26"/>
      <c r="E57" s="26"/>
      <c r="F57" s="26"/>
      <c r="G57" s="26"/>
      <c r="H57" s="26"/>
      <c r="I57" s="27"/>
    </row>
    <row r="58" spans="1:9" ht="15" thickBot="1" x14ac:dyDescent="0.35">
      <c r="A58" s="9"/>
      <c r="B58" s="52" t="s">
        <v>13</v>
      </c>
      <c r="C58" s="51">
        <v>0.6</v>
      </c>
      <c r="D58" s="45"/>
      <c r="E58" s="45"/>
      <c r="F58" s="45"/>
      <c r="G58" s="52" t="s">
        <v>11</v>
      </c>
      <c r="H58" s="33">
        <f>MAX(H54:H56)</f>
        <v>496</v>
      </c>
      <c r="I58" s="32"/>
    </row>
    <row r="61" spans="1:9" ht="15" thickBot="1" x14ac:dyDescent="0.35"/>
    <row r="62" spans="1:9" ht="15" thickBot="1" x14ac:dyDescent="0.35">
      <c r="A62" s="53" t="s">
        <v>0</v>
      </c>
      <c r="B62" s="14" t="s">
        <v>4</v>
      </c>
      <c r="C62" s="14" t="s">
        <v>5</v>
      </c>
      <c r="D62" s="14" t="s">
        <v>6</v>
      </c>
      <c r="E62" s="14" t="s">
        <v>7</v>
      </c>
      <c r="F62" s="14" t="s">
        <v>8</v>
      </c>
      <c r="G62" s="19" t="s">
        <v>9</v>
      </c>
      <c r="H62" s="55" t="s">
        <v>10</v>
      </c>
      <c r="I62" s="55" t="s">
        <v>14</v>
      </c>
    </row>
    <row r="63" spans="1:9" ht="15" thickBot="1" x14ac:dyDescent="0.35">
      <c r="A63" s="54"/>
      <c r="B63" s="11">
        <v>500</v>
      </c>
      <c r="C63" s="12">
        <v>600</v>
      </c>
      <c r="D63" s="12">
        <v>700</v>
      </c>
      <c r="E63" s="12">
        <v>800</v>
      </c>
      <c r="F63" s="12">
        <v>900</v>
      </c>
      <c r="G63" s="13">
        <v>1000</v>
      </c>
      <c r="H63" s="54"/>
      <c r="I63" s="54"/>
    </row>
    <row r="64" spans="1:9" x14ac:dyDescent="0.3">
      <c r="A64" s="6" t="s">
        <v>1</v>
      </c>
      <c r="B64">
        <v>304</v>
      </c>
      <c r="C64">
        <v>354</v>
      </c>
      <c r="D64">
        <v>414</v>
      </c>
      <c r="E64">
        <v>504</v>
      </c>
      <c r="F64">
        <v>524</v>
      </c>
      <c r="G64" s="1">
        <v>624</v>
      </c>
      <c r="H64" s="41">
        <f>SUM(B64:G64)/$C$68</f>
        <v>908</v>
      </c>
      <c r="I64" s="41" t="str">
        <f>IF($H$68=H64,A64,"")</f>
        <v/>
      </c>
    </row>
    <row r="65" spans="1:9" ht="15" thickBot="1" x14ac:dyDescent="0.35">
      <c r="A65" s="6" t="s">
        <v>2</v>
      </c>
      <c r="B65">
        <v>324</v>
      </c>
      <c r="C65">
        <v>364</v>
      </c>
      <c r="D65">
        <v>434</v>
      </c>
      <c r="E65">
        <v>474</v>
      </c>
      <c r="F65">
        <v>494</v>
      </c>
      <c r="G65" s="1">
        <v>594</v>
      </c>
      <c r="H65" s="41">
        <f t="shared" ref="H65:H66" si="3">SUM(B65:G65)/$C$68</f>
        <v>894.66666666666663</v>
      </c>
      <c r="I65" s="41" t="str">
        <f t="shared" ref="I65:I66" si="4">IF($H$68=H65,A65,"")</f>
        <v/>
      </c>
    </row>
    <row r="66" spans="1:9" ht="15" thickBot="1" x14ac:dyDescent="0.35">
      <c r="A66" s="7" t="s">
        <v>3</v>
      </c>
      <c r="B66" s="2">
        <v>344</v>
      </c>
      <c r="C66" s="2">
        <v>384</v>
      </c>
      <c r="D66" s="2">
        <v>444</v>
      </c>
      <c r="E66" s="2">
        <v>494</v>
      </c>
      <c r="F66" s="2">
        <v>514</v>
      </c>
      <c r="G66" s="3">
        <v>584</v>
      </c>
      <c r="H66" s="48">
        <f t="shared" si="3"/>
        <v>921.33333333333337</v>
      </c>
      <c r="I66" s="48" t="str">
        <f t="shared" si="4"/>
        <v>A3</v>
      </c>
    </row>
    <row r="67" spans="1:9" ht="15" thickBot="1" x14ac:dyDescent="0.35">
      <c r="A67" s="25"/>
      <c r="B67" s="26"/>
      <c r="C67" s="26"/>
      <c r="D67" s="26"/>
      <c r="E67" s="26"/>
      <c r="F67" s="26"/>
      <c r="G67" s="26"/>
      <c r="H67" s="49"/>
      <c r="I67" s="38"/>
    </row>
    <row r="68" spans="1:9" ht="15" thickBot="1" x14ac:dyDescent="0.35">
      <c r="A68" s="9"/>
      <c r="B68" s="20" t="s">
        <v>13</v>
      </c>
      <c r="C68" s="21">
        <v>3</v>
      </c>
      <c r="D68" s="35"/>
      <c r="E68" s="35"/>
      <c r="F68" s="35"/>
      <c r="G68" s="20" t="s">
        <v>11</v>
      </c>
      <c r="H68" s="50">
        <f>MAX(H64:H66)</f>
        <v>921.33333333333337</v>
      </c>
      <c r="I68" s="51"/>
    </row>
  </sheetData>
  <mergeCells count="17">
    <mergeCell ref="A34:A35"/>
    <mergeCell ref="I22:I23"/>
    <mergeCell ref="I11:I12"/>
    <mergeCell ref="A11:A12"/>
    <mergeCell ref="A2:A3"/>
    <mergeCell ref="H11:H12"/>
    <mergeCell ref="A22:A23"/>
    <mergeCell ref="H22:H23"/>
    <mergeCell ref="A42:A43"/>
    <mergeCell ref="A52:A53"/>
    <mergeCell ref="A62:A63"/>
    <mergeCell ref="H42:H43"/>
    <mergeCell ref="I42:I43"/>
    <mergeCell ref="I52:I53"/>
    <mergeCell ref="H52:H53"/>
    <mergeCell ref="H62:H63"/>
    <mergeCell ref="I62:I63"/>
  </mergeCells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EEF30-2EEE-4046-A740-8D5878B06246}">
  <dimension ref="A1"/>
  <sheetViews>
    <sheetView topLeftCell="A25"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2022-12-03T15:11:38Z</dcterms:modified>
</cp:coreProperties>
</file>