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ex\Desktop\Masters Thesis\Fieldwork Data\"/>
    </mc:Choice>
  </mc:AlternateContent>
  <xr:revisionPtr revIDLastSave="0" documentId="13_ncr:1_{4CF00331-A361-445E-BABD-7B7F4A1D7808}" xr6:coauthVersionLast="47" xr6:coauthVersionMax="47" xr10:uidLastSave="{00000000-0000-0000-0000-000000000000}"/>
  <bookViews>
    <workbookView xWindow="3015" yWindow="1365" windowWidth="19815" windowHeight="14340" xr2:uid="{277F58B0-25B2-47CB-81BF-EA61954D8CD0}"/>
  </bookViews>
  <sheets>
    <sheet name="Cover" sheetId="5" r:id="rId1"/>
    <sheet name="1. Trap_Efficiency_Calculation" sheetId="3" r:id="rId2"/>
    <sheet name="2. CPUE_Calculation" sheetId="4" r:id="rId3"/>
    <sheet name="3. Crayfish_Data" sheetId="2" r:id="rId4"/>
    <sheet name="4. Environmental_Data" sheetId="1" r:id="rId5"/>
    <sheet name="5. Environmental_Data_Average" sheetId="6"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6" l="1"/>
  <c r="H2" i="6"/>
  <c r="G2" i="6"/>
  <c r="F2" i="6"/>
  <c r="E2" i="6"/>
  <c r="I10" i="4"/>
  <c r="J10" i="4" s="1"/>
  <c r="I10" i="3" a="1"/>
  <c r="I10" i="3" s="1"/>
  <c r="H34" i="6"/>
  <c r="G34" i="6"/>
  <c r="F34" i="6"/>
  <c r="E34" i="6"/>
  <c r="D34" i="6"/>
  <c r="C34" i="6"/>
  <c r="A34" i="6"/>
  <c r="H33" i="6"/>
  <c r="G33" i="6"/>
  <c r="F33" i="6"/>
  <c r="E33" i="6"/>
  <c r="D33" i="6"/>
  <c r="C33" i="6"/>
  <c r="A33" i="6"/>
  <c r="I32" i="6"/>
  <c r="G32" i="6"/>
  <c r="F32" i="6"/>
  <c r="D32" i="6"/>
  <c r="C32" i="6"/>
  <c r="A32" i="6"/>
  <c r="I31" i="6"/>
  <c r="G31" i="6"/>
  <c r="F31" i="6"/>
  <c r="E31" i="6"/>
  <c r="D31" i="6"/>
  <c r="C31" i="6"/>
  <c r="A31" i="6"/>
  <c r="I30" i="6"/>
  <c r="G30" i="6"/>
  <c r="F30" i="6"/>
  <c r="D30" i="6"/>
  <c r="C30" i="6"/>
  <c r="A30" i="6"/>
  <c r="I29" i="6"/>
  <c r="H29" i="6"/>
  <c r="G29" i="6"/>
  <c r="F29" i="6"/>
  <c r="E29" i="6"/>
  <c r="D29" i="6"/>
  <c r="C29" i="6"/>
  <c r="A29" i="6"/>
  <c r="H28" i="6"/>
  <c r="G28" i="6"/>
  <c r="F28" i="6"/>
  <c r="E28" i="6"/>
  <c r="D28" i="6"/>
  <c r="C28" i="6"/>
  <c r="A28" i="6"/>
  <c r="I27" i="6"/>
  <c r="H27" i="6"/>
  <c r="G27" i="6"/>
  <c r="F27" i="6"/>
  <c r="E27" i="6"/>
  <c r="D27" i="6"/>
  <c r="C27" i="6"/>
  <c r="A27" i="6"/>
  <c r="I26" i="6"/>
  <c r="H26" i="6"/>
  <c r="G26" i="6"/>
  <c r="F26" i="6"/>
  <c r="E26" i="6"/>
  <c r="D26" i="6"/>
  <c r="C26" i="6"/>
  <c r="A26" i="6"/>
  <c r="I25" i="6"/>
  <c r="H25" i="6"/>
  <c r="G25" i="6"/>
  <c r="F25" i="6"/>
  <c r="E25" i="6"/>
  <c r="D25" i="6"/>
  <c r="C25" i="6"/>
  <c r="A25" i="6"/>
  <c r="H24" i="6"/>
  <c r="G24" i="6"/>
  <c r="F24" i="6"/>
  <c r="E24" i="6"/>
  <c r="D24" i="6"/>
  <c r="C24" i="6"/>
  <c r="A24" i="6"/>
  <c r="I23" i="6"/>
  <c r="G23" i="6"/>
  <c r="F23" i="6"/>
  <c r="D23" i="6"/>
  <c r="C23" i="6"/>
  <c r="A23" i="6"/>
  <c r="I22" i="6"/>
  <c r="G22" i="6"/>
  <c r="F22" i="6"/>
  <c r="D22" i="6"/>
  <c r="C22" i="6"/>
  <c r="A22" i="6"/>
  <c r="I21" i="6"/>
  <c r="H21" i="6"/>
  <c r="G21" i="6"/>
  <c r="F21" i="6"/>
  <c r="E21" i="6"/>
  <c r="D21" i="6"/>
  <c r="C21" i="6"/>
  <c r="A21" i="6"/>
  <c r="I20" i="6"/>
  <c r="H20" i="6"/>
  <c r="G20" i="6"/>
  <c r="F20" i="6"/>
  <c r="E20" i="6"/>
  <c r="D20" i="6"/>
  <c r="C20" i="6"/>
  <c r="A20" i="6"/>
  <c r="H19" i="6"/>
  <c r="G19" i="6"/>
  <c r="F19" i="6"/>
  <c r="E19" i="6"/>
  <c r="D19" i="6"/>
  <c r="C19" i="6"/>
  <c r="A19" i="6"/>
  <c r="I18" i="6"/>
  <c r="H18" i="6"/>
  <c r="G18" i="6"/>
  <c r="F18" i="6"/>
  <c r="E18" i="6"/>
  <c r="D18" i="6"/>
  <c r="C18" i="6"/>
  <c r="A18" i="6"/>
  <c r="I17" i="6"/>
  <c r="H17" i="6"/>
  <c r="G17" i="6"/>
  <c r="F17" i="6"/>
  <c r="E17" i="6"/>
  <c r="D17" i="6"/>
  <c r="C17" i="6"/>
  <c r="A17" i="6"/>
  <c r="I16" i="6"/>
  <c r="H16" i="6"/>
  <c r="G16" i="6"/>
  <c r="F16" i="6"/>
  <c r="E16" i="6"/>
  <c r="D16" i="6"/>
  <c r="C16" i="6"/>
  <c r="A16" i="6"/>
  <c r="I15" i="6"/>
  <c r="H15" i="6"/>
  <c r="G15" i="6"/>
  <c r="F15" i="6"/>
  <c r="E15" i="6"/>
  <c r="D15" i="6"/>
  <c r="C15" i="6"/>
  <c r="A15" i="6"/>
  <c r="I14" i="6"/>
  <c r="H14" i="6"/>
  <c r="G14" i="6"/>
  <c r="F14" i="6"/>
  <c r="E14" i="6"/>
  <c r="D14" i="6"/>
  <c r="C14" i="6"/>
  <c r="A14" i="6"/>
  <c r="I13" i="6"/>
  <c r="H13" i="6"/>
  <c r="G13" i="6"/>
  <c r="F13" i="6"/>
  <c r="E13" i="6"/>
  <c r="D13" i="6"/>
  <c r="C13" i="6"/>
  <c r="A13" i="6"/>
  <c r="I12" i="6"/>
  <c r="H12" i="6"/>
  <c r="G12" i="6"/>
  <c r="F12" i="6"/>
  <c r="E12" i="6"/>
  <c r="D12" i="6"/>
  <c r="C12" i="6"/>
  <c r="A12" i="6"/>
  <c r="I11" i="6"/>
  <c r="H11" i="6"/>
  <c r="G11" i="6"/>
  <c r="F11" i="6"/>
  <c r="E11" i="6"/>
  <c r="D11" i="6"/>
  <c r="C11" i="6"/>
  <c r="A11" i="6"/>
  <c r="H10" i="6"/>
  <c r="G10" i="6"/>
  <c r="F10" i="6"/>
  <c r="E10" i="6"/>
  <c r="D10" i="6"/>
  <c r="C10" i="6"/>
  <c r="A10" i="6"/>
  <c r="H9" i="6"/>
  <c r="G9" i="6"/>
  <c r="F9" i="6"/>
  <c r="E9" i="6"/>
  <c r="D9" i="6"/>
  <c r="C9" i="6"/>
  <c r="A9" i="6"/>
  <c r="I8" i="6"/>
  <c r="H8" i="6"/>
  <c r="G8" i="6"/>
  <c r="F8" i="6"/>
  <c r="E8" i="6"/>
  <c r="D8" i="6"/>
  <c r="C8" i="6"/>
  <c r="A8" i="6"/>
  <c r="H7" i="6"/>
  <c r="G7" i="6"/>
  <c r="F7" i="6"/>
  <c r="E7" i="6"/>
  <c r="D7" i="6"/>
  <c r="C7" i="6"/>
  <c r="A7" i="6"/>
  <c r="I6" i="6"/>
  <c r="H6" i="6"/>
  <c r="G6" i="6"/>
  <c r="F6" i="6"/>
  <c r="E6" i="6"/>
  <c r="D6" i="6"/>
  <c r="C6" i="6"/>
  <c r="A6" i="6"/>
  <c r="I5" i="6"/>
  <c r="H5" i="6"/>
  <c r="G5" i="6"/>
  <c r="F5" i="6"/>
  <c r="E5" i="6"/>
  <c r="D5" i="6"/>
  <c r="C5" i="6"/>
  <c r="A5" i="6"/>
  <c r="I4" i="6"/>
  <c r="H4" i="6"/>
  <c r="G4" i="6"/>
  <c r="F4" i="6"/>
  <c r="E4" i="6"/>
  <c r="D4" i="6"/>
  <c r="C4" i="6"/>
  <c r="A4" i="6"/>
  <c r="I3" i="6"/>
  <c r="H3" i="6"/>
  <c r="G3" i="6"/>
  <c r="F3" i="6"/>
  <c r="E3" i="6"/>
  <c r="D3" i="6"/>
  <c r="C3" i="6"/>
  <c r="A3" i="6"/>
  <c r="J34" i="4" a="1"/>
  <c r="J34" i="4" s="1"/>
  <c r="I34" i="4"/>
  <c r="J33" i="4" a="1"/>
  <c r="J33" i="4" s="1"/>
  <c r="I33" i="4"/>
  <c r="J32" i="4" a="1"/>
  <c r="J32" i="4" s="1"/>
  <c r="I32" i="4"/>
  <c r="J31" i="4"/>
  <c r="J31" i="4" a="1"/>
  <c r="I31" i="4"/>
  <c r="J30" i="4" a="1"/>
  <c r="J30" i="4" s="1"/>
  <c r="I30" i="4"/>
  <c r="J29" i="4" a="1"/>
  <c r="J29" i="4" s="1"/>
  <c r="I29" i="4"/>
  <c r="J28" i="4"/>
  <c r="J28" i="4" a="1"/>
  <c r="I28" i="4"/>
  <c r="J27" i="4" a="1"/>
  <c r="J27" i="4" s="1"/>
  <c r="I27" i="4"/>
  <c r="J26" i="4" a="1"/>
  <c r="J26" i="4" s="1"/>
  <c r="I26" i="4"/>
  <c r="J25" i="4" a="1"/>
  <c r="J25" i="4" s="1"/>
  <c r="I25" i="4"/>
  <c r="J24" i="4"/>
  <c r="J24" i="4" a="1"/>
  <c r="I24" i="4"/>
  <c r="J23" i="4" a="1"/>
  <c r="J23" i="4" s="1"/>
  <c r="I23" i="4"/>
  <c r="J22" i="4" a="1"/>
  <c r="J22" i="4" s="1"/>
  <c r="I22" i="4"/>
  <c r="J21" i="4" a="1"/>
  <c r="J21" i="4" s="1"/>
  <c r="I21" i="4"/>
  <c r="J20" i="4" a="1"/>
  <c r="J20" i="4" s="1"/>
  <c r="I20" i="4"/>
  <c r="J19" i="4" a="1"/>
  <c r="J19" i="4" s="1"/>
  <c r="I19" i="4"/>
  <c r="J18" i="4" a="1"/>
  <c r="J18" i="4" s="1"/>
  <c r="I18" i="4"/>
  <c r="J17" i="4" a="1"/>
  <c r="J17" i="4" s="1"/>
  <c r="I17" i="4"/>
  <c r="J16" i="4"/>
  <c r="J16" i="4" a="1"/>
  <c r="I16" i="4"/>
  <c r="J15" i="4" a="1"/>
  <c r="J15" i="4" s="1"/>
  <c r="I15" i="4"/>
  <c r="J14" i="4" a="1"/>
  <c r="J14" i="4" s="1"/>
  <c r="I14" i="4"/>
  <c r="J13" i="4" a="1"/>
  <c r="J13" i="4" s="1"/>
  <c r="I13" i="4"/>
  <c r="J12" i="4" a="1"/>
  <c r="J12" i="4" s="1"/>
  <c r="I12" i="4"/>
  <c r="J11" i="4" a="1"/>
  <c r="J11" i="4" s="1"/>
  <c r="I11" i="4"/>
  <c r="I9" i="4"/>
  <c r="J9" i="4" s="1"/>
  <c r="I8" i="4"/>
  <c r="J8" i="4" s="1"/>
  <c r="I7" i="4"/>
  <c r="J7" i="4" s="1"/>
  <c r="I6" i="4"/>
  <c r="J6" i="4" s="1"/>
  <c r="I5" i="4"/>
  <c r="J5" i="4" s="1"/>
  <c r="I4" i="4"/>
  <c r="J4" i="4" s="1"/>
  <c r="I3" i="4"/>
  <c r="J3" i="4" s="1"/>
  <c r="J2" i="4"/>
  <c r="I2" i="4"/>
  <c r="I35" i="4" s="1"/>
  <c r="I34" i="3" a="1"/>
  <c r="I34" i="3" s="1"/>
  <c r="I33" i="3" a="1"/>
  <c r="I33" i="3" s="1"/>
  <c r="I32" i="3" a="1"/>
  <c r="I32" i="3" s="1"/>
  <c r="I31" i="3" a="1"/>
  <c r="I31" i="3" s="1"/>
  <c r="I30" i="3" a="1"/>
  <c r="I30" i="3" s="1"/>
  <c r="I29" i="3" a="1"/>
  <c r="I29" i="3" s="1"/>
  <c r="I28" i="3" a="1"/>
  <c r="I28" i="3" s="1"/>
  <c r="I27" i="3" a="1"/>
  <c r="I27" i="3" s="1"/>
  <c r="I26" i="3" a="1"/>
  <c r="I26" i="3" s="1"/>
  <c r="I25" i="3" a="1"/>
  <c r="I25" i="3" s="1"/>
  <c r="I24" i="3" a="1"/>
  <c r="I24" i="3" s="1"/>
  <c r="I23" i="3" a="1"/>
  <c r="I23" i="3" s="1"/>
  <c r="I22" i="3" a="1"/>
  <c r="I22" i="3" s="1"/>
  <c r="I21" i="3" a="1"/>
  <c r="I21" i="3" s="1"/>
  <c r="I20" i="3" a="1"/>
  <c r="I20" i="3" s="1"/>
  <c r="I19" i="3" a="1"/>
  <c r="I19" i="3" s="1"/>
  <c r="I18" i="3" a="1"/>
  <c r="I18" i="3" s="1"/>
  <c r="I17" i="3" a="1"/>
  <c r="I17" i="3" s="1"/>
  <c r="I16" i="3" a="1"/>
  <c r="I16" i="3" s="1"/>
  <c r="I15" i="3" a="1"/>
  <c r="I15" i="3" s="1"/>
  <c r="I14" i="3" a="1"/>
  <c r="I14" i="3" s="1"/>
  <c r="I13" i="3" a="1"/>
  <c r="I13" i="3" s="1"/>
  <c r="I12" i="3" a="1"/>
  <c r="I12" i="3" s="1"/>
  <c r="I11" i="3" a="1"/>
  <c r="I11" i="3" s="1"/>
  <c r="I9" i="3" a="1"/>
  <c r="I9" i="3" s="1"/>
  <c r="I8" i="3" a="1"/>
  <c r="I8" i="3" s="1"/>
  <c r="I7" i="3"/>
  <c r="I7" i="3" a="1"/>
  <c r="I6" i="3" a="1"/>
  <c r="I6" i="3" s="1"/>
  <c r="I5" i="3" a="1"/>
  <c r="I5" i="3" s="1"/>
  <c r="I4" i="3" a="1"/>
  <c r="I4" i="3" s="1"/>
  <c r="I3" i="3" a="1"/>
  <c r="I3" i="3" s="1"/>
  <c r="I2" i="3"/>
  <c r="I2" i="3" a="1"/>
  <c r="N8"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<sst xmlns="http://schemas.openxmlformats.org/spreadsheetml/2006/main" count="4029" uniqueCount="98">
  <si>
    <t>Date</t>
  </si>
  <si>
    <t>Sampling_Cell</t>
  </si>
  <si>
    <t>Species</t>
  </si>
  <si>
    <t>Sex</t>
  </si>
  <si>
    <t>Carapace_Length</t>
  </si>
  <si>
    <t>Eggs?</t>
  </si>
  <si>
    <t>Egg Quantity</t>
  </si>
  <si>
    <t>K14</t>
  </si>
  <si>
    <t>Procambarus clarkii</t>
  </si>
  <si>
    <t>Female</t>
  </si>
  <si>
    <t>No</t>
  </si>
  <si>
    <t>Male</t>
  </si>
  <si>
    <t>K13</t>
  </si>
  <si>
    <t>K11</t>
  </si>
  <si>
    <t>K12</t>
  </si>
  <si>
    <t>K8</t>
  </si>
  <si>
    <t>K7</t>
  </si>
  <si>
    <t>K5</t>
  </si>
  <si>
    <t>K4</t>
  </si>
  <si>
    <t>P6</t>
  </si>
  <si>
    <t>P8</t>
  </si>
  <si>
    <t>P11</t>
  </si>
  <si>
    <t>P12</t>
  </si>
  <si>
    <t>P15</t>
  </si>
  <si>
    <t>P16</t>
  </si>
  <si>
    <t>P18</t>
  </si>
  <si>
    <t>P20</t>
  </si>
  <si>
    <t>P23</t>
  </si>
  <si>
    <t>P26</t>
  </si>
  <si>
    <t>P30</t>
  </si>
  <si>
    <t>P32</t>
  </si>
  <si>
    <t>P3</t>
  </si>
  <si>
    <t>P2</t>
  </si>
  <si>
    <t>Yes</t>
  </si>
  <si>
    <t>Site</t>
  </si>
  <si>
    <t>Trap 1</t>
  </si>
  <si>
    <t>Trap 2</t>
  </si>
  <si>
    <t>Trap 3</t>
  </si>
  <si>
    <t>Trap 4</t>
  </si>
  <si>
    <t>Trap 5</t>
  </si>
  <si>
    <t>Trap 6</t>
  </si>
  <si>
    <t>Catch Rate (%)</t>
  </si>
  <si>
    <t>Known Crayfish Sites (Testing Protocol)</t>
  </si>
  <si>
    <t>Legend</t>
  </si>
  <si>
    <t>1 = Captured atleast 1 crayfish.</t>
  </si>
  <si>
    <t>0 = No catch.</t>
  </si>
  <si>
    <t>Overall crayfish trap testing in knwn sites</t>
  </si>
  <si>
    <t>Therefore, 3-trap protocol was used for the remaining study.</t>
  </si>
  <si>
    <t>Probable Crayfish Sites</t>
  </si>
  <si>
    <t>N/A</t>
  </si>
  <si>
    <t>P28</t>
  </si>
  <si>
    <t>P31</t>
  </si>
  <si>
    <t>P35</t>
  </si>
  <si>
    <t>P37</t>
  </si>
  <si>
    <t>P38</t>
  </si>
  <si>
    <t>P42</t>
  </si>
  <si>
    <t>Unlikely Crayfish Sites</t>
  </si>
  <si>
    <t>U5</t>
  </si>
  <si>
    <t>U12</t>
  </si>
  <si>
    <t>U13</t>
  </si>
  <si>
    <t>U14</t>
  </si>
  <si>
    <t>U17</t>
  </si>
  <si>
    <t>Total Catch</t>
  </si>
  <si>
    <t>CPUE (Total Catch/Traps)</t>
  </si>
  <si>
    <t>Total Crayfish caught in all sites</t>
  </si>
  <si>
    <t>Repetition</t>
  </si>
  <si>
    <t>Latitude</t>
  </si>
  <si>
    <t>Longitude</t>
  </si>
  <si>
    <t>Stream_Depth</t>
  </si>
  <si>
    <t>Stream_Width</t>
  </si>
  <si>
    <t>Stream_Substrate</t>
  </si>
  <si>
    <t>Aquatic_Vegetation_Cover</t>
  </si>
  <si>
    <t>Riparian_Vegetation_Height</t>
  </si>
  <si>
    <t>Sand</t>
  </si>
  <si>
    <t>Cobble</t>
  </si>
  <si>
    <t>Bedrock</t>
  </si>
  <si>
    <t>Unknown (Turbid)</t>
  </si>
  <si>
    <t>Silt</t>
  </si>
  <si>
    <t>Crayfish_CPUE</t>
  </si>
  <si>
    <t>Total_Crayfish</t>
  </si>
  <si>
    <t>Yellow cells represent data collected from aerial photographs due to the site being either a) inaccessible or b) unfeasable to measure manually</t>
  </si>
  <si>
    <t>Blue cells represent sites that,during the day the data was collected, had no water present within them anymore (refer to the section 'Case of the dissapearing ponds' within the project conclusion document.</t>
  </si>
  <si>
    <t>Riparian vegetation within this study referred to vegetation that is with direct contant of the water bodies.  Cells highlighted in Green as 'N/A' mean there was no vegetation in direct contant.</t>
  </si>
  <si>
    <t>Lessons Lost: Lack of post-project evaluation is hindering evidence based conservation</t>
  </si>
  <si>
    <t>Author: Alex Caruana</t>
  </si>
  <si>
    <t>Table of Contents</t>
  </si>
  <si>
    <t>Fiddien Valley System Invasive Crayfish Fieldwork</t>
  </si>
  <si>
    <t>1. Trap Efficiency Calculation</t>
  </si>
  <si>
    <t>2. CPUE Calculation</t>
  </si>
  <si>
    <t>4. Environmental Data</t>
  </si>
  <si>
    <t>5. Environmental Data (Average)</t>
  </si>
  <si>
    <t>3 Crayfish Data</t>
  </si>
  <si>
    <t>Excavated Area</t>
  </si>
  <si>
    <t>K2</t>
  </si>
  <si>
    <t>Site K2 was added roughly 3-weeks after the field sampling was conducted for extra-information</t>
  </si>
  <si>
    <t>Site_Classification</t>
  </si>
  <si>
    <t>Non-Excavated Area</t>
  </si>
  <si>
    <t>Last updated: 9th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</si>
</sst>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b/>
      <sz val="8"/>
      <color theme="0"/>
      <name val="Calibri"/>
      <family val="2"/>
      <scheme val="minor"/>
    </font>
    <font>
      <sz val="8"/>
      <color theme="1"/>
      <name val="Calibri"/>
      <family val="2"/>
      <scheme val="minor"/>
    </font>
    <font>
      <b/>
      <sz val="8"/>
      <color theme="1"/>
      <name val="Calibri"/>
      <family val="2"/>
      <scheme val="minor"/>
    </font>
    <font>
      <sz val="6"/>
      <color theme="1"/>
      <name val="Calibri"/>
      <family val="2"/>
      <scheme val="minor"/>
    </font>
    <font>
      <u/>
      <sz val="11"/>
      <color theme="10"/>
      <name val="Calibri"/>
      <family val="2"/>
      <scheme val="minor"/>
    </font>
    <font>
      <b/>
      <sz val="11"/>
      <color theme="1"/>
      <name val="Kigelia"/>
      <family val="2"/>
    </font>
    <font>
      <sz val="11"/>
      <color theme="1"/>
      <name val="Kigelia"/>
      <family val="2"/>
    </font>
    <font>
      <sz val="10"/>
      <color theme="10"/>
      <name val="Kigelia"/>
      <family val="2"/>
    </font>
    <font>
      <sz val="10"/>
      <name val="Kigelia"/>
      <family val="2"/>
    </font>
    <font>
      <sz val="10"/>
      <color theme="1"/>
      <name val="Kigelia"/>
      <family val="2"/>
    </font>
    <font>
      <sz val="7"/>
      <name val="Kigelia"/>
      <family val="2"/>
    </font>
    <font>
      <sz val="11"/>
      <color theme="10"/>
      <name val="Kigelia"/>
      <family val="2"/>
    </font>
    <font>
      <b/>
      <sz val="18"/>
      <color theme="1"/>
      <name val="Calibri"/>
      <family val="2"/>
      <scheme val="minor"/>
    </font>
  </fonts>
  <fills count="10">
    <fill>
      <patternFill patternType="none"/>
    </fill>
    <fill>
      <patternFill patternType="gray125"/>
    </fill>
    <fill>
      <patternFill patternType="solid">
        <fgColor theme="1" tint="0.14999847407452621"/>
        <bgColor indexed="64"/>
      </patternFill>
    </fill>
    <fill>
      <patternFill patternType="solid">
        <fgColor rgb="FFFFCCCC"/>
        <bgColor indexed="64"/>
      </patternFill>
    </fill>
    <fill>
      <patternFill patternType="solid">
        <fgColor theme="5" tint="0.79998168889431442"/>
        <bgColor indexed="64"/>
      </patternFill>
    </fill>
    <fill>
      <patternFill patternType="solid">
        <fgColor rgb="FFCCFF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s>
  <borders count="2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right style="thin">
        <color theme="0" tint="-0.14999847407452621"/>
      </right>
      <top/>
      <bottom style="thin">
        <color indexed="64"/>
      </bottom>
      <diagonal/>
    </border>
    <border>
      <left/>
      <right/>
      <top style="thin">
        <color indexed="64"/>
      </top>
      <bottom/>
      <diagonal/>
    </border>
    <border>
      <left/>
      <right style="thin">
        <color theme="0" tint="-0.14999847407452621"/>
      </right>
      <top style="thin">
        <color indexed="64"/>
      </top>
      <bottom/>
      <diagonal/>
    </border>
    <border>
      <left/>
      <right style="thin">
        <color theme="0" tint="-0.14999847407452621"/>
      </right>
      <top/>
      <bottom/>
      <diagonal/>
    </border>
    <border>
      <left/>
      <right/>
      <top style="thin">
        <color indexed="64"/>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indexed="64"/>
      </top>
      <bottom/>
      <diagonal/>
    </border>
    <border>
      <left style="thin">
        <color theme="0" tint="-0.14999847407452621"/>
      </left>
      <right/>
      <top/>
      <bottom/>
      <diagonal/>
    </border>
    <border>
      <left style="thin">
        <color theme="0" tint="-0.14999847407452621"/>
      </left>
      <right/>
      <top/>
      <bottom style="thin">
        <color indexed="64"/>
      </bottom>
      <diagonal/>
    </border>
    <border>
      <left style="thin">
        <color theme="0" tint="-0.249977111117893"/>
      </left>
      <right/>
      <top style="thin">
        <color theme="0" tint="-0.249977111117893"/>
      </top>
      <bottom style="thin">
        <color theme="0" tint="-0.249977111117893"/>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theme="0"/>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6" fillId="0" borderId="0" applyNumberFormat="0" applyFill="0" applyBorder="0" applyAlignment="0" applyProtection="0"/>
  </cellStyleXfs>
  <cellXfs count="98">
    <xf numFmtId="0" fontId="0" fillId="0" borderId="0" xfId="0"/>
    <xf numFmtId="0" fontId="2" fillId="2" borderId="0" xfId="0" applyFont="1" applyFill="1" applyAlignment="1">
      <alignment horizontal="center"/>
    </xf>
    <xf numFmtId="0" fontId="3" fillId="0" borderId="0" xfId="0" applyFont="1" applyAlignment="1">
      <alignment horizontal="center"/>
    </xf>
    <xf numFmtId="0" fontId="4" fillId="3" borderId="1" xfId="0" applyFont="1" applyFill="1" applyBorder="1" applyAlignment="1">
      <alignment horizontal="center"/>
    </xf>
    <xf numFmtId="0" fontId="3" fillId="3" borderId="1" xfId="0" applyFont="1" applyFill="1" applyBorder="1" applyAlignment="1">
      <alignment horizontal="center"/>
    </xf>
    <xf numFmtId="0" fontId="4"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xf>
    <xf numFmtId="9" fontId="4" fillId="0" borderId="0" xfId="0" applyNumberFormat="1" applyFont="1" applyAlignment="1">
      <alignment horizontal="center"/>
    </xf>
    <xf numFmtId="0" fontId="4" fillId="4" borderId="1" xfId="0" applyFont="1" applyFill="1" applyBorder="1" applyAlignment="1">
      <alignment horizontal="center"/>
    </xf>
    <xf numFmtId="0" fontId="3" fillId="4" borderId="1" xfId="0" applyFont="1" applyFill="1" applyBorder="1" applyAlignment="1">
      <alignment horizontal="center"/>
    </xf>
    <xf numFmtId="0" fontId="5" fillId="4" borderId="1" xfId="0" applyFont="1" applyFill="1" applyBorder="1" applyAlignment="1">
      <alignment horizontal="center"/>
    </xf>
    <xf numFmtId="9" fontId="3" fillId="4" borderId="1" xfId="0" applyNumberFormat="1" applyFont="1" applyFill="1" applyBorder="1" applyAlignment="1">
      <alignment horizontal="center"/>
    </xf>
    <xf numFmtId="0" fontId="4" fillId="5" borderId="1" xfId="0" applyFont="1" applyFill="1" applyBorder="1" applyAlignment="1">
      <alignment horizontal="center"/>
    </xf>
    <xf numFmtId="0" fontId="3" fillId="5" borderId="1" xfId="0" applyFont="1" applyFill="1" applyBorder="1" applyAlignment="1">
      <alignment horizontal="center"/>
    </xf>
    <xf numFmtId="0" fontId="5" fillId="5" borderId="1" xfId="0" applyFont="1" applyFill="1" applyBorder="1" applyAlignment="1">
      <alignment horizontal="center"/>
    </xf>
    <xf numFmtId="9" fontId="3" fillId="5" borderId="1" xfId="0" applyNumberFormat="1" applyFont="1" applyFill="1" applyBorder="1" applyAlignment="1">
      <alignment horizontal="center"/>
    </xf>
    <xf numFmtId="0" fontId="4" fillId="0" borderId="0" xfId="0" applyFont="1" applyAlignment="1">
      <alignment horizontal="center"/>
    </xf>
    <xf numFmtId="9" fontId="3" fillId="0" borderId="0" xfId="0" applyNumberFormat="1" applyFont="1" applyAlignment="1">
      <alignment horizontal="center"/>
    </xf>
    <xf numFmtId="1" fontId="3" fillId="3" borderId="1" xfId="0" applyNumberFormat="1" applyFont="1" applyFill="1" applyBorder="1" applyAlignment="1">
      <alignment horizontal="center"/>
    </xf>
    <xf numFmtId="2" fontId="3" fillId="3" borderId="1" xfId="0" applyNumberFormat="1" applyFont="1" applyFill="1" applyBorder="1" applyAlignment="1">
      <alignment horizontal="center" vertical="center" wrapText="1"/>
    </xf>
    <xf numFmtId="1" fontId="3" fillId="4" borderId="1" xfId="0" applyNumberFormat="1" applyFont="1" applyFill="1" applyBorder="1" applyAlignment="1">
      <alignment horizontal="center"/>
    </xf>
    <xf numFmtId="2" fontId="3" fillId="4" borderId="1" xfId="0" applyNumberFormat="1" applyFont="1" applyFill="1" applyBorder="1" applyAlignment="1">
      <alignment horizontal="center"/>
    </xf>
    <xf numFmtId="1" fontId="3" fillId="5" borderId="1" xfId="0" applyNumberFormat="1" applyFont="1" applyFill="1" applyBorder="1" applyAlignment="1">
      <alignment horizontal="center"/>
    </xf>
    <xf numFmtId="2" fontId="3" fillId="5" borderId="1" xfId="0" applyNumberFormat="1" applyFont="1" applyFill="1" applyBorder="1" applyAlignment="1">
      <alignment horizontal="center"/>
    </xf>
    <xf numFmtId="1" fontId="4" fillId="0" borderId="0" xfId="0" applyNumberFormat="1" applyFont="1" applyAlignment="1">
      <alignment horizontal="center"/>
    </xf>
    <xf numFmtId="0" fontId="4" fillId="0" borderId="2" xfId="0" applyFont="1" applyBorder="1" applyAlignment="1">
      <alignment horizontal="center" vertical="center"/>
    </xf>
    <xf numFmtId="164" fontId="4" fillId="0" borderId="2" xfId="0" applyNumberFormat="1"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center" vertical="center"/>
    </xf>
    <xf numFmtId="14" fontId="3" fillId="0" borderId="4" xfId="0" applyNumberFormat="1" applyFont="1" applyBorder="1" applyAlignment="1">
      <alignment horizontal="center"/>
    </xf>
    <xf numFmtId="0" fontId="3" fillId="0" borderId="4" xfId="0" applyFont="1" applyBorder="1" applyAlignment="1">
      <alignment horizontal="center"/>
    </xf>
    <xf numFmtId="164" fontId="3" fillId="0" borderId="4" xfId="0" applyNumberFormat="1" applyFont="1" applyBorder="1" applyAlignment="1">
      <alignment horizontal="center"/>
    </xf>
    <xf numFmtId="164" fontId="3" fillId="0" borderId="5" xfId="0" applyNumberFormat="1" applyFont="1" applyBorder="1" applyAlignment="1">
      <alignment horizontal="center"/>
    </xf>
    <xf numFmtId="14" fontId="3" fillId="0" borderId="0" xfId="0" applyNumberFormat="1" applyFont="1" applyAlignment="1">
      <alignment horizontal="center"/>
    </xf>
    <xf numFmtId="164" fontId="3" fillId="0" borderId="0" xfId="0" applyNumberFormat="1" applyFont="1" applyAlignment="1">
      <alignment horizontal="center"/>
    </xf>
    <xf numFmtId="164" fontId="3" fillId="0" borderId="6" xfId="0" applyNumberFormat="1" applyFont="1" applyBorder="1" applyAlignment="1">
      <alignment horizontal="center"/>
    </xf>
    <xf numFmtId="14" fontId="3" fillId="0" borderId="2" xfId="0" applyNumberFormat="1" applyFont="1" applyBorder="1" applyAlignment="1">
      <alignment horizontal="center"/>
    </xf>
    <xf numFmtId="0" fontId="3" fillId="0" borderId="2" xfId="0" applyFont="1" applyBorder="1" applyAlignment="1">
      <alignment horizontal="center"/>
    </xf>
    <xf numFmtId="164" fontId="3" fillId="0" borderId="2" xfId="0" applyNumberFormat="1" applyFont="1" applyBorder="1" applyAlignment="1">
      <alignment horizontal="center"/>
    </xf>
    <xf numFmtId="164" fontId="3" fillId="0" borderId="3" xfId="0" applyNumberFormat="1" applyFont="1" applyBorder="1" applyAlignment="1">
      <alignment horizontal="center"/>
    </xf>
    <xf numFmtId="164" fontId="3" fillId="6" borderId="7" xfId="0" applyNumberFormat="1" applyFont="1" applyFill="1" applyBorder="1" applyAlignment="1">
      <alignment horizontal="center"/>
    </xf>
    <xf numFmtId="164" fontId="3" fillId="6" borderId="8" xfId="0" applyNumberFormat="1" applyFont="1" applyFill="1" applyBorder="1" applyAlignment="1">
      <alignment horizontal="center"/>
    </xf>
    <xf numFmtId="164" fontId="3" fillId="6" borderId="2" xfId="0" applyNumberFormat="1" applyFont="1" applyFill="1" applyBorder="1" applyAlignment="1">
      <alignment horizontal="center"/>
    </xf>
    <xf numFmtId="164" fontId="3" fillId="0" borderId="9" xfId="0" applyNumberFormat="1" applyFont="1" applyBorder="1" applyAlignment="1">
      <alignment horizontal="center"/>
    </xf>
    <xf numFmtId="164" fontId="3" fillId="0" borderId="10" xfId="0" applyNumberFormat="1" applyFont="1" applyBorder="1" applyAlignment="1">
      <alignment horizontal="center"/>
    </xf>
    <xf numFmtId="164" fontId="3" fillId="0" borderId="11" xfId="0" applyNumberFormat="1" applyFont="1" applyBorder="1" applyAlignment="1">
      <alignment horizontal="center"/>
    </xf>
    <xf numFmtId="0" fontId="4" fillId="0" borderId="0" xfId="0" applyFont="1" applyAlignment="1">
      <alignment horizontal="left"/>
    </xf>
    <xf numFmtId="0" fontId="3" fillId="7" borderId="2"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3" fillId="8" borderId="2"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0" borderId="0" xfId="0" applyFont="1"/>
    <xf numFmtId="164" fontId="3" fillId="0" borderId="0" xfId="0" applyNumberFormat="1" applyFont="1"/>
    <xf numFmtId="14" fontId="3" fillId="0" borderId="0" xfId="0" applyNumberFormat="1" applyFont="1"/>
    <xf numFmtId="9" fontId="3" fillId="3" borderId="12" xfId="0" applyNumberFormat="1" applyFont="1" applyFill="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0" fillId="9" borderId="0" xfId="0" applyFill="1" applyAlignment="1" applyProtection="1">
      <alignment vertical="top"/>
      <protection hidden="1"/>
    </xf>
    <xf numFmtId="0" fontId="0" fillId="9" borderId="16" xfId="0" applyFill="1" applyBorder="1" applyAlignment="1">
      <alignment vertical="top"/>
    </xf>
    <xf numFmtId="0" fontId="0" fillId="9" borderId="4" xfId="0" applyFill="1" applyBorder="1" applyAlignment="1">
      <alignment vertical="top"/>
    </xf>
    <xf numFmtId="0" fontId="0" fillId="9" borderId="17" xfId="0" applyFill="1" applyBorder="1" applyAlignment="1">
      <alignment vertical="top"/>
    </xf>
    <xf numFmtId="0" fontId="0" fillId="9" borderId="0" xfId="0" applyFill="1" applyAlignment="1">
      <alignment vertical="top"/>
    </xf>
    <xf numFmtId="0" fontId="0" fillId="9" borderId="18" xfId="0" applyFill="1" applyBorder="1" applyAlignment="1">
      <alignment vertical="top"/>
    </xf>
    <xf numFmtId="0" fontId="0" fillId="9" borderId="19" xfId="0" applyFill="1" applyBorder="1" applyAlignment="1">
      <alignment vertical="top"/>
    </xf>
    <xf numFmtId="0" fontId="8" fillId="9" borderId="0" xfId="0" applyFont="1" applyFill="1" applyAlignment="1">
      <alignment vertical="top"/>
    </xf>
    <xf numFmtId="0" fontId="11" fillId="9" borderId="0" xfId="0" applyFont="1" applyFill="1" applyAlignment="1">
      <alignment vertical="top"/>
    </xf>
    <xf numFmtId="0" fontId="1" fillId="9" borderId="0" xfId="0" applyFont="1" applyFill="1" applyAlignment="1">
      <alignment vertical="top"/>
    </xf>
    <xf numFmtId="0" fontId="9" fillId="9" borderId="0" xfId="1" applyFont="1" applyFill="1" applyAlignment="1">
      <alignment horizontal="left" vertical="center" indent="2"/>
    </xf>
    <xf numFmtId="0" fontId="12" fillId="9" borderId="0" xfId="1" applyFont="1" applyFill="1" applyAlignment="1">
      <alignment horizontal="left" vertical="center" indent="2"/>
    </xf>
    <xf numFmtId="0" fontId="3" fillId="9" borderId="0" xfId="0" applyFont="1" applyFill="1" applyAlignment="1">
      <alignment vertical="top"/>
    </xf>
    <xf numFmtId="0" fontId="0" fillId="9" borderId="20" xfId="0" applyFill="1" applyBorder="1" applyAlignment="1">
      <alignment vertical="top"/>
    </xf>
    <xf numFmtId="0" fontId="7" fillId="9" borderId="2" xfId="0" applyFont="1" applyFill="1" applyBorder="1" applyAlignment="1">
      <alignment vertical="top"/>
    </xf>
    <xf numFmtId="0" fontId="0" fillId="9" borderId="2" xfId="0" applyFill="1" applyBorder="1" applyAlignment="1">
      <alignment vertical="top"/>
    </xf>
    <xf numFmtId="0" fontId="0" fillId="9" borderId="21" xfId="0" applyFill="1" applyBorder="1" applyAlignment="1">
      <alignment vertical="top"/>
    </xf>
    <xf numFmtId="0" fontId="10" fillId="9" borderId="0" xfId="0" applyFont="1" applyFill="1" applyAlignment="1">
      <alignment horizontal="left" vertical="center"/>
    </xf>
    <xf numFmtId="0" fontId="0" fillId="9" borderId="22" xfId="0" applyFill="1" applyBorder="1" applyAlignment="1" applyProtection="1">
      <alignment vertical="top"/>
      <protection hidden="1"/>
    </xf>
    <xf numFmtId="0" fontId="3" fillId="8" borderId="4" xfId="0" applyFont="1" applyFill="1" applyBorder="1" applyAlignment="1">
      <alignment horizontal="center"/>
    </xf>
    <xf numFmtId="0" fontId="3" fillId="8" borderId="0" xfId="0" applyFont="1" applyFill="1" applyAlignment="1">
      <alignment horizontal="center"/>
    </xf>
    <xf numFmtId="0" fontId="14" fillId="0" borderId="0" xfId="0" applyFont="1" applyAlignment="1">
      <alignment vertical="center"/>
    </xf>
    <xf numFmtId="164" fontId="3" fillId="0" borderId="7" xfId="0" applyNumberFormat="1" applyFont="1" applyBorder="1" applyAlignment="1">
      <alignment horizontal="center"/>
    </xf>
    <xf numFmtId="164" fontId="3" fillId="0" borderId="8" xfId="0" applyNumberFormat="1" applyFont="1" applyBorder="1" applyAlignment="1">
      <alignment horizontal="center"/>
    </xf>
    <xf numFmtId="0" fontId="13" fillId="9" borderId="0" xfId="1" applyFont="1" applyFill="1" applyBorder="1" applyAlignment="1">
      <alignment horizontal="left" vertical="center"/>
    </xf>
    <xf numFmtId="0" fontId="13" fillId="0" borderId="0" xfId="1" applyFont="1" applyFill="1" applyAlignment="1">
      <alignment horizontal="left"/>
    </xf>
    <xf numFmtId="0" fontId="7" fillId="9" borderId="0" xfId="0" applyFont="1" applyFill="1" applyAlignment="1">
      <alignment horizontal="left" vertical="top"/>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2" fillId="2" borderId="0" xfId="0" applyFont="1" applyFill="1" applyAlignment="1">
      <alignment horizontal="center"/>
    </xf>
    <xf numFmtId="0" fontId="4" fillId="0" borderId="0" xfId="0" applyFont="1" applyAlignment="1">
      <alignment horizontal="right"/>
    </xf>
    <xf numFmtId="0" fontId="3" fillId="6" borderId="0" xfId="0" applyFont="1" applyFill="1" applyAlignment="1">
      <alignment horizontal="left" wrapText="1"/>
    </xf>
    <xf numFmtId="0" fontId="3" fillId="7" borderId="0" xfId="0" applyFont="1" applyFill="1" applyAlignment="1">
      <alignment horizontal="left" wrapText="1"/>
    </xf>
    <xf numFmtId="0" fontId="3" fillId="8"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54428</xdr:colOff>
      <xdr:row>2</xdr:row>
      <xdr:rowOff>122464</xdr:rowOff>
    </xdr:from>
    <xdr:to>
      <xdr:col>5</xdr:col>
      <xdr:colOff>1132507</xdr:colOff>
      <xdr:row>2</xdr:row>
      <xdr:rowOff>1922464</xdr:rowOff>
    </xdr:to>
    <xdr:pic>
      <xdr:nvPicPr>
        <xdr:cNvPr id="6" name="Picture 5">
          <a:extLst>
            <a:ext uri="{FF2B5EF4-FFF2-40B4-BE49-F238E27FC236}">
              <a16:creationId xmlns:a16="http://schemas.microsoft.com/office/drawing/2014/main" id="{A469169E-66CC-41EF-B502-A7D967CED4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11142" y="421821"/>
          <a:ext cx="2234686" cy="1800000"/>
        </a:xfrm>
        <a:prstGeom prst="rect">
          <a:avLst/>
        </a:prstGeom>
      </xdr:spPr>
    </xdr:pic>
    <xdr:clientData/>
  </xdr:twoCellAnchor>
  <xdr:twoCellAnchor editAs="oneCell">
    <xdr:from>
      <xdr:col>7</xdr:col>
      <xdr:colOff>394607</xdr:colOff>
      <xdr:row>2</xdr:row>
      <xdr:rowOff>13607</xdr:rowOff>
    </xdr:from>
    <xdr:to>
      <xdr:col>9</xdr:col>
      <xdr:colOff>601000</xdr:colOff>
      <xdr:row>2</xdr:row>
      <xdr:rowOff>1901715</xdr:rowOff>
    </xdr:to>
    <xdr:pic>
      <xdr:nvPicPr>
        <xdr:cNvPr id="7" name="Picture 6">
          <a:extLst>
            <a:ext uri="{FF2B5EF4-FFF2-40B4-BE49-F238E27FC236}">
              <a16:creationId xmlns:a16="http://schemas.microsoft.com/office/drawing/2014/main" id="{E45B2FA5-9867-48B7-BC8B-E5A11826E1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98036" y="312964"/>
          <a:ext cx="1431035" cy="18881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lex\Desktop\Masters%20Thesis\Fieldwork%20Data\Site%20Environmental%20Data.xlsx" TargetMode="External"/><Relationship Id="rId1" Type="http://schemas.openxmlformats.org/officeDocument/2006/relationships/externalLinkPath" Target="Site%20Environmenta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v_Data_Rep"/>
      <sheetName val="Env_Data_Avg"/>
    </sheetNames>
    <sheetDataSet>
      <sheetData sheetId="0">
        <row r="2">
          <cell r="A2">
            <v>45031</v>
          </cell>
          <cell r="D2">
            <v>35.914032480000003</v>
          </cell>
          <cell r="E2">
            <v>14.423527480000001</v>
          </cell>
          <cell r="F2">
            <v>52</v>
          </cell>
          <cell r="G2">
            <v>316</v>
          </cell>
          <cell r="H2" t="str">
            <v>Sand</v>
          </cell>
          <cell r="J2">
            <v>99</v>
          </cell>
        </row>
        <row r="3">
          <cell r="F3">
            <v>77</v>
          </cell>
          <cell r="G3">
            <v>241</v>
          </cell>
          <cell r="J3">
            <v>77</v>
          </cell>
        </row>
        <row r="4">
          <cell r="F4">
            <v>65</v>
          </cell>
          <cell r="G4">
            <v>176</v>
          </cell>
          <cell r="J4">
            <v>52</v>
          </cell>
        </row>
        <row r="5">
          <cell r="A5">
            <v>45031</v>
          </cell>
          <cell r="D5">
            <v>35.914483310000001</v>
          </cell>
          <cell r="E5">
            <v>14.42604832</v>
          </cell>
          <cell r="G5">
            <v>246</v>
          </cell>
          <cell r="H5" t="str">
            <v>Cobble</v>
          </cell>
          <cell r="J5">
            <v>56</v>
          </cell>
        </row>
        <row r="6">
          <cell r="G6">
            <v>96</v>
          </cell>
          <cell r="J6">
            <v>123</v>
          </cell>
        </row>
        <row r="7">
          <cell r="G7">
            <v>196</v>
          </cell>
          <cell r="J7">
            <v>32</v>
          </cell>
        </row>
        <row r="8">
          <cell r="A8">
            <v>45031</v>
          </cell>
          <cell r="D8">
            <v>35.914483310000001</v>
          </cell>
          <cell r="E8">
            <v>14.42604832</v>
          </cell>
          <cell r="F8">
            <v>126</v>
          </cell>
          <cell r="G8">
            <v>212</v>
          </cell>
          <cell r="H8" t="str">
            <v>Sand</v>
          </cell>
          <cell r="I8">
            <v>0</v>
          </cell>
        </row>
        <row r="9">
          <cell r="F9">
            <v>144</v>
          </cell>
          <cell r="G9">
            <v>379</v>
          </cell>
          <cell r="I9">
            <v>0</v>
          </cell>
        </row>
        <row r="10">
          <cell r="F10">
            <v>89</v>
          </cell>
          <cell r="G10">
            <v>94</v>
          </cell>
          <cell r="I10">
            <v>0</v>
          </cell>
        </row>
        <row r="11">
          <cell r="A11">
            <v>45031</v>
          </cell>
          <cell r="D11">
            <v>35.916324080000003</v>
          </cell>
          <cell r="E11">
            <v>14.42600513</v>
          </cell>
          <cell r="F11">
            <v>60</v>
          </cell>
          <cell r="G11">
            <v>19</v>
          </cell>
          <cell r="H11" t="str">
            <v>Cobble</v>
          </cell>
          <cell r="I11">
            <v>0</v>
          </cell>
        </row>
        <row r="12">
          <cell r="F12">
            <v>37</v>
          </cell>
          <cell r="G12">
            <v>438</v>
          </cell>
          <cell r="I12">
            <v>0</v>
          </cell>
        </row>
        <row r="13">
          <cell r="F13">
            <v>51</v>
          </cell>
          <cell r="G13">
            <v>41</v>
          </cell>
          <cell r="I13">
            <v>0</v>
          </cell>
        </row>
        <row r="14">
          <cell r="A14">
            <v>45031</v>
          </cell>
          <cell r="D14">
            <v>35.905864209999997</v>
          </cell>
          <cell r="E14">
            <v>14.41175488</v>
          </cell>
          <cell r="F14">
            <v>29</v>
          </cell>
          <cell r="G14">
            <v>147</v>
          </cell>
          <cell r="H14" t="str">
            <v>Bedrock</v>
          </cell>
          <cell r="I14" t="str">
            <v>Unknown (Turbid)</v>
          </cell>
        </row>
        <row r="15">
          <cell r="F15">
            <v>351</v>
          </cell>
          <cell r="G15">
            <v>626</v>
          </cell>
        </row>
        <row r="16">
          <cell r="F16">
            <v>351</v>
          </cell>
          <cell r="G16">
            <v>326</v>
          </cell>
        </row>
        <row r="17">
          <cell r="A17">
            <v>45031</v>
          </cell>
          <cell r="D17">
            <v>35.905864209999997</v>
          </cell>
          <cell r="E17">
            <v>14.41175488</v>
          </cell>
          <cell r="F17">
            <v>25</v>
          </cell>
          <cell r="G17">
            <v>198</v>
          </cell>
          <cell r="H17" t="str">
            <v>Silt</v>
          </cell>
          <cell r="I17">
            <v>0</v>
          </cell>
          <cell r="J17">
            <v>92</v>
          </cell>
        </row>
        <row r="18">
          <cell r="F18">
            <v>27</v>
          </cell>
          <cell r="G18">
            <v>188</v>
          </cell>
          <cell r="I18">
            <v>0</v>
          </cell>
          <cell r="J18">
            <v>111</v>
          </cell>
        </row>
        <row r="19">
          <cell r="F19">
            <v>18</v>
          </cell>
          <cell r="G19">
            <v>196</v>
          </cell>
          <cell r="I19">
            <v>0</v>
          </cell>
          <cell r="J19">
            <v>98</v>
          </cell>
        </row>
        <row r="20">
          <cell r="A20">
            <v>45031</v>
          </cell>
          <cell r="D20">
            <v>35.90457258</v>
          </cell>
          <cell r="E20">
            <v>14.40995079</v>
          </cell>
          <cell r="F20">
            <v>36</v>
          </cell>
          <cell r="G20">
            <v>333</v>
          </cell>
          <cell r="H20" t="str">
            <v>Bedrock</v>
          </cell>
          <cell r="I20">
            <v>0</v>
          </cell>
          <cell r="J20">
            <v>72</v>
          </cell>
        </row>
        <row r="21">
          <cell r="F21">
            <v>34</v>
          </cell>
          <cell r="G21">
            <v>363</v>
          </cell>
          <cell r="I21">
            <v>0</v>
          </cell>
          <cell r="J21">
            <v>22</v>
          </cell>
        </row>
        <row r="22">
          <cell r="F22">
            <v>30</v>
          </cell>
          <cell r="G22">
            <v>211</v>
          </cell>
          <cell r="I22">
            <v>0</v>
          </cell>
          <cell r="J22">
            <v>111</v>
          </cell>
        </row>
        <row r="23">
          <cell r="A23">
            <v>45031</v>
          </cell>
          <cell r="D23">
            <v>35.907081910000002</v>
          </cell>
          <cell r="E23">
            <v>14.41581259</v>
          </cell>
          <cell r="F23">
            <v>19</v>
          </cell>
          <cell r="G23">
            <v>188</v>
          </cell>
          <cell r="H23" t="str">
            <v>Silt</v>
          </cell>
          <cell r="I23">
            <v>5.5</v>
          </cell>
          <cell r="J23">
            <v>40</v>
          </cell>
        </row>
        <row r="24">
          <cell r="F24">
            <v>14</v>
          </cell>
          <cell r="G24">
            <v>262</v>
          </cell>
          <cell r="I24">
            <v>6.5</v>
          </cell>
          <cell r="J24">
            <v>43</v>
          </cell>
        </row>
        <row r="25">
          <cell r="F25">
            <v>10</v>
          </cell>
          <cell r="G25">
            <v>252</v>
          </cell>
          <cell r="I25">
            <v>3</v>
          </cell>
          <cell r="J25">
            <v>16</v>
          </cell>
        </row>
        <row r="26">
          <cell r="A26">
            <v>45031</v>
          </cell>
          <cell r="D26">
            <v>35.911110110000003</v>
          </cell>
          <cell r="E26">
            <v>14.41980268</v>
          </cell>
          <cell r="G26">
            <v>347</v>
          </cell>
          <cell r="H26" t="str">
            <v>Silt</v>
          </cell>
          <cell r="J26">
            <v>40</v>
          </cell>
        </row>
        <row r="27">
          <cell r="G27">
            <v>353</v>
          </cell>
          <cell r="J27">
            <v>41</v>
          </cell>
        </row>
        <row r="28">
          <cell r="G28">
            <v>147</v>
          </cell>
          <cell r="J28">
            <v>69</v>
          </cell>
        </row>
        <row r="29">
          <cell r="A29">
            <v>45036</v>
          </cell>
          <cell r="D29">
            <v>35.902847059999999</v>
          </cell>
          <cell r="E29">
            <v>14.40696325</v>
          </cell>
          <cell r="F29">
            <v>117</v>
          </cell>
          <cell r="G29">
            <v>700</v>
          </cell>
          <cell r="H29" t="str">
            <v>Silt</v>
          </cell>
          <cell r="I29">
            <v>15</v>
          </cell>
          <cell r="J29">
            <v>15</v>
          </cell>
        </row>
        <row r="30">
          <cell r="F30">
            <v>46</v>
          </cell>
          <cell r="G30">
            <v>800</v>
          </cell>
          <cell r="I30">
            <v>20</v>
          </cell>
          <cell r="J30">
            <v>22</v>
          </cell>
        </row>
        <row r="31">
          <cell r="F31">
            <v>51</v>
          </cell>
          <cell r="G31">
            <v>500</v>
          </cell>
          <cell r="I31">
            <v>5</v>
          </cell>
          <cell r="J31">
            <v>55</v>
          </cell>
        </row>
        <row r="32">
          <cell r="A32">
            <v>45036</v>
          </cell>
          <cell r="D32">
            <v>35.902434849999999</v>
          </cell>
          <cell r="E32">
            <v>14.405812299999999</v>
          </cell>
          <cell r="F32">
            <v>37</v>
          </cell>
          <cell r="G32">
            <v>300</v>
          </cell>
          <cell r="H32" t="str">
            <v>Bedrock</v>
          </cell>
          <cell r="I32" t="str">
            <v>Unknown (Turbid)</v>
          </cell>
        </row>
        <row r="33">
          <cell r="F33">
            <v>12</v>
          </cell>
          <cell r="G33">
            <v>400</v>
          </cell>
        </row>
        <row r="34">
          <cell r="F34">
            <v>40</v>
          </cell>
          <cell r="G34">
            <v>300</v>
          </cell>
        </row>
        <row r="35">
          <cell r="A35">
            <v>45036</v>
          </cell>
          <cell r="D35">
            <v>35.901497310000003</v>
          </cell>
          <cell r="E35">
            <v>14.40518492</v>
          </cell>
          <cell r="G35">
            <v>1000</v>
          </cell>
          <cell r="H35" t="str">
            <v>Silt</v>
          </cell>
          <cell r="J35">
            <v>75</v>
          </cell>
        </row>
        <row r="36">
          <cell r="G36">
            <v>1100</v>
          </cell>
          <cell r="J36">
            <v>56</v>
          </cell>
        </row>
        <row r="37">
          <cell r="G37">
            <v>900</v>
          </cell>
          <cell r="J37">
            <v>55</v>
          </cell>
        </row>
        <row r="38">
          <cell r="A38">
            <v>45036</v>
          </cell>
          <cell r="D38">
            <v>35.899634570000003</v>
          </cell>
          <cell r="E38">
            <v>14.4053404</v>
          </cell>
          <cell r="G38">
            <v>500</v>
          </cell>
          <cell r="H38" t="str">
            <v>Silt</v>
          </cell>
          <cell r="J38">
            <v>132</v>
          </cell>
        </row>
        <row r="39">
          <cell r="G39">
            <v>600</v>
          </cell>
          <cell r="J39">
            <v>102</v>
          </cell>
        </row>
        <row r="40">
          <cell r="G40">
            <v>500</v>
          </cell>
          <cell r="J40">
            <v>55</v>
          </cell>
        </row>
        <row r="41">
          <cell r="A41">
            <v>45036</v>
          </cell>
          <cell r="D41">
            <v>35.899693020000001</v>
          </cell>
          <cell r="E41">
            <v>14.40281133</v>
          </cell>
          <cell r="F41">
            <v>31</v>
          </cell>
          <cell r="G41">
            <v>55</v>
          </cell>
          <cell r="H41" t="str">
            <v>Bedrock</v>
          </cell>
          <cell r="I41">
            <v>25</v>
          </cell>
          <cell r="J41">
            <v>12</v>
          </cell>
        </row>
        <row r="42">
          <cell r="F42">
            <v>32</v>
          </cell>
          <cell r="G42">
            <v>48</v>
          </cell>
          <cell r="I42">
            <v>9</v>
          </cell>
          <cell r="J42">
            <v>41</v>
          </cell>
        </row>
        <row r="43">
          <cell r="F43">
            <v>28</v>
          </cell>
          <cell r="G43">
            <v>73</v>
          </cell>
          <cell r="I43">
            <v>25</v>
          </cell>
          <cell r="J43">
            <v>55</v>
          </cell>
        </row>
        <row r="44">
          <cell r="A44">
            <v>45036</v>
          </cell>
          <cell r="D44">
            <v>35.899752370000002</v>
          </cell>
          <cell r="F44">
            <v>47</v>
          </cell>
          <cell r="G44">
            <v>135</v>
          </cell>
          <cell r="H44" t="str">
            <v>Bedrock</v>
          </cell>
          <cell r="I44">
            <v>10</v>
          </cell>
          <cell r="J44">
            <v>15</v>
          </cell>
        </row>
        <row r="45">
          <cell r="F45">
            <v>41</v>
          </cell>
          <cell r="G45">
            <v>151</v>
          </cell>
          <cell r="I45">
            <v>19</v>
          </cell>
          <cell r="J45">
            <v>55</v>
          </cell>
        </row>
        <row r="46">
          <cell r="F46">
            <v>37</v>
          </cell>
          <cell r="G46">
            <v>400</v>
          </cell>
          <cell r="I46">
            <v>5</v>
          </cell>
          <cell r="J46">
            <v>63</v>
          </cell>
        </row>
        <row r="47">
          <cell r="A47">
            <v>45036</v>
          </cell>
          <cell r="D47">
            <v>35.898371840000003</v>
          </cell>
          <cell r="E47">
            <v>14.40049284</v>
          </cell>
          <cell r="F47">
            <v>21</v>
          </cell>
          <cell r="G47">
            <v>54</v>
          </cell>
          <cell r="H47" t="str">
            <v>Bedrock</v>
          </cell>
          <cell r="I47">
            <v>25</v>
          </cell>
        </row>
        <row r="48">
          <cell r="F48">
            <v>26</v>
          </cell>
          <cell r="G48">
            <v>73</v>
          </cell>
          <cell r="I48">
            <v>25</v>
          </cell>
        </row>
        <row r="49">
          <cell r="F49">
            <v>49</v>
          </cell>
          <cell r="G49">
            <v>67</v>
          </cell>
          <cell r="I49">
            <v>25</v>
          </cell>
        </row>
        <row r="50">
          <cell r="A50">
            <v>45036</v>
          </cell>
          <cell r="D50">
            <v>35.897380949999999</v>
          </cell>
          <cell r="E50">
            <v>14.39758462</v>
          </cell>
          <cell r="F50">
            <v>11</v>
          </cell>
          <cell r="G50">
            <v>200</v>
          </cell>
          <cell r="H50" t="str">
            <v>Bedrock</v>
          </cell>
          <cell r="I50">
            <v>25</v>
          </cell>
          <cell r="J50">
            <v>56</v>
          </cell>
        </row>
        <row r="51">
          <cell r="F51">
            <v>26</v>
          </cell>
          <cell r="G51">
            <v>500</v>
          </cell>
          <cell r="I51">
            <v>23</v>
          </cell>
          <cell r="J51">
            <v>48</v>
          </cell>
        </row>
        <row r="52">
          <cell r="F52">
            <v>37</v>
          </cell>
          <cell r="G52">
            <v>300</v>
          </cell>
          <cell r="I52">
            <v>16</v>
          </cell>
          <cell r="J52">
            <v>31</v>
          </cell>
        </row>
        <row r="53">
          <cell r="A53">
            <v>45036</v>
          </cell>
          <cell r="D53">
            <v>35.897380949999999</v>
          </cell>
          <cell r="E53">
            <v>14.39758462</v>
          </cell>
          <cell r="F53">
            <v>20</v>
          </cell>
          <cell r="G53">
            <v>94</v>
          </cell>
          <cell r="H53" t="str">
            <v>Silt</v>
          </cell>
          <cell r="I53">
            <v>12</v>
          </cell>
          <cell r="J53">
            <v>107</v>
          </cell>
        </row>
        <row r="54">
          <cell r="F54">
            <v>24</v>
          </cell>
          <cell r="G54">
            <v>114</v>
          </cell>
          <cell r="I54">
            <v>3</v>
          </cell>
          <cell r="J54">
            <v>61</v>
          </cell>
        </row>
        <row r="55">
          <cell r="F55">
            <v>40</v>
          </cell>
          <cell r="G55">
            <v>99</v>
          </cell>
          <cell r="I55">
            <v>25</v>
          </cell>
          <cell r="J55">
            <v>48</v>
          </cell>
        </row>
        <row r="56">
          <cell r="A56">
            <v>45036</v>
          </cell>
          <cell r="D56">
            <v>35.896506199999997</v>
          </cell>
          <cell r="E56">
            <v>14.39483358</v>
          </cell>
          <cell r="F56">
            <v>17</v>
          </cell>
          <cell r="G56">
            <v>289</v>
          </cell>
          <cell r="H56" t="str">
            <v>Cobble</v>
          </cell>
          <cell r="I56">
            <v>22</v>
          </cell>
          <cell r="J56">
            <v>80</v>
          </cell>
        </row>
        <row r="57">
          <cell r="F57">
            <v>9</v>
          </cell>
          <cell r="G57">
            <v>206</v>
          </cell>
          <cell r="I57">
            <v>10</v>
          </cell>
          <cell r="J57">
            <v>71</v>
          </cell>
        </row>
        <row r="58">
          <cell r="F58">
            <v>27</v>
          </cell>
          <cell r="G58">
            <v>261</v>
          </cell>
          <cell r="I58">
            <v>19</v>
          </cell>
          <cell r="J58">
            <v>132</v>
          </cell>
        </row>
        <row r="59">
          <cell r="A59">
            <v>45036</v>
          </cell>
          <cell r="D59">
            <v>35.896113960000001</v>
          </cell>
          <cell r="E59">
            <v>14.394486069999999</v>
          </cell>
          <cell r="F59">
            <v>107</v>
          </cell>
          <cell r="G59">
            <v>251</v>
          </cell>
          <cell r="H59" t="str">
            <v>Silt</v>
          </cell>
          <cell r="I59">
            <v>18.5</v>
          </cell>
          <cell r="J59">
            <v>246</v>
          </cell>
        </row>
        <row r="60">
          <cell r="F60">
            <v>108</v>
          </cell>
          <cell r="G60">
            <v>237</v>
          </cell>
          <cell r="I60">
            <v>25</v>
          </cell>
          <cell r="J60">
            <v>68</v>
          </cell>
        </row>
        <row r="61">
          <cell r="F61">
            <v>79</v>
          </cell>
          <cell r="G61">
            <v>314</v>
          </cell>
          <cell r="I61">
            <v>22</v>
          </cell>
          <cell r="J61">
            <v>42</v>
          </cell>
        </row>
        <row r="62">
          <cell r="A62">
            <v>45036</v>
          </cell>
          <cell r="D62">
            <v>35.894189779999998</v>
          </cell>
          <cell r="E62">
            <v>14.39270962</v>
          </cell>
          <cell r="F62">
            <v>66</v>
          </cell>
          <cell r="G62">
            <v>1700</v>
          </cell>
          <cell r="H62" t="str">
            <v>Sand</v>
          </cell>
          <cell r="I62">
            <v>25</v>
          </cell>
          <cell r="J62">
            <v>51</v>
          </cell>
        </row>
        <row r="63">
          <cell r="F63">
            <v>9</v>
          </cell>
          <cell r="G63">
            <v>1200</v>
          </cell>
          <cell r="I63">
            <v>0</v>
          </cell>
          <cell r="J63">
            <v>40</v>
          </cell>
        </row>
        <row r="64">
          <cell r="F64">
            <v>122</v>
          </cell>
          <cell r="G64">
            <v>1300</v>
          </cell>
          <cell r="I64">
            <v>0</v>
          </cell>
          <cell r="J64">
            <v>32</v>
          </cell>
        </row>
        <row r="65">
          <cell r="A65">
            <v>45036</v>
          </cell>
          <cell r="D65">
            <v>35.893133560000003</v>
          </cell>
          <cell r="E65">
            <v>14.39216255</v>
          </cell>
          <cell r="F65">
            <v>23</v>
          </cell>
          <cell r="G65">
            <v>104</v>
          </cell>
          <cell r="H65" t="str">
            <v>Cobble</v>
          </cell>
          <cell r="I65">
            <v>24</v>
          </cell>
          <cell r="J65">
            <v>89</v>
          </cell>
        </row>
        <row r="66">
          <cell r="F66">
            <v>18</v>
          </cell>
          <cell r="G66">
            <v>238</v>
          </cell>
          <cell r="I66">
            <v>12</v>
          </cell>
          <cell r="J66">
            <v>105</v>
          </cell>
        </row>
        <row r="67">
          <cell r="F67">
            <v>62</v>
          </cell>
          <cell r="G67">
            <v>1200</v>
          </cell>
          <cell r="I67">
            <v>25</v>
          </cell>
          <cell r="J67">
            <v>500</v>
          </cell>
        </row>
        <row r="68">
          <cell r="A68">
            <v>45036</v>
          </cell>
          <cell r="D68">
            <v>35.890282280000001</v>
          </cell>
          <cell r="E68">
            <v>14.377649829999999</v>
          </cell>
          <cell r="F68">
            <v>130</v>
          </cell>
          <cell r="G68">
            <v>155</v>
          </cell>
          <cell r="H68" t="str">
            <v>Silt</v>
          </cell>
          <cell r="I68" t="str">
            <v>Unknown (Turbid)</v>
          </cell>
          <cell r="J68">
            <v>600</v>
          </cell>
        </row>
        <row r="69">
          <cell r="F69">
            <v>58</v>
          </cell>
          <cell r="G69">
            <v>53</v>
          </cell>
          <cell r="J69">
            <v>550</v>
          </cell>
        </row>
        <row r="70">
          <cell r="F70">
            <v>51</v>
          </cell>
          <cell r="G70">
            <v>132</v>
          </cell>
          <cell r="J70">
            <v>800</v>
          </cell>
        </row>
        <row r="71">
          <cell r="A71">
            <v>45036</v>
          </cell>
          <cell r="D71">
            <v>35.890406560000002</v>
          </cell>
          <cell r="E71">
            <v>14.376451749999999</v>
          </cell>
          <cell r="F71">
            <v>87</v>
          </cell>
          <cell r="G71">
            <v>409</v>
          </cell>
          <cell r="H71" t="str">
            <v>Silt</v>
          </cell>
          <cell r="I71">
            <v>0</v>
          </cell>
          <cell r="J71">
            <v>178</v>
          </cell>
        </row>
        <row r="72">
          <cell r="F72">
            <v>157</v>
          </cell>
          <cell r="G72">
            <v>148</v>
          </cell>
          <cell r="I72">
            <v>0</v>
          </cell>
          <cell r="J72">
            <v>53</v>
          </cell>
        </row>
        <row r="73">
          <cell r="F73">
            <v>2.5</v>
          </cell>
          <cell r="G73">
            <v>56</v>
          </cell>
          <cell r="I73">
            <v>0</v>
          </cell>
          <cell r="J73">
            <v>41</v>
          </cell>
        </row>
        <row r="74">
          <cell r="A74">
            <v>45036</v>
          </cell>
          <cell r="D74">
            <v>35.891589089999997</v>
          </cell>
          <cell r="E74">
            <v>14.39005951</v>
          </cell>
          <cell r="F74">
            <v>134</v>
          </cell>
          <cell r="G74">
            <v>1700</v>
          </cell>
          <cell r="H74" t="str">
            <v>Silt</v>
          </cell>
          <cell r="I74" t="str">
            <v>Unknown (Turbid)</v>
          </cell>
        </row>
        <row r="75">
          <cell r="F75">
            <v>223</v>
          </cell>
          <cell r="G75">
            <v>1500</v>
          </cell>
        </row>
        <row r="76">
          <cell r="F76">
            <v>342</v>
          </cell>
          <cell r="G76">
            <v>1400</v>
          </cell>
        </row>
        <row r="77">
          <cell r="A77">
            <v>45036</v>
          </cell>
          <cell r="D77">
            <v>35.891192580000002</v>
          </cell>
          <cell r="E77">
            <v>14.38806364</v>
          </cell>
          <cell r="F77">
            <v>80</v>
          </cell>
          <cell r="G77">
            <v>900</v>
          </cell>
          <cell r="H77" t="str">
            <v>Silt</v>
          </cell>
          <cell r="I77" t="str">
            <v>Unknown (Turbid)</v>
          </cell>
        </row>
        <row r="78">
          <cell r="F78">
            <v>118</v>
          </cell>
          <cell r="G78">
            <v>1100</v>
          </cell>
        </row>
        <row r="79">
          <cell r="F79">
            <v>127</v>
          </cell>
          <cell r="G79">
            <v>1300</v>
          </cell>
        </row>
        <row r="80">
          <cell r="A80">
            <v>45036</v>
          </cell>
          <cell r="D80">
            <v>35.891312839999998</v>
          </cell>
          <cell r="E80">
            <v>14.386902490000001</v>
          </cell>
          <cell r="F80">
            <v>19</v>
          </cell>
          <cell r="G80">
            <v>1700</v>
          </cell>
          <cell r="H80" t="str">
            <v>Silt</v>
          </cell>
          <cell r="I80">
            <v>0</v>
          </cell>
          <cell r="J80">
            <v>113</v>
          </cell>
        </row>
        <row r="81">
          <cell r="F81">
            <v>6</v>
          </cell>
          <cell r="G81">
            <v>2000</v>
          </cell>
          <cell r="I81">
            <v>0</v>
          </cell>
          <cell r="J81">
            <v>105</v>
          </cell>
        </row>
        <row r="82">
          <cell r="F82">
            <v>15</v>
          </cell>
          <cell r="G82">
            <v>2000</v>
          </cell>
          <cell r="I82">
            <v>0</v>
          </cell>
          <cell r="J82">
            <v>103</v>
          </cell>
        </row>
        <row r="83">
          <cell r="A83">
            <v>45036</v>
          </cell>
          <cell r="D83">
            <v>35.891280440000003</v>
          </cell>
          <cell r="E83">
            <v>14.386408830000001</v>
          </cell>
          <cell r="F83">
            <v>194</v>
          </cell>
          <cell r="G83">
            <v>1700</v>
          </cell>
          <cell r="H83" t="str">
            <v>Silt</v>
          </cell>
          <cell r="I83" t="str">
            <v>Unknown (Turbid)</v>
          </cell>
        </row>
        <row r="84">
          <cell r="F84">
            <v>291</v>
          </cell>
          <cell r="G84">
            <v>1900</v>
          </cell>
        </row>
        <row r="85">
          <cell r="F85">
            <v>197</v>
          </cell>
          <cell r="G85">
            <v>1900</v>
          </cell>
        </row>
        <row r="86">
          <cell r="A86">
            <v>45036</v>
          </cell>
          <cell r="D86">
            <v>35.890316230000003</v>
          </cell>
          <cell r="E86">
            <v>14.38346578</v>
          </cell>
          <cell r="F86">
            <v>15</v>
          </cell>
          <cell r="G86">
            <v>700</v>
          </cell>
          <cell r="H86" t="str">
            <v>Silt</v>
          </cell>
          <cell r="I86" t="str">
            <v>Unknown (Turbid)</v>
          </cell>
          <cell r="J86">
            <v>104</v>
          </cell>
        </row>
        <row r="87">
          <cell r="F87">
            <v>119</v>
          </cell>
          <cell r="G87">
            <v>700</v>
          </cell>
          <cell r="J87">
            <v>96</v>
          </cell>
        </row>
        <row r="88">
          <cell r="F88">
            <v>117</v>
          </cell>
          <cell r="G88">
            <v>600</v>
          </cell>
          <cell r="J88">
            <v>131</v>
          </cell>
        </row>
        <row r="89">
          <cell r="A89">
            <v>45036</v>
          </cell>
          <cell r="D89">
            <v>35.890471660000003</v>
          </cell>
          <cell r="E89">
            <v>14.382584250000001</v>
          </cell>
          <cell r="F89">
            <v>59</v>
          </cell>
          <cell r="G89">
            <v>700</v>
          </cell>
          <cell r="H89" t="str">
            <v>Silt</v>
          </cell>
          <cell r="I89" t="str">
            <v>Unknown (Turbid)</v>
          </cell>
          <cell r="J89">
            <v>91</v>
          </cell>
        </row>
        <row r="90">
          <cell r="F90">
            <v>45</v>
          </cell>
          <cell r="G90">
            <v>900</v>
          </cell>
          <cell r="J90">
            <v>86</v>
          </cell>
        </row>
        <row r="91">
          <cell r="F91">
            <v>120</v>
          </cell>
          <cell r="G91">
            <v>300</v>
          </cell>
          <cell r="J91">
            <v>98</v>
          </cell>
        </row>
        <row r="92">
          <cell r="A92">
            <v>45036</v>
          </cell>
          <cell r="D92">
            <v>35.889144799999997</v>
          </cell>
          <cell r="E92">
            <v>14.38040711</v>
          </cell>
          <cell r="F92">
            <v>141</v>
          </cell>
          <cell r="G92">
            <v>350</v>
          </cell>
          <cell r="H92" t="str">
            <v>Sand</v>
          </cell>
          <cell r="I92">
            <v>0</v>
          </cell>
          <cell r="J92">
            <v>88</v>
          </cell>
        </row>
        <row r="93">
          <cell r="F93">
            <v>119</v>
          </cell>
          <cell r="G93">
            <v>179</v>
          </cell>
          <cell r="I93">
            <v>21</v>
          </cell>
          <cell r="J93">
            <v>107</v>
          </cell>
        </row>
        <row r="94">
          <cell r="F94">
            <v>106</v>
          </cell>
          <cell r="G94">
            <v>121</v>
          </cell>
          <cell r="I94">
            <v>25</v>
          </cell>
          <cell r="J94">
            <v>58</v>
          </cell>
        </row>
        <row r="95">
          <cell r="A95">
            <v>45036</v>
          </cell>
          <cell r="D95">
            <v>35.888662619999998</v>
          </cell>
          <cell r="E95">
            <v>14.3800934</v>
          </cell>
          <cell r="F95">
            <v>61</v>
          </cell>
          <cell r="G95">
            <v>400</v>
          </cell>
          <cell r="H95" t="str">
            <v>Sand</v>
          </cell>
          <cell r="I95" t="str">
            <v>Unknown (Turbid)</v>
          </cell>
          <cell r="J95">
            <v>118</v>
          </cell>
        </row>
        <row r="96">
          <cell r="F96">
            <v>89</v>
          </cell>
          <cell r="G96">
            <v>200</v>
          </cell>
          <cell r="J96">
            <v>74</v>
          </cell>
        </row>
        <row r="97">
          <cell r="F97">
            <v>267</v>
          </cell>
          <cell r="G97">
            <v>200</v>
          </cell>
          <cell r="J97">
            <v>75</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09139-B70A-426B-9D11-DC12663E32A5}">
  <dimension ref="A2:L17"/>
  <sheetViews>
    <sheetView tabSelected="1" zoomScale="70" zoomScaleNormal="70" workbookViewId="0">
      <selection activeCell="B2" sqref="B2"/>
    </sheetView>
  </sheetViews>
  <sheetFormatPr defaultRowHeight="15.75" customHeight="1" x14ac:dyDescent="0.25"/>
  <cols>
    <col min="1" max="1" width="102.5703125" style="61" customWidth="1"/>
    <col min="2" max="2" width="1.42578125" style="65" customWidth="1"/>
    <col min="3" max="3" width="3.5703125" style="65" customWidth="1"/>
    <col min="4" max="4" width="4.140625" style="65" customWidth="1"/>
    <col min="5" max="5" width="17.42578125" style="65" bestFit="1" customWidth="1"/>
    <col min="6" max="6" width="22.140625" style="65" bestFit="1" customWidth="1"/>
    <col min="7" max="7" width="15" style="65" bestFit="1" customWidth="1"/>
    <col min="8" max="11" width="9.140625" style="65"/>
    <col min="12" max="12" width="1.42578125" style="65" customWidth="1"/>
    <col min="13" max="16384" width="9.140625" style="65"/>
  </cols>
  <sheetData>
    <row r="2" spans="1:12" ht="7.5" customHeight="1" x14ac:dyDescent="0.25">
      <c r="B2" s="62"/>
      <c r="C2" s="63"/>
      <c r="D2" s="63"/>
      <c r="E2" s="63"/>
      <c r="F2" s="63"/>
      <c r="G2" s="63"/>
      <c r="H2" s="63"/>
      <c r="I2" s="63"/>
      <c r="J2" s="63"/>
      <c r="K2" s="63"/>
      <c r="L2" s="64"/>
    </row>
    <row r="3" spans="1:12" ht="173.25" customHeight="1" x14ac:dyDescent="0.25">
      <c r="B3" s="66"/>
      <c r="L3" s="67"/>
    </row>
    <row r="4" spans="1:12" ht="18.75" x14ac:dyDescent="0.25">
      <c r="B4" s="66"/>
      <c r="C4" s="87" t="s">
        <v>83</v>
      </c>
      <c r="D4" s="87"/>
      <c r="E4" s="87"/>
      <c r="F4" s="87"/>
      <c r="G4" s="87"/>
      <c r="H4" s="87"/>
      <c r="I4" s="87"/>
      <c r="J4" s="87"/>
      <c r="K4" s="87"/>
      <c r="L4" s="67"/>
    </row>
    <row r="5" spans="1:12" ht="18.75" x14ac:dyDescent="0.25">
      <c r="A5" s="79"/>
      <c r="B5" s="66"/>
      <c r="C5" s="87" t="s">
        <v>84</v>
      </c>
      <c r="D5" s="87"/>
      <c r="E5" s="87"/>
      <c r="F5" s="87"/>
      <c r="G5" s="87"/>
      <c r="H5" s="87"/>
      <c r="I5" s="87"/>
      <c r="J5" s="87"/>
      <c r="K5" s="87"/>
      <c r="L5" s="67"/>
    </row>
    <row r="6" spans="1:12" ht="15.75" customHeight="1" x14ac:dyDescent="0.25">
      <c r="B6" s="66"/>
      <c r="L6" s="67"/>
    </row>
    <row r="7" spans="1:12" ht="18.75" x14ac:dyDescent="0.25">
      <c r="B7" s="66"/>
      <c r="C7" s="87" t="s">
        <v>86</v>
      </c>
      <c r="D7" s="87"/>
      <c r="E7" s="87"/>
      <c r="F7" s="87"/>
      <c r="G7" s="87"/>
      <c r="H7" s="87"/>
      <c r="I7" s="87"/>
      <c r="J7" s="87"/>
      <c r="K7" s="87"/>
      <c r="L7" s="67"/>
    </row>
    <row r="8" spans="1:12" ht="15.75" customHeight="1" x14ac:dyDescent="0.25">
      <c r="B8" s="66"/>
      <c r="L8" s="67"/>
    </row>
    <row r="9" spans="1:12" ht="18.75" x14ac:dyDescent="0.25">
      <c r="B9" s="66"/>
      <c r="C9" s="87" t="s">
        <v>85</v>
      </c>
      <c r="D9" s="87"/>
      <c r="E9" s="87"/>
      <c r="F9" s="87"/>
      <c r="G9" s="87"/>
      <c r="H9" s="87"/>
      <c r="I9" s="87"/>
      <c r="J9" s="87"/>
      <c r="K9" s="87"/>
      <c r="L9" s="67"/>
    </row>
    <row r="10" spans="1:12" ht="18.75" x14ac:dyDescent="0.25">
      <c r="B10" s="66"/>
      <c r="C10" s="68"/>
      <c r="D10" s="85" t="s">
        <v>87</v>
      </c>
      <c r="E10" s="85"/>
      <c r="F10" s="85"/>
      <c r="G10" s="78"/>
      <c r="H10" s="78"/>
      <c r="I10" s="70"/>
      <c r="L10" s="67"/>
    </row>
    <row r="11" spans="1:12" ht="18.75" x14ac:dyDescent="0.25">
      <c r="B11" s="66"/>
      <c r="C11" s="68"/>
      <c r="D11" s="85" t="s">
        <v>88</v>
      </c>
      <c r="E11" s="85"/>
      <c r="F11" s="85"/>
      <c r="G11" s="78"/>
      <c r="H11" s="78"/>
      <c r="I11" s="70"/>
      <c r="L11" s="67"/>
    </row>
    <row r="12" spans="1:12" ht="18.75" x14ac:dyDescent="0.25">
      <c r="B12" s="66"/>
      <c r="C12" s="68"/>
      <c r="D12" s="85" t="s">
        <v>91</v>
      </c>
      <c r="E12" s="85"/>
      <c r="F12" s="85"/>
      <c r="G12" s="78"/>
      <c r="H12" s="78"/>
      <c r="I12" s="70"/>
      <c r="L12" s="67"/>
    </row>
    <row r="13" spans="1:12" ht="18.75" x14ac:dyDescent="0.45">
      <c r="A13" s="65"/>
      <c r="B13" s="66"/>
      <c r="C13" s="68"/>
      <c r="D13" s="86" t="s">
        <v>89</v>
      </c>
      <c r="E13" s="86"/>
      <c r="F13" s="86"/>
      <c r="G13" s="78"/>
      <c r="H13" s="78"/>
      <c r="I13" s="70"/>
      <c r="L13" s="67"/>
    </row>
    <row r="14" spans="1:12" ht="18.75" x14ac:dyDescent="0.25">
      <c r="B14" s="66"/>
      <c r="C14" s="68"/>
      <c r="D14" s="85" t="s">
        <v>90</v>
      </c>
      <c r="E14" s="85"/>
      <c r="F14" s="85"/>
      <c r="G14" s="78"/>
      <c r="H14" s="78"/>
      <c r="I14" s="70"/>
      <c r="L14" s="67"/>
    </row>
    <row r="15" spans="1:12" ht="18.75" x14ac:dyDescent="0.25">
      <c r="B15" s="66"/>
      <c r="C15" s="68"/>
      <c r="D15" s="71"/>
      <c r="E15" s="71"/>
      <c r="F15" s="71"/>
      <c r="G15" s="71"/>
      <c r="H15" s="69"/>
      <c r="I15" s="70"/>
      <c r="L15" s="67"/>
    </row>
    <row r="16" spans="1:12" ht="18.75" x14ac:dyDescent="0.25">
      <c r="B16" s="66"/>
      <c r="C16" s="68"/>
      <c r="D16" s="72"/>
      <c r="E16" s="71"/>
      <c r="F16" s="71"/>
      <c r="G16" s="71"/>
      <c r="H16" s="69"/>
      <c r="I16" s="73" t="s">
        <v>97</v>
      </c>
      <c r="L16" s="67"/>
    </row>
    <row r="17" spans="2:12" ht="18.75" x14ac:dyDescent="0.25">
      <c r="B17" s="74"/>
      <c r="C17" s="75"/>
      <c r="D17" s="75"/>
      <c r="E17" s="76"/>
      <c r="F17" s="76"/>
      <c r="G17" s="76"/>
      <c r="H17" s="76"/>
      <c r="I17" s="76"/>
      <c r="J17" s="76"/>
      <c r="K17" s="76"/>
      <c r="L17" s="77"/>
    </row>
  </sheetData>
  <mergeCells count="9">
    <mergeCell ref="D11:F11"/>
    <mergeCell ref="D12:F12"/>
    <mergeCell ref="D13:F13"/>
    <mergeCell ref="D14:F14"/>
    <mergeCell ref="C4:K4"/>
    <mergeCell ref="C5:K5"/>
    <mergeCell ref="C7:K7"/>
    <mergeCell ref="C9:K9"/>
    <mergeCell ref="D10:F10"/>
  </mergeCells>
  <hyperlinks>
    <hyperlink ref="D10" location="'1. Trap_Efficiency_Calculation'!A1" display="1. Trap Efficiency Calculation" xr:uid="{59714C1E-1BCE-4941-860D-1430288104EE}"/>
    <hyperlink ref="D11" location="'2. CPUE_Calculation'!A1" display="2. CPUE Calculation" xr:uid="{7D69722F-7D94-42BB-89F0-50D35141E34B}"/>
    <hyperlink ref="D12" location="'3. Crayfish_Data'!A1" display="3 Crayfish Data" xr:uid="{79A79CA4-6175-462C-B09C-5B6F5E191ABE}"/>
    <hyperlink ref="D13" location="'4. Environmental_Data'!A1" display="4. Environmental Data" xr:uid="{1127BE90-5352-44E9-ABF2-6286AE50D006}"/>
    <hyperlink ref="D14" location="'5. Environmental_Data_Average'!A1" display="5. Environmental Data (Average)" xr:uid="{CA4E64D2-D77A-4B23-BB1D-865C43F6252C}"/>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89ED-4501-40FC-8CC6-9D26BF37CED0}">
  <dimension ref="A1:N35"/>
  <sheetViews>
    <sheetView workbookViewId="0"/>
  </sheetViews>
  <sheetFormatPr defaultRowHeight="11.25" x14ac:dyDescent="0.2"/>
  <cols>
    <col min="1" max="1" width="15.42578125" style="2" bestFit="1" customWidth="1"/>
    <col min="2" max="2" width="3.7109375" style="2" bestFit="1" customWidth="1"/>
    <col min="3" max="8" width="5" style="2" bestFit="1" customWidth="1"/>
    <col min="9" max="9" width="10.28515625" style="2" bestFit="1" customWidth="1"/>
    <col min="10" max="10" width="2.140625" style="2" customWidth="1"/>
    <col min="11" max="11" width="10.140625" style="2" customWidth="1"/>
    <col min="12" max="12" width="9.140625" style="2"/>
    <col min="13" max="13" width="9.28515625" style="2" customWidth="1"/>
    <col min="14" max="14" width="12.28515625" style="2" customWidth="1"/>
    <col min="15" max="16384" width="9.140625" style="2"/>
  </cols>
  <sheetData>
    <row r="1" spans="1:14" ht="12" thickBot="1" x14ac:dyDescent="0.25">
      <c r="A1" s="1" t="s">
        <v>34</v>
      </c>
      <c r="B1" s="1"/>
      <c r="C1" s="1" t="s">
        <v>35</v>
      </c>
      <c r="D1" s="1" t="s">
        <v>36</v>
      </c>
      <c r="E1" s="1" t="s">
        <v>37</v>
      </c>
      <c r="F1" s="1" t="s">
        <v>38</v>
      </c>
      <c r="G1" s="1" t="s">
        <v>39</v>
      </c>
      <c r="H1" s="1" t="s">
        <v>40</v>
      </c>
      <c r="I1" s="1" t="s">
        <v>41</v>
      </c>
    </row>
    <row r="2" spans="1:14" ht="11.25" customHeight="1" x14ac:dyDescent="0.2">
      <c r="A2" s="90" t="s">
        <v>42</v>
      </c>
      <c r="B2" s="3" t="s">
        <v>18</v>
      </c>
      <c r="C2" s="4">
        <v>1</v>
      </c>
      <c r="D2" s="4">
        <v>1</v>
      </c>
      <c r="E2" s="4">
        <v>1</v>
      </c>
      <c r="F2" s="4">
        <v>1</v>
      </c>
      <c r="G2" s="4">
        <v>1</v>
      </c>
      <c r="H2" s="4">
        <v>1</v>
      </c>
      <c r="I2" s="57" cm="1">
        <f t="array" ref="I2">SUM(C2:H2/6)</f>
        <v>0.99999999999999989</v>
      </c>
      <c r="J2" s="58"/>
      <c r="L2" s="5" t="s">
        <v>43</v>
      </c>
    </row>
    <row r="3" spans="1:14" x14ac:dyDescent="0.2">
      <c r="A3" s="91"/>
      <c r="B3" s="3" t="s">
        <v>17</v>
      </c>
      <c r="C3" s="4">
        <v>1</v>
      </c>
      <c r="D3" s="4">
        <v>0</v>
      </c>
      <c r="E3" s="4">
        <v>1</v>
      </c>
      <c r="F3" s="4">
        <v>1</v>
      </c>
      <c r="G3" s="4">
        <v>1</v>
      </c>
      <c r="H3" s="4">
        <v>1</v>
      </c>
      <c r="I3" s="57" cm="1">
        <f t="array" ref="I3">SUM(C3:H3/6)</f>
        <v>0.83333333333333326</v>
      </c>
      <c r="J3" s="59"/>
      <c r="L3" s="6" t="s">
        <v>44</v>
      </c>
    </row>
    <row r="4" spans="1:14" x14ac:dyDescent="0.2">
      <c r="A4" s="91"/>
      <c r="B4" s="3" t="s">
        <v>16</v>
      </c>
      <c r="C4" s="4">
        <v>1</v>
      </c>
      <c r="D4" s="4">
        <v>1</v>
      </c>
      <c r="E4" s="4">
        <v>1</v>
      </c>
      <c r="F4" s="4">
        <v>1</v>
      </c>
      <c r="G4" s="4">
        <v>1</v>
      </c>
      <c r="H4" s="4">
        <v>1</v>
      </c>
      <c r="I4" s="57" cm="1">
        <f t="array" ref="I4">SUM(C4:H4/6)</f>
        <v>0.99999999999999989</v>
      </c>
      <c r="J4" s="59"/>
      <c r="L4" s="6" t="s">
        <v>45</v>
      </c>
    </row>
    <row r="5" spans="1:14" x14ac:dyDescent="0.2">
      <c r="A5" s="91"/>
      <c r="B5" s="3" t="s">
        <v>15</v>
      </c>
      <c r="C5" s="4">
        <v>1</v>
      </c>
      <c r="D5" s="4">
        <v>1</v>
      </c>
      <c r="E5" s="4">
        <v>1</v>
      </c>
      <c r="F5" s="4">
        <v>1</v>
      </c>
      <c r="G5" s="4">
        <v>1</v>
      </c>
      <c r="H5" s="4">
        <v>1</v>
      </c>
      <c r="I5" s="57" cm="1">
        <f t="array" ref="I5">SUM(C5:H5/6)</f>
        <v>0.99999999999999989</v>
      </c>
      <c r="J5" s="59"/>
    </row>
    <row r="6" spans="1:14" x14ac:dyDescent="0.2">
      <c r="A6" s="91"/>
      <c r="B6" s="3" t="s">
        <v>13</v>
      </c>
      <c r="C6" s="4">
        <v>1</v>
      </c>
      <c r="D6" s="4">
        <v>1</v>
      </c>
      <c r="E6" s="4">
        <v>1</v>
      </c>
      <c r="F6" s="4">
        <v>1</v>
      </c>
      <c r="G6" s="4">
        <v>1</v>
      </c>
      <c r="H6" s="4">
        <v>1</v>
      </c>
      <c r="I6" s="57" cm="1">
        <f t="array" ref="I6">SUM(C6:H6/6)</f>
        <v>0.99999999999999989</v>
      </c>
      <c r="J6" s="59"/>
    </row>
    <row r="7" spans="1:14" x14ac:dyDescent="0.2">
      <c r="A7" s="91"/>
      <c r="B7" s="3" t="s">
        <v>14</v>
      </c>
      <c r="C7" s="4">
        <v>1</v>
      </c>
      <c r="D7" s="4">
        <v>1</v>
      </c>
      <c r="E7" s="4">
        <v>1</v>
      </c>
      <c r="F7" s="4">
        <v>1</v>
      </c>
      <c r="G7" s="4">
        <v>1</v>
      </c>
      <c r="H7" s="4">
        <v>1</v>
      </c>
      <c r="I7" s="57" cm="1">
        <f t="array" ref="I7">SUM(C7:H7/6)</f>
        <v>0.99999999999999989</v>
      </c>
      <c r="J7" s="59"/>
    </row>
    <row r="8" spans="1:14" x14ac:dyDescent="0.2">
      <c r="A8" s="91"/>
      <c r="B8" s="3" t="s">
        <v>12</v>
      </c>
      <c r="C8" s="4">
        <v>1</v>
      </c>
      <c r="D8" s="4">
        <v>1</v>
      </c>
      <c r="E8" s="4">
        <v>1</v>
      </c>
      <c r="F8" s="4">
        <v>1</v>
      </c>
      <c r="G8" s="4">
        <v>1</v>
      </c>
      <c r="H8" s="4">
        <v>1</v>
      </c>
      <c r="I8" s="57" cm="1">
        <f t="array" ref="I8">SUM(C8:H8/6)</f>
        <v>0.99999999999999989</v>
      </c>
      <c r="J8" s="59"/>
      <c r="K8" s="7" t="s">
        <v>46</v>
      </c>
      <c r="L8" s="7"/>
      <c r="N8" s="8">
        <f>AVERAGE(I1:I8)</f>
        <v>0.97619047619047616</v>
      </c>
    </row>
    <row r="9" spans="1:14" ht="12" thickBot="1" x14ac:dyDescent="0.25">
      <c r="A9" s="91"/>
      <c r="B9" s="3" t="s">
        <v>7</v>
      </c>
      <c r="C9" s="4">
        <v>1</v>
      </c>
      <c r="D9" s="4">
        <v>1</v>
      </c>
      <c r="E9" s="4">
        <v>1</v>
      </c>
      <c r="F9" s="4">
        <v>1</v>
      </c>
      <c r="G9" s="4">
        <v>1</v>
      </c>
      <c r="H9" s="4">
        <v>1</v>
      </c>
      <c r="I9" s="57" cm="1">
        <f t="array" ref="I9">SUM(C9:H9/6)</f>
        <v>0.99999999999999989</v>
      </c>
      <c r="J9" s="60"/>
      <c r="K9" s="7" t="s">
        <v>47</v>
      </c>
      <c r="N9" s="8"/>
    </row>
    <row r="10" spans="1:14" x14ac:dyDescent="0.2">
      <c r="A10" s="92"/>
      <c r="B10" s="3" t="s">
        <v>93</v>
      </c>
      <c r="C10" s="4">
        <v>1</v>
      </c>
      <c r="D10" s="4">
        <v>1</v>
      </c>
      <c r="E10" s="4">
        <v>1</v>
      </c>
      <c r="F10" s="4">
        <v>1</v>
      </c>
      <c r="G10" s="4">
        <v>1</v>
      </c>
      <c r="H10" s="4">
        <v>0</v>
      </c>
      <c r="I10" s="57" cm="1">
        <f t="array" ref="I10">SUM(C10:H10/6)</f>
        <v>0.83333333333333326</v>
      </c>
      <c r="K10" s="7" t="s">
        <v>94</v>
      </c>
      <c r="N10" s="8"/>
    </row>
    <row r="11" spans="1:14" x14ac:dyDescent="0.2">
      <c r="A11" s="88" t="s">
        <v>48</v>
      </c>
      <c r="B11" s="9" t="s">
        <v>32</v>
      </c>
      <c r="C11" s="10">
        <v>1</v>
      </c>
      <c r="D11" s="10">
        <v>1</v>
      </c>
      <c r="E11" s="10">
        <v>1</v>
      </c>
      <c r="F11" s="11" t="s">
        <v>49</v>
      </c>
      <c r="G11" s="11" t="s">
        <v>49</v>
      </c>
      <c r="H11" s="11" t="s">
        <v>49</v>
      </c>
      <c r="I11" s="12" cm="1">
        <f t="array" ref="I11">SUM(C11:E11/3)</f>
        <v>1</v>
      </c>
    </row>
    <row r="12" spans="1:14" x14ac:dyDescent="0.2">
      <c r="A12" s="88"/>
      <c r="B12" s="9" t="s">
        <v>31</v>
      </c>
      <c r="C12" s="10">
        <v>0</v>
      </c>
      <c r="D12" s="10">
        <v>0</v>
      </c>
      <c r="E12" s="10">
        <v>1</v>
      </c>
      <c r="F12" s="11" t="s">
        <v>49</v>
      </c>
      <c r="G12" s="11" t="s">
        <v>49</v>
      </c>
      <c r="H12" s="11" t="s">
        <v>49</v>
      </c>
      <c r="I12" s="12" cm="1">
        <f t="array" ref="I12">SUM(C12:E12/3)</f>
        <v>0.33333333333333331</v>
      </c>
    </row>
    <row r="13" spans="1:14" x14ac:dyDescent="0.2">
      <c r="A13" s="88"/>
      <c r="B13" s="9" t="s">
        <v>19</v>
      </c>
      <c r="C13" s="10">
        <v>1</v>
      </c>
      <c r="D13" s="10">
        <v>0</v>
      </c>
      <c r="E13" s="10">
        <v>0</v>
      </c>
      <c r="F13" s="11" t="s">
        <v>49</v>
      </c>
      <c r="G13" s="11" t="s">
        <v>49</v>
      </c>
      <c r="H13" s="11" t="s">
        <v>49</v>
      </c>
      <c r="I13" s="12" cm="1">
        <f t="array" ref="I13">SUM(C13:E13/3)</f>
        <v>0.33333333333333331</v>
      </c>
    </row>
    <row r="14" spans="1:14" x14ac:dyDescent="0.2">
      <c r="A14" s="88"/>
      <c r="B14" s="9" t="s">
        <v>20</v>
      </c>
      <c r="C14" s="10">
        <v>1</v>
      </c>
      <c r="D14" s="10">
        <v>1</v>
      </c>
      <c r="E14" s="10">
        <v>0</v>
      </c>
      <c r="F14" s="11" t="s">
        <v>49</v>
      </c>
      <c r="G14" s="11" t="s">
        <v>49</v>
      </c>
      <c r="H14" s="11" t="s">
        <v>49</v>
      </c>
      <c r="I14" s="12" cm="1">
        <f t="array" ref="I14">SUM(C14:E14/3)</f>
        <v>0.66666666666666663</v>
      </c>
    </row>
    <row r="15" spans="1:14" x14ac:dyDescent="0.2">
      <c r="A15" s="88"/>
      <c r="B15" s="9" t="s">
        <v>21</v>
      </c>
      <c r="C15" s="10">
        <v>1</v>
      </c>
      <c r="D15" s="10">
        <v>1</v>
      </c>
      <c r="E15" s="10">
        <v>0</v>
      </c>
      <c r="F15" s="11" t="s">
        <v>49</v>
      </c>
      <c r="G15" s="11" t="s">
        <v>49</v>
      </c>
      <c r="H15" s="11" t="s">
        <v>49</v>
      </c>
      <c r="I15" s="12" cm="1">
        <f t="array" ref="I15">SUM(C15:E15/3)</f>
        <v>0.66666666666666663</v>
      </c>
    </row>
    <row r="16" spans="1:14" x14ac:dyDescent="0.2">
      <c r="A16" s="88"/>
      <c r="B16" s="9" t="s">
        <v>22</v>
      </c>
      <c r="C16" s="10">
        <v>0</v>
      </c>
      <c r="D16" s="10">
        <v>0</v>
      </c>
      <c r="E16" s="10">
        <v>1</v>
      </c>
      <c r="F16" s="11" t="s">
        <v>49</v>
      </c>
      <c r="G16" s="11" t="s">
        <v>49</v>
      </c>
      <c r="H16" s="11" t="s">
        <v>49</v>
      </c>
      <c r="I16" s="12" cm="1">
        <f t="array" ref="I16">SUM(C16:E16/3)</f>
        <v>0.33333333333333331</v>
      </c>
    </row>
    <row r="17" spans="1:9" x14ac:dyDescent="0.2">
      <c r="A17" s="88"/>
      <c r="B17" s="9" t="s">
        <v>23</v>
      </c>
      <c r="C17" s="10">
        <v>1</v>
      </c>
      <c r="D17" s="10">
        <v>1</v>
      </c>
      <c r="E17" s="10">
        <v>1</v>
      </c>
      <c r="F17" s="11" t="s">
        <v>49</v>
      </c>
      <c r="G17" s="11" t="s">
        <v>49</v>
      </c>
      <c r="H17" s="11" t="s">
        <v>49</v>
      </c>
      <c r="I17" s="12" cm="1">
        <f t="array" ref="I17">SUM(C17:E17/3)</f>
        <v>1</v>
      </c>
    </row>
    <row r="18" spans="1:9" x14ac:dyDescent="0.2">
      <c r="A18" s="88"/>
      <c r="B18" s="9" t="s">
        <v>24</v>
      </c>
      <c r="C18" s="10">
        <v>0</v>
      </c>
      <c r="D18" s="10">
        <v>0</v>
      </c>
      <c r="E18" s="10">
        <v>1</v>
      </c>
      <c r="F18" s="11" t="s">
        <v>49</v>
      </c>
      <c r="G18" s="11" t="s">
        <v>49</v>
      </c>
      <c r="H18" s="11" t="s">
        <v>49</v>
      </c>
      <c r="I18" s="12" cm="1">
        <f t="array" ref="I18">SUM(C18:E18/3)</f>
        <v>0.33333333333333331</v>
      </c>
    </row>
    <row r="19" spans="1:9" x14ac:dyDescent="0.2">
      <c r="A19" s="88"/>
      <c r="B19" s="9" t="s">
        <v>25</v>
      </c>
      <c r="C19" s="10">
        <v>0</v>
      </c>
      <c r="D19" s="10">
        <v>1</v>
      </c>
      <c r="E19" s="10">
        <v>1</v>
      </c>
      <c r="F19" s="11" t="s">
        <v>49</v>
      </c>
      <c r="G19" s="11" t="s">
        <v>49</v>
      </c>
      <c r="H19" s="11" t="s">
        <v>49</v>
      </c>
      <c r="I19" s="12" cm="1">
        <f t="array" ref="I19">SUM(C19:E19/3)</f>
        <v>0.66666666666666663</v>
      </c>
    </row>
    <row r="20" spans="1:9" x14ac:dyDescent="0.2">
      <c r="A20" s="88"/>
      <c r="B20" s="9" t="s">
        <v>26</v>
      </c>
      <c r="C20" s="10">
        <v>1</v>
      </c>
      <c r="D20" s="10">
        <v>0</v>
      </c>
      <c r="E20" s="10">
        <v>0</v>
      </c>
      <c r="F20" s="11" t="s">
        <v>49</v>
      </c>
      <c r="G20" s="11" t="s">
        <v>49</v>
      </c>
      <c r="H20" s="11" t="s">
        <v>49</v>
      </c>
      <c r="I20" s="12" cm="1">
        <f t="array" ref="I20">SUM(C20:E20/3)</f>
        <v>0.33333333333333331</v>
      </c>
    </row>
    <row r="21" spans="1:9" x14ac:dyDescent="0.2">
      <c r="A21" s="88"/>
      <c r="B21" s="9" t="s">
        <v>27</v>
      </c>
      <c r="C21" s="10">
        <v>0</v>
      </c>
      <c r="D21" s="10">
        <v>1</v>
      </c>
      <c r="E21" s="10">
        <v>0</v>
      </c>
      <c r="F21" s="11" t="s">
        <v>49</v>
      </c>
      <c r="G21" s="11" t="s">
        <v>49</v>
      </c>
      <c r="H21" s="11" t="s">
        <v>49</v>
      </c>
      <c r="I21" s="12" cm="1">
        <f t="array" ref="I21">SUM(C21:E21/3)</f>
        <v>0.33333333333333331</v>
      </c>
    </row>
    <row r="22" spans="1:9" x14ac:dyDescent="0.2">
      <c r="A22" s="88"/>
      <c r="B22" s="9" t="s">
        <v>28</v>
      </c>
      <c r="C22" s="10">
        <v>1</v>
      </c>
      <c r="D22" s="10">
        <v>1</v>
      </c>
      <c r="E22" s="10">
        <v>1</v>
      </c>
      <c r="F22" s="11" t="s">
        <v>49</v>
      </c>
      <c r="G22" s="11" t="s">
        <v>49</v>
      </c>
      <c r="H22" s="11" t="s">
        <v>49</v>
      </c>
      <c r="I22" s="12" cm="1">
        <f t="array" ref="I22">SUM(C22:E22/3)</f>
        <v>1</v>
      </c>
    </row>
    <row r="23" spans="1:9" x14ac:dyDescent="0.2">
      <c r="A23" s="88"/>
      <c r="B23" s="9" t="s">
        <v>50</v>
      </c>
      <c r="C23" s="10">
        <v>0</v>
      </c>
      <c r="D23" s="10">
        <v>0</v>
      </c>
      <c r="E23" s="10">
        <v>0</v>
      </c>
      <c r="F23" s="11" t="s">
        <v>49</v>
      </c>
      <c r="G23" s="11" t="s">
        <v>49</v>
      </c>
      <c r="H23" s="11" t="s">
        <v>49</v>
      </c>
      <c r="I23" s="12" cm="1">
        <f t="array" ref="I23">SUM(C23:E23/3)</f>
        <v>0</v>
      </c>
    </row>
    <row r="24" spans="1:9" x14ac:dyDescent="0.2">
      <c r="A24" s="88"/>
      <c r="B24" s="9" t="s">
        <v>29</v>
      </c>
      <c r="C24" s="10">
        <v>0</v>
      </c>
      <c r="D24" s="10">
        <v>1</v>
      </c>
      <c r="E24" s="10">
        <v>0</v>
      </c>
      <c r="F24" s="11" t="s">
        <v>49</v>
      </c>
      <c r="G24" s="11" t="s">
        <v>49</v>
      </c>
      <c r="H24" s="11" t="s">
        <v>49</v>
      </c>
      <c r="I24" s="12" cm="1">
        <f t="array" ref="I24">SUM(C24:E24/3)</f>
        <v>0.33333333333333331</v>
      </c>
    </row>
    <row r="25" spans="1:9" x14ac:dyDescent="0.2">
      <c r="A25" s="88"/>
      <c r="B25" s="9" t="s">
        <v>51</v>
      </c>
      <c r="C25" s="10">
        <v>1</v>
      </c>
      <c r="D25" s="10">
        <v>1</v>
      </c>
      <c r="E25" s="10">
        <v>1</v>
      </c>
      <c r="F25" s="11" t="s">
        <v>49</v>
      </c>
      <c r="G25" s="11" t="s">
        <v>49</v>
      </c>
      <c r="H25" s="11" t="s">
        <v>49</v>
      </c>
      <c r="I25" s="12" cm="1">
        <f t="array" ref="I25">SUM(C25:E25/3)</f>
        <v>1</v>
      </c>
    </row>
    <row r="26" spans="1:9" x14ac:dyDescent="0.2">
      <c r="A26" s="88"/>
      <c r="B26" s="9" t="s">
        <v>52</v>
      </c>
      <c r="C26" s="10">
        <v>0</v>
      </c>
      <c r="D26" s="10">
        <v>0</v>
      </c>
      <c r="E26" s="10">
        <v>0</v>
      </c>
      <c r="F26" s="11" t="s">
        <v>49</v>
      </c>
      <c r="G26" s="11" t="s">
        <v>49</v>
      </c>
      <c r="H26" s="11" t="s">
        <v>49</v>
      </c>
      <c r="I26" s="12" cm="1">
        <f t="array" ref="I26">SUM(C26:E26/3)</f>
        <v>0</v>
      </c>
    </row>
    <row r="27" spans="1:9" x14ac:dyDescent="0.2">
      <c r="A27" s="88"/>
      <c r="B27" s="9" t="s">
        <v>53</v>
      </c>
      <c r="C27" s="10">
        <v>0</v>
      </c>
      <c r="D27" s="10">
        <v>0</v>
      </c>
      <c r="E27" s="10">
        <v>0</v>
      </c>
      <c r="F27" s="11" t="s">
        <v>49</v>
      </c>
      <c r="G27" s="11" t="s">
        <v>49</v>
      </c>
      <c r="H27" s="11" t="s">
        <v>49</v>
      </c>
      <c r="I27" s="12" cm="1">
        <f t="array" ref="I27">SUM(C27:E27/3)</f>
        <v>0</v>
      </c>
    </row>
    <row r="28" spans="1:9" x14ac:dyDescent="0.2">
      <c r="A28" s="88"/>
      <c r="B28" s="9" t="s">
        <v>54</v>
      </c>
      <c r="C28" s="10">
        <v>0</v>
      </c>
      <c r="D28" s="10">
        <v>0</v>
      </c>
      <c r="E28" s="10">
        <v>0</v>
      </c>
      <c r="F28" s="11" t="s">
        <v>49</v>
      </c>
      <c r="G28" s="11" t="s">
        <v>49</v>
      </c>
      <c r="H28" s="11" t="s">
        <v>49</v>
      </c>
      <c r="I28" s="12" cm="1">
        <f t="array" ref="I28">SUM(C28:E28/3)</f>
        <v>0</v>
      </c>
    </row>
    <row r="29" spans="1:9" x14ac:dyDescent="0.2">
      <c r="A29" s="88"/>
      <c r="B29" s="9" t="s">
        <v>55</v>
      </c>
      <c r="C29" s="10">
        <v>0</v>
      </c>
      <c r="D29" s="10">
        <v>0</v>
      </c>
      <c r="E29" s="10">
        <v>0</v>
      </c>
      <c r="F29" s="11" t="s">
        <v>49</v>
      </c>
      <c r="G29" s="11" t="s">
        <v>49</v>
      </c>
      <c r="H29" s="11" t="s">
        <v>49</v>
      </c>
      <c r="I29" s="12" cm="1">
        <f t="array" ref="I29">SUM(C29:E29/3)</f>
        <v>0</v>
      </c>
    </row>
    <row r="30" spans="1:9" x14ac:dyDescent="0.2">
      <c r="A30" s="89" t="s">
        <v>56</v>
      </c>
      <c r="B30" s="13" t="s">
        <v>57</v>
      </c>
      <c r="C30" s="14">
        <v>0</v>
      </c>
      <c r="D30" s="14">
        <v>0</v>
      </c>
      <c r="E30" s="14">
        <v>0</v>
      </c>
      <c r="F30" s="15" t="s">
        <v>49</v>
      </c>
      <c r="G30" s="15" t="s">
        <v>49</v>
      </c>
      <c r="H30" s="15" t="s">
        <v>49</v>
      </c>
      <c r="I30" s="16" cm="1">
        <f t="array" ref="I30">SUM(C30:E30/3)</f>
        <v>0</v>
      </c>
    </row>
    <row r="31" spans="1:9" x14ac:dyDescent="0.2">
      <c r="A31" s="89"/>
      <c r="B31" s="13" t="s">
        <v>58</v>
      </c>
      <c r="C31" s="14">
        <v>0</v>
      </c>
      <c r="D31" s="14">
        <v>0</v>
      </c>
      <c r="E31" s="14">
        <v>0</v>
      </c>
      <c r="F31" s="15" t="s">
        <v>49</v>
      </c>
      <c r="G31" s="15" t="s">
        <v>49</v>
      </c>
      <c r="H31" s="15" t="s">
        <v>49</v>
      </c>
      <c r="I31" s="16" cm="1">
        <f t="array" ref="I31">SUM(C31:E31/3)</f>
        <v>0</v>
      </c>
    </row>
    <row r="32" spans="1:9" x14ac:dyDescent="0.2">
      <c r="A32" s="89"/>
      <c r="B32" s="13" t="s">
        <v>59</v>
      </c>
      <c r="C32" s="14">
        <v>0</v>
      </c>
      <c r="D32" s="14">
        <v>0</v>
      </c>
      <c r="E32" s="14">
        <v>0</v>
      </c>
      <c r="F32" s="15" t="s">
        <v>49</v>
      </c>
      <c r="G32" s="15" t="s">
        <v>49</v>
      </c>
      <c r="H32" s="15" t="s">
        <v>49</v>
      </c>
      <c r="I32" s="16" cm="1">
        <f t="array" ref="I32">SUM(C32:E32/3)</f>
        <v>0</v>
      </c>
    </row>
    <row r="33" spans="1:9" x14ac:dyDescent="0.2">
      <c r="A33" s="89"/>
      <c r="B33" s="13" t="s">
        <v>60</v>
      </c>
      <c r="C33" s="14">
        <v>0</v>
      </c>
      <c r="D33" s="14">
        <v>0</v>
      </c>
      <c r="E33" s="14">
        <v>0</v>
      </c>
      <c r="F33" s="15" t="s">
        <v>49</v>
      </c>
      <c r="G33" s="15" t="s">
        <v>49</v>
      </c>
      <c r="H33" s="15" t="s">
        <v>49</v>
      </c>
      <c r="I33" s="16" cm="1">
        <f t="array" ref="I33">SUM(C33:E33/3)</f>
        <v>0</v>
      </c>
    </row>
    <row r="34" spans="1:9" x14ac:dyDescent="0.2">
      <c r="A34" s="89"/>
      <c r="B34" s="13" t="s">
        <v>61</v>
      </c>
      <c r="C34" s="14">
        <v>0</v>
      </c>
      <c r="D34" s="14">
        <v>0</v>
      </c>
      <c r="E34" s="14">
        <v>0</v>
      </c>
      <c r="F34" s="15" t="s">
        <v>49</v>
      </c>
      <c r="G34" s="15" t="s">
        <v>49</v>
      </c>
      <c r="H34" s="15" t="s">
        <v>49</v>
      </c>
      <c r="I34" s="16" cm="1">
        <f t="array" ref="I34">SUM(C34:E34/3)</f>
        <v>0</v>
      </c>
    </row>
    <row r="35" spans="1:9" x14ac:dyDescent="0.2">
      <c r="A35" s="17"/>
      <c r="I35" s="18"/>
    </row>
  </sheetData>
  <mergeCells count="3">
    <mergeCell ref="A11:A29"/>
    <mergeCell ref="A30:A34"/>
    <mergeCell ref="A2: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43F6-008F-4197-96C7-45519C47158D}">
  <dimension ref="A1:M35"/>
  <sheetViews>
    <sheetView workbookViewId="0">
      <selection sqref="A1:B1"/>
    </sheetView>
  </sheetViews>
  <sheetFormatPr defaultRowHeight="11.25" x14ac:dyDescent="0.2"/>
  <cols>
    <col min="1" max="1" width="15.42578125" style="2" bestFit="1" customWidth="1"/>
    <col min="2" max="2" width="3.7109375" style="2" bestFit="1" customWidth="1"/>
    <col min="3" max="8" width="5" style="2" bestFit="1" customWidth="1"/>
    <col min="9" max="9" width="8.28515625" style="2" bestFit="1" customWidth="1"/>
    <col min="10" max="10" width="17.28515625" style="2" bestFit="1" customWidth="1"/>
    <col min="11" max="11" width="9.140625" style="2"/>
    <col min="12" max="12" width="9.28515625" style="2" customWidth="1"/>
    <col min="13" max="13" width="12.28515625" style="2" customWidth="1"/>
    <col min="14" max="16384" width="9.140625" style="2"/>
  </cols>
  <sheetData>
    <row r="1" spans="1:13" x14ac:dyDescent="0.2">
      <c r="A1" s="93" t="s">
        <v>34</v>
      </c>
      <c r="B1" s="93"/>
      <c r="C1" s="1" t="s">
        <v>35</v>
      </c>
      <c r="D1" s="1" t="s">
        <v>36</v>
      </c>
      <c r="E1" s="1" t="s">
        <v>37</v>
      </c>
      <c r="F1" s="1" t="s">
        <v>38</v>
      </c>
      <c r="G1" s="1" t="s">
        <v>39</v>
      </c>
      <c r="H1" s="1" t="s">
        <v>40</v>
      </c>
      <c r="I1" s="1" t="s">
        <v>62</v>
      </c>
      <c r="J1" s="1" t="s">
        <v>63</v>
      </c>
    </row>
    <row r="2" spans="1:13" ht="11.25" customHeight="1" x14ac:dyDescent="0.2">
      <c r="A2" s="90" t="s">
        <v>42</v>
      </c>
      <c r="B2" s="3" t="s">
        <v>18</v>
      </c>
      <c r="C2" s="4">
        <v>22</v>
      </c>
      <c r="D2" s="4">
        <v>22</v>
      </c>
      <c r="E2" s="4">
        <v>19</v>
      </c>
      <c r="F2" s="4">
        <v>11</v>
      </c>
      <c r="G2" s="4">
        <v>3</v>
      </c>
      <c r="H2" s="4">
        <v>4</v>
      </c>
      <c r="I2" s="19">
        <f>SUM(C2:H2)</f>
        <v>81</v>
      </c>
      <c r="J2" s="20">
        <f>SUM(I2/6)</f>
        <v>13.5</v>
      </c>
      <c r="K2" s="5"/>
    </row>
    <row r="3" spans="1:13" x14ac:dyDescent="0.2">
      <c r="A3" s="91"/>
      <c r="B3" s="3" t="s">
        <v>17</v>
      </c>
      <c r="C3" s="4">
        <v>13</v>
      </c>
      <c r="D3" s="4">
        <v>16</v>
      </c>
      <c r="E3" s="4">
        <v>6</v>
      </c>
      <c r="F3" s="4">
        <v>8</v>
      </c>
      <c r="G3" s="4">
        <v>21</v>
      </c>
      <c r="H3" s="4">
        <v>0</v>
      </c>
      <c r="I3" s="19">
        <f t="shared" ref="I3:I10" si="0">SUM(C3:H3)</f>
        <v>64</v>
      </c>
      <c r="J3" s="20">
        <f t="shared" ref="J3:J10" si="1">SUM(I3/6)</f>
        <v>10.666666666666666</v>
      </c>
      <c r="K3" s="6"/>
    </row>
    <row r="4" spans="1:13" x14ac:dyDescent="0.2">
      <c r="A4" s="91"/>
      <c r="B4" s="3" t="s">
        <v>16</v>
      </c>
      <c r="C4" s="4">
        <v>10</v>
      </c>
      <c r="D4" s="4">
        <v>8</v>
      </c>
      <c r="E4" s="4">
        <v>7</v>
      </c>
      <c r="F4" s="4">
        <v>8</v>
      </c>
      <c r="G4" s="4">
        <v>6</v>
      </c>
      <c r="H4" s="4">
        <v>7</v>
      </c>
      <c r="I4" s="19">
        <f t="shared" si="0"/>
        <v>46</v>
      </c>
      <c r="J4" s="20">
        <f t="shared" si="1"/>
        <v>7.666666666666667</v>
      </c>
      <c r="K4" s="6"/>
    </row>
    <row r="5" spans="1:13" x14ac:dyDescent="0.2">
      <c r="A5" s="91"/>
      <c r="B5" s="3" t="s">
        <v>15</v>
      </c>
      <c r="C5" s="4">
        <v>4</v>
      </c>
      <c r="D5" s="4">
        <v>3</v>
      </c>
      <c r="E5" s="4">
        <v>3</v>
      </c>
      <c r="F5" s="4">
        <v>5</v>
      </c>
      <c r="G5" s="4">
        <v>9</v>
      </c>
      <c r="H5" s="4">
        <v>2</v>
      </c>
      <c r="I5" s="19">
        <f t="shared" si="0"/>
        <v>26</v>
      </c>
      <c r="J5" s="20">
        <f t="shared" si="1"/>
        <v>4.333333333333333</v>
      </c>
    </row>
    <row r="6" spans="1:13" x14ac:dyDescent="0.2">
      <c r="A6" s="91"/>
      <c r="B6" s="3" t="s">
        <v>13</v>
      </c>
      <c r="C6" s="4">
        <v>15</v>
      </c>
      <c r="D6" s="4">
        <v>13</v>
      </c>
      <c r="E6" s="4">
        <v>15</v>
      </c>
      <c r="F6" s="4">
        <v>11</v>
      </c>
      <c r="G6" s="4">
        <v>16</v>
      </c>
      <c r="H6" s="4">
        <v>19</v>
      </c>
      <c r="I6" s="19">
        <f t="shared" si="0"/>
        <v>89</v>
      </c>
      <c r="J6" s="20">
        <f t="shared" si="1"/>
        <v>14.833333333333334</v>
      </c>
    </row>
    <row r="7" spans="1:13" x14ac:dyDescent="0.2">
      <c r="A7" s="91"/>
      <c r="B7" s="3" t="s">
        <v>14</v>
      </c>
      <c r="C7" s="4">
        <v>1</v>
      </c>
      <c r="D7" s="4">
        <v>12</v>
      </c>
      <c r="E7" s="4">
        <v>11</v>
      </c>
      <c r="F7" s="4">
        <v>21</v>
      </c>
      <c r="G7" s="4">
        <v>13</v>
      </c>
      <c r="H7" s="4">
        <v>18</v>
      </c>
      <c r="I7" s="19">
        <f t="shared" si="0"/>
        <v>76</v>
      </c>
      <c r="J7" s="20">
        <f t="shared" si="1"/>
        <v>12.666666666666666</v>
      </c>
    </row>
    <row r="8" spans="1:13" x14ac:dyDescent="0.2">
      <c r="A8" s="91"/>
      <c r="B8" s="3" t="s">
        <v>12</v>
      </c>
      <c r="C8" s="4">
        <v>12</v>
      </c>
      <c r="D8" s="4">
        <v>11</v>
      </c>
      <c r="E8" s="4">
        <v>22</v>
      </c>
      <c r="F8" s="4">
        <v>7</v>
      </c>
      <c r="G8" s="4">
        <v>10</v>
      </c>
      <c r="H8" s="4">
        <v>20</v>
      </c>
      <c r="I8" s="19">
        <f t="shared" si="0"/>
        <v>82</v>
      </c>
      <c r="J8" s="20">
        <f t="shared" si="1"/>
        <v>13.666666666666666</v>
      </c>
      <c r="K8" s="7"/>
      <c r="M8" s="8"/>
    </row>
    <row r="9" spans="1:13" x14ac:dyDescent="0.2">
      <c r="A9" s="91"/>
      <c r="B9" s="3" t="s">
        <v>7</v>
      </c>
      <c r="C9" s="4">
        <v>18</v>
      </c>
      <c r="D9" s="4">
        <v>21</v>
      </c>
      <c r="E9" s="4">
        <v>10</v>
      </c>
      <c r="F9" s="4">
        <v>11</v>
      </c>
      <c r="G9" s="4">
        <v>5</v>
      </c>
      <c r="H9" s="4">
        <v>7</v>
      </c>
      <c r="I9" s="19">
        <f t="shared" si="0"/>
        <v>72</v>
      </c>
      <c r="J9" s="20">
        <f t="shared" si="1"/>
        <v>12</v>
      </c>
      <c r="M9" s="8"/>
    </row>
    <row r="10" spans="1:13" x14ac:dyDescent="0.2">
      <c r="A10" s="92"/>
      <c r="B10" s="3" t="s">
        <v>93</v>
      </c>
      <c r="C10" s="4">
        <v>3</v>
      </c>
      <c r="D10" s="4">
        <v>7</v>
      </c>
      <c r="E10" s="4">
        <v>16</v>
      </c>
      <c r="F10" s="4">
        <v>13</v>
      </c>
      <c r="G10" s="4">
        <v>15</v>
      </c>
      <c r="H10" s="4">
        <v>0</v>
      </c>
      <c r="I10" s="19">
        <f t="shared" si="0"/>
        <v>54</v>
      </c>
      <c r="J10" s="20">
        <f t="shared" si="1"/>
        <v>9</v>
      </c>
      <c r="M10" s="8"/>
    </row>
    <row r="11" spans="1:13" x14ac:dyDescent="0.2">
      <c r="A11" s="88" t="s">
        <v>48</v>
      </c>
      <c r="B11" s="9" t="s">
        <v>32</v>
      </c>
      <c r="C11" s="10">
        <v>3</v>
      </c>
      <c r="D11" s="10">
        <v>1</v>
      </c>
      <c r="E11" s="10">
        <v>3</v>
      </c>
      <c r="F11" s="11" t="s">
        <v>49</v>
      </c>
      <c r="G11" s="11" t="s">
        <v>49</v>
      </c>
      <c r="H11" s="11" t="s">
        <v>49</v>
      </c>
      <c r="I11" s="21">
        <f>SUM(C11:E11)</f>
        <v>7</v>
      </c>
      <c r="J11" s="22" cm="1">
        <f t="array" ref="J11">SUM(C11:E11/3)</f>
        <v>2.333333333333333</v>
      </c>
    </row>
    <row r="12" spans="1:13" x14ac:dyDescent="0.2">
      <c r="A12" s="88"/>
      <c r="B12" s="9" t="s">
        <v>31</v>
      </c>
      <c r="C12" s="10">
        <v>0</v>
      </c>
      <c r="D12" s="10">
        <v>0</v>
      </c>
      <c r="E12" s="10">
        <v>2</v>
      </c>
      <c r="F12" s="11" t="s">
        <v>49</v>
      </c>
      <c r="G12" s="11" t="s">
        <v>49</v>
      </c>
      <c r="H12" s="11" t="s">
        <v>49</v>
      </c>
      <c r="I12" s="21">
        <f t="shared" ref="I12:I34" si="2">SUM(C12:E12)</f>
        <v>2</v>
      </c>
      <c r="J12" s="22" cm="1">
        <f t="array" ref="J12">SUM(C12:E12/3)</f>
        <v>0.66666666666666663</v>
      </c>
    </row>
    <row r="13" spans="1:13" x14ac:dyDescent="0.2">
      <c r="A13" s="88"/>
      <c r="B13" s="9" t="s">
        <v>19</v>
      </c>
      <c r="C13" s="10">
        <v>11</v>
      </c>
      <c r="D13" s="10">
        <v>0</v>
      </c>
      <c r="E13" s="10">
        <v>0</v>
      </c>
      <c r="F13" s="11" t="s">
        <v>49</v>
      </c>
      <c r="G13" s="11" t="s">
        <v>49</v>
      </c>
      <c r="H13" s="11" t="s">
        <v>49</v>
      </c>
      <c r="I13" s="21">
        <f t="shared" si="2"/>
        <v>11</v>
      </c>
      <c r="J13" s="22" cm="1">
        <f t="array" ref="J13">SUM(C13:E13/3)</f>
        <v>3.6666666666666665</v>
      </c>
    </row>
    <row r="14" spans="1:13" x14ac:dyDescent="0.2">
      <c r="A14" s="88"/>
      <c r="B14" s="9" t="s">
        <v>20</v>
      </c>
      <c r="C14" s="10">
        <v>4</v>
      </c>
      <c r="D14" s="10">
        <v>1</v>
      </c>
      <c r="E14" s="10">
        <v>0</v>
      </c>
      <c r="F14" s="11" t="s">
        <v>49</v>
      </c>
      <c r="G14" s="11" t="s">
        <v>49</v>
      </c>
      <c r="H14" s="11" t="s">
        <v>49</v>
      </c>
      <c r="I14" s="21">
        <f t="shared" si="2"/>
        <v>5</v>
      </c>
      <c r="J14" s="22" cm="1">
        <f t="array" ref="J14">SUM(C14:E14/3)</f>
        <v>1.6666666666666665</v>
      </c>
    </row>
    <row r="15" spans="1:13" x14ac:dyDescent="0.2">
      <c r="A15" s="88"/>
      <c r="B15" s="9" t="s">
        <v>21</v>
      </c>
      <c r="C15" s="10">
        <v>1</v>
      </c>
      <c r="D15" s="10">
        <v>1</v>
      </c>
      <c r="E15" s="10">
        <v>0</v>
      </c>
      <c r="F15" s="11" t="s">
        <v>49</v>
      </c>
      <c r="G15" s="11" t="s">
        <v>49</v>
      </c>
      <c r="H15" s="11" t="s">
        <v>49</v>
      </c>
      <c r="I15" s="21">
        <f t="shared" si="2"/>
        <v>2</v>
      </c>
      <c r="J15" s="22" cm="1">
        <f t="array" ref="J15">SUM(C15:E15/3)</f>
        <v>0.66666666666666663</v>
      </c>
    </row>
    <row r="16" spans="1:13" x14ac:dyDescent="0.2">
      <c r="A16" s="88"/>
      <c r="B16" s="9" t="s">
        <v>22</v>
      </c>
      <c r="C16" s="10">
        <v>0</v>
      </c>
      <c r="D16" s="10">
        <v>0</v>
      </c>
      <c r="E16" s="10">
        <v>2</v>
      </c>
      <c r="F16" s="11" t="s">
        <v>49</v>
      </c>
      <c r="G16" s="11" t="s">
        <v>49</v>
      </c>
      <c r="H16" s="11" t="s">
        <v>49</v>
      </c>
      <c r="I16" s="21">
        <f t="shared" si="2"/>
        <v>2</v>
      </c>
      <c r="J16" s="22" cm="1">
        <f t="array" ref="J16">SUM(C16:E16/3)</f>
        <v>0.66666666666666663</v>
      </c>
    </row>
    <row r="17" spans="1:10" x14ac:dyDescent="0.2">
      <c r="A17" s="88"/>
      <c r="B17" s="9" t="s">
        <v>23</v>
      </c>
      <c r="C17" s="10">
        <v>2</v>
      </c>
      <c r="D17" s="10">
        <v>9</v>
      </c>
      <c r="E17" s="10">
        <v>4</v>
      </c>
      <c r="F17" s="11" t="s">
        <v>49</v>
      </c>
      <c r="G17" s="11" t="s">
        <v>49</v>
      </c>
      <c r="H17" s="11" t="s">
        <v>49</v>
      </c>
      <c r="I17" s="21">
        <f t="shared" si="2"/>
        <v>15</v>
      </c>
      <c r="J17" s="22" cm="1">
        <f t="array" ref="J17">SUM(C17:E17/3)</f>
        <v>5</v>
      </c>
    </row>
    <row r="18" spans="1:10" x14ac:dyDescent="0.2">
      <c r="A18" s="88"/>
      <c r="B18" s="9" t="s">
        <v>24</v>
      </c>
      <c r="C18" s="10">
        <v>0</v>
      </c>
      <c r="D18" s="10">
        <v>0</v>
      </c>
      <c r="E18" s="10">
        <v>1</v>
      </c>
      <c r="F18" s="11" t="s">
        <v>49</v>
      </c>
      <c r="G18" s="11" t="s">
        <v>49</v>
      </c>
      <c r="H18" s="11" t="s">
        <v>49</v>
      </c>
      <c r="I18" s="21">
        <f t="shared" si="2"/>
        <v>1</v>
      </c>
      <c r="J18" s="22" cm="1">
        <f t="array" ref="J18">SUM(C18:E18/3)</f>
        <v>0.33333333333333331</v>
      </c>
    </row>
    <row r="19" spans="1:10" x14ac:dyDescent="0.2">
      <c r="A19" s="88"/>
      <c r="B19" s="9" t="s">
        <v>25</v>
      </c>
      <c r="C19" s="10">
        <v>0</v>
      </c>
      <c r="D19" s="10">
        <v>1</v>
      </c>
      <c r="E19" s="10">
        <v>1</v>
      </c>
      <c r="F19" s="11" t="s">
        <v>49</v>
      </c>
      <c r="G19" s="11" t="s">
        <v>49</v>
      </c>
      <c r="H19" s="11" t="s">
        <v>49</v>
      </c>
      <c r="I19" s="21">
        <f t="shared" si="2"/>
        <v>2</v>
      </c>
      <c r="J19" s="22" cm="1">
        <f t="array" ref="J19">SUM(C19:E19/3)</f>
        <v>0.66666666666666663</v>
      </c>
    </row>
    <row r="20" spans="1:10" x14ac:dyDescent="0.2">
      <c r="A20" s="88"/>
      <c r="B20" s="9" t="s">
        <v>26</v>
      </c>
      <c r="C20" s="10">
        <v>1</v>
      </c>
      <c r="D20" s="10">
        <v>0</v>
      </c>
      <c r="E20" s="10">
        <v>0</v>
      </c>
      <c r="F20" s="11" t="s">
        <v>49</v>
      </c>
      <c r="G20" s="11" t="s">
        <v>49</v>
      </c>
      <c r="H20" s="11" t="s">
        <v>49</v>
      </c>
      <c r="I20" s="21">
        <f t="shared" si="2"/>
        <v>1</v>
      </c>
      <c r="J20" s="22" cm="1">
        <f t="array" ref="J20">SUM(C20:E20/3)</f>
        <v>0.33333333333333331</v>
      </c>
    </row>
    <row r="21" spans="1:10" x14ac:dyDescent="0.2">
      <c r="A21" s="88"/>
      <c r="B21" s="9" t="s">
        <v>27</v>
      </c>
      <c r="C21" s="10">
        <v>0</v>
      </c>
      <c r="D21" s="10">
        <v>2</v>
      </c>
      <c r="E21" s="10">
        <v>0</v>
      </c>
      <c r="F21" s="11" t="s">
        <v>49</v>
      </c>
      <c r="G21" s="11" t="s">
        <v>49</v>
      </c>
      <c r="H21" s="11" t="s">
        <v>49</v>
      </c>
      <c r="I21" s="21">
        <f t="shared" si="2"/>
        <v>2</v>
      </c>
      <c r="J21" s="22" cm="1">
        <f t="array" ref="J21">SUM(C21:E21/3)</f>
        <v>0.66666666666666663</v>
      </c>
    </row>
    <row r="22" spans="1:10" x14ac:dyDescent="0.2">
      <c r="A22" s="88"/>
      <c r="B22" s="9" t="s">
        <v>28</v>
      </c>
      <c r="C22" s="10">
        <v>4</v>
      </c>
      <c r="D22" s="10">
        <v>3</v>
      </c>
      <c r="E22" s="10">
        <v>4</v>
      </c>
      <c r="F22" s="11" t="s">
        <v>49</v>
      </c>
      <c r="G22" s="11" t="s">
        <v>49</v>
      </c>
      <c r="H22" s="11" t="s">
        <v>49</v>
      </c>
      <c r="I22" s="21">
        <f t="shared" si="2"/>
        <v>11</v>
      </c>
      <c r="J22" s="22" cm="1">
        <f t="array" ref="J22">SUM(C22:E22/3)</f>
        <v>3.6666666666666661</v>
      </c>
    </row>
    <row r="23" spans="1:10" x14ac:dyDescent="0.2">
      <c r="A23" s="88"/>
      <c r="B23" s="9" t="s">
        <v>50</v>
      </c>
      <c r="C23" s="10">
        <v>0</v>
      </c>
      <c r="D23" s="10">
        <v>0</v>
      </c>
      <c r="E23" s="10">
        <v>0</v>
      </c>
      <c r="F23" s="11" t="s">
        <v>49</v>
      </c>
      <c r="G23" s="11" t="s">
        <v>49</v>
      </c>
      <c r="H23" s="11" t="s">
        <v>49</v>
      </c>
      <c r="I23" s="21">
        <f t="shared" si="2"/>
        <v>0</v>
      </c>
      <c r="J23" s="22" cm="1">
        <f t="array" ref="J23">SUM(C23:E23/3)</f>
        <v>0</v>
      </c>
    </row>
    <row r="24" spans="1:10" x14ac:dyDescent="0.2">
      <c r="A24" s="88"/>
      <c r="B24" s="9" t="s">
        <v>29</v>
      </c>
      <c r="C24" s="10">
        <v>0</v>
      </c>
      <c r="D24" s="10">
        <v>1</v>
      </c>
      <c r="E24" s="10">
        <v>0</v>
      </c>
      <c r="F24" s="11" t="s">
        <v>49</v>
      </c>
      <c r="G24" s="11" t="s">
        <v>49</v>
      </c>
      <c r="H24" s="11" t="s">
        <v>49</v>
      </c>
      <c r="I24" s="21">
        <f t="shared" si="2"/>
        <v>1</v>
      </c>
      <c r="J24" s="22" cm="1">
        <f t="array" ref="J24">SUM(C24:E24/3)</f>
        <v>0.33333333333333331</v>
      </c>
    </row>
    <row r="25" spans="1:10" x14ac:dyDescent="0.2">
      <c r="A25" s="88"/>
      <c r="B25" s="9" t="s">
        <v>51</v>
      </c>
      <c r="C25" s="10">
        <v>1</v>
      </c>
      <c r="D25" s="10">
        <v>1</v>
      </c>
      <c r="E25" s="10">
        <v>2</v>
      </c>
      <c r="F25" s="11" t="s">
        <v>49</v>
      </c>
      <c r="G25" s="11" t="s">
        <v>49</v>
      </c>
      <c r="H25" s="11" t="s">
        <v>49</v>
      </c>
      <c r="I25" s="21">
        <f t="shared" si="2"/>
        <v>4</v>
      </c>
      <c r="J25" s="22" cm="1">
        <f t="array" ref="J25">SUM(C25:E25/3)</f>
        <v>1.3333333333333333</v>
      </c>
    </row>
    <row r="26" spans="1:10" x14ac:dyDescent="0.2">
      <c r="A26" s="88"/>
      <c r="B26" s="9" t="s">
        <v>52</v>
      </c>
      <c r="C26" s="10">
        <v>0</v>
      </c>
      <c r="D26" s="10">
        <v>0</v>
      </c>
      <c r="E26" s="10">
        <v>0</v>
      </c>
      <c r="F26" s="11" t="s">
        <v>49</v>
      </c>
      <c r="G26" s="11" t="s">
        <v>49</v>
      </c>
      <c r="H26" s="11" t="s">
        <v>49</v>
      </c>
      <c r="I26" s="21">
        <f t="shared" si="2"/>
        <v>0</v>
      </c>
      <c r="J26" s="22" cm="1">
        <f t="array" ref="J26">SUM(C26:E26/3)</f>
        <v>0</v>
      </c>
    </row>
    <row r="27" spans="1:10" x14ac:dyDescent="0.2">
      <c r="A27" s="88"/>
      <c r="B27" s="9" t="s">
        <v>53</v>
      </c>
      <c r="C27" s="10">
        <v>0</v>
      </c>
      <c r="D27" s="10">
        <v>0</v>
      </c>
      <c r="E27" s="10">
        <v>0</v>
      </c>
      <c r="F27" s="11" t="s">
        <v>49</v>
      </c>
      <c r="G27" s="11" t="s">
        <v>49</v>
      </c>
      <c r="H27" s="11" t="s">
        <v>49</v>
      </c>
      <c r="I27" s="21">
        <f t="shared" si="2"/>
        <v>0</v>
      </c>
      <c r="J27" s="22" cm="1">
        <f t="array" ref="J27">SUM(C27:E27/3)</f>
        <v>0</v>
      </c>
    </row>
    <row r="28" spans="1:10" x14ac:dyDescent="0.2">
      <c r="A28" s="88"/>
      <c r="B28" s="9" t="s">
        <v>54</v>
      </c>
      <c r="C28" s="10">
        <v>0</v>
      </c>
      <c r="D28" s="10">
        <v>0</v>
      </c>
      <c r="E28" s="10">
        <v>0</v>
      </c>
      <c r="F28" s="11" t="s">
        <v>49</v>
      </c>
      <c r="G28" s="11" t="s">
        <v>49</v>
      </c>
      <c r="H28" s="11" t="s">
        <v>49</v>
      </c>
      <c r="I28" s="21">
        <f t="shared" si="2"/>
        <v>0</v>
      </c>
      <c r="J28" s="22" cm="1">
        <f t="array" ref="J28">SUM(C28:E28/3)</f>
        <v>0</v>
      </c>
    </row>
    <row r="29" spans="1:10" x14ac:dyDescent="0.2">
      <c r="A29" s="88"/>
      <c r="B29" s="9" t="s">
        <v>55</v>
      </c>
      <c r="C29" s="10">
        <v>0</v>
      </c>
      <c r="D29" s="10">
        <v>0</v>
      </c>
      <c r="E29" s="10">
        <v>0</v>
      </c>
      <c r="F29" s="11" t="s">
        <v>49</v>
      </c>
      <c r="G29" s="11" t="s">
        <v>49</v>
      </c>
      <c r="H29" s="11" t="s">
        <v>49</v>
      </c>
      <c r="I29" s="21">
        <f t="shared" si="2"/>
        <v>0</v>
      </c>
      <c r="J29" s="22" cm="1">
        <f t="array" ref="J29">SUM(C29:E29/3)</f>
        <v>0</v>
      </c>
    </row>
    <row r="30" spans="1:10" x14ac:dyDescent="0.2">
      <c r="A30" s="89" t="s">
        <v>56</v>
      </c>
      <c r="B30" s="13" t="s">
        <v>57</v>
      </c>
      <c r="C30" s="14">
        <v>0</v>
      </c>
      <c r="D30" s="14">
        <v>0</v>
      </c>
      <c r="E30" s="14">
        <v>0</v>
      </c>
      <c r="F30" s="15" t="s">
        <v>49</v>
      </c>
      <c r="G30" s="15" t="s">
        <v>49</v>
      </c>
      <c r="H30" s="15" t="s">
        <v>49</v>
      </c>
      <c r="I30" s="23">
        <f t="shared" si="2"/>
        <v>0</v>
      </c>
      <c r="J30" s="24" cm="1">
        <f t="array" ref="J30">SUM(C30:E30/3)</f>
        <v>0</v>
      </c>
    </row>
    <row r="31" spans="1:10" x14ac:dyDescent="0.2">
      <c r="A31" s="89"/>
      <c r="B31" s="13" t="s">
        <v>58</v>
      </c>
      <c r="C31" s="14">
        <v>0</v>
      </c>
      <c r="D31" s="14">
        <v>0</v>
      </c>
      <c r="E31" s="14">
        <v>0</v>
      </c>
      <c r="F31" s="15" t="s">
        <v>49</v>
      </c>
      <c r="G31" s="15" t="s">
        <v>49</v>
      </c>
      <c r="H31" s="15" t="s">
        <v>49</v>
      </c>
      <c r="I31" s="23">
        <f t="shared" si="2"/>
        <v>0</v>
      </c>
      <c r="J31" s="24" cm="1">
        <f t="array" ref="J31">SUM(C31:E31/3)</f>
        <v>0</v>
      </c>
    </row>
    <row r="32" spans="1:10" x14ac:dyDescent="0.2">
      <c r="A32" s="89"/>
      <c r="B32" s="13" t="s">
        <v>59</v>
      </c>
      <c r="C32" s="14">
        <v>0</v>
      </c>
      <c r="D32" s="14">
        <v>0</v>
      </c>
      <c r="E32" s="14">
        <v>0</v>
      </c>
      <c r="F32" s="15" t="s">
        <v>49</v>
      </c>
      <c r="G32" s="15" t="s">
        <v>49</v>
      </c>
      <c r="H32" s="15" t="s">
        <v>49</v>
      </c>
      <c r="I32" s="23">
        <f t="shared" si="2"/>
        <v>0</v>
      </c>
      <c r="J32" s="24" cm="1">
        <f t="array" ref="J32">SUM(C32:E32/3)</f>
        <v>0</v>
      </c>
    </row>
    <row r="33" spans="1:10" x14ac:dyDescent="0.2">
      <c r="A33" s="89"/>
      <c r="B33" s="13" t="s">
        <v>60</v>
      </c>
      <c r="C33" s="14">
        <v>0</v>
      </c>
      <c r="D33" s="14">
        <v>0</v>
      </c>
      <c r="E33" s="14">
        <v>0</v>
      </c>
      <c r="F33" s="15" t="s">
        <v>49</v>
      </c>
      <c r="G33" s="15" t="s">
        <v>49</v>
      </c>
      <c r="H33" s="15" t="s">
        <v>49</v>
      </c>
      <c r="I33" s="23">
        <f t="shared" si="2"/>
        <v>0</v>
      </c>
      <c r="J33" s="24" cm="1">
        <f t="array" ref="J33">SUM(C33:E33/3)</f>
        <v>0</v>
      </c>
    </row>
    <row r="34" spans="1:10" x14ac:dyDescent="0.2">
      <c r="A34" s="89"/>
      <c r="B34" s="13" t="s">
        <v>61</v>
      </c>
      <c r="C34" s="14">
        <v>0</v>
      </c>
      <c r="D34" s="14">
        <v>0</v>
      </c>
      <c r="E34" s="14">
        <v>0</v>
      </c>
      <c r="F34" s="15" t="s">
        <v>49</v>
      </c>
      <c r="G34" s="15" t="s">
        <v>49</v>
      </c>
      <c r="H34" s="15" t="s">
        <v>49</v>
      </c>
      <c r="I34" s="23">
        <f t="shared" si="2"/>
        <v>0</v>
      </c>
      <c r="J34" s="24" cm="1">
        <f t="array" ref="J34">SUM(C34:E34/3)</f>
        <v>0</v>
      </c>
    </row>
    <row r="35" spans="1:10" x14ac:dyDescent="0.2">
      <c r="A35" s="94" t="s">
        <v>64</v>
      </c>
      <c r="B35" s="94"/>
      <c r="C35" s="94"/>
      <c r="D35" s="94"/>
      <c r="E35" s="94"/>
      <c r="F35" s="94"/>
      <c r="G35" s="94"/>
      <c r="H35" s="94"/>
      <c r="I35" s="25">
        <f>SUM(I2:I34)</f>
        <v>656</v>
      </c>
    </row>
  </sheetData>
  <mergeCells count="5">
    <mergeCell ref="A1:B1"/>
    <mergeCell ref="A11:A29"/>
    <mergeCell ref="A30:A34"/>
    <mergeCell ref="A35:H35"/>
    <mergeCell ref="A2: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10DA0-317E-4878-9D0B-8CA49B52C556}">
  <dimension ref="A1:H657"/>
  <sheetViews>
    <sheetView workbookViewId="0"/>
  </sheetViews>
  <sheetFormatPr defaultRowHeight="11.25" x14ac:dyDescent="0.2"/>
  <cols>
    <col min="1" max="1" width="9" style="54" bestFit="1" customWidth="1"/>
    <col min="2" max="2" width="10.42578125" style="54" bestFit="1" customWidth="1"/>
    <col min="3" max="3" width="14.5703125" style="54" bestFit="1" customWidth="1"/>
    <col min="4" max="4" width="6" style="54" bestFit="1" customWidth="1"/>
    <col min="5" max="5" width="12.7109375" style="55" bestFit="1" customWidth="1"/>
    <col min="6" max="6" width="4.5703125" style="54" bestFit="1" customWidth="1"/>
    <col min="7" max="7" width="9.28515625" style="54" bestFit="1" customWidth="1"/>
    <col min="8" max="8" width="14.5703125" style="54" bestFit="1" customWidth="1"/>
    <col min="9" max="16384" width="9.140625" style="54"/>
  </cols>
  <sheetData>
    <row r="1" spans="1:8" x14ac:dyDescent="0.2">
      <c r="A1" s="54" t="s">
        <v>0</v>
      </c>
      <c r="B1" s="54" t="s">
        <v>1</v>
      </c>
      <c r="C1" s="54" t="s">
        <v>2</v>
      </c>
      <c r="D1" s="54" t="s">
        <v>3</v>
      </c>
      <c r="E1" s="55" t="s">
        <v>4</v>
      </c>
      <c r="F1" s="54" t="s">
        <v>5</v>
      </c>
      <c r="G1" s="54" t="s">
        <v>6</v>
      </c>
      <c r="H1" s="54" t="s">
        <v>95</v>
      </c>
    </row>
    <row r="2" spans="1:8" x14ac:dyDescent="0.2">
      <c r="A2" s="56">
        <v>45014</v>
      </c>
      <c r="B2" s="54" t="s">
        <v>7</v>
      </c>
      <c r="C2" s="54" t="s">
        <v>8</v>
      </c>
      <c r="D2" s="54" t="s">
        <v>9</v>
      </c>
      <c r="E2" s="55">
        <v>62.5</v>
      </c>
      <c r="F2" s="54" t="s">
        <v>10</v>
      </c>
      <c r="G2" s="54">
        <v>0</v>
      </c>
      <c r="H2" s="54" t="s">
        <v>92</v>
      </c>
    </row>
    <row r="3" spans="1:8" x14ac:dyDescent="0.2">
      <c r="A3" s="56">
        <v>45014</v>
      </c>
      <c r="B3" s="54" t="s">
        <v>7</v>
      </c>
      <c r="C3" s="54" t="s">
        <v>8</v>
      </c>
      <c r="D3" s="54" t="s">
        <v>9</v>
      </c>
      <c r="E3" s="55">
        <v>53.57</v>
      </c>
      <c r="F3" s="54" t="s">
        <v>10</v>
      </c>
      <c r="G3" s="54">
        <v>0</v>
      </c>
      <c r="H3" s="54" t="s">
        <v>92</v>
      </c>
    </row>
    <row r="4" spans="1:8" x14ac:dyDescent="0.2">
      <c r="A4" s="56">
        <v>45014</v>
      </c>
      <c r="B4" s="54" t="s">
        <v>7</v>
      </c>
      <c r="C4" s="54" t="s">
        <v>8</v>
      </c>
      <c r="D4" s="54" t="s">
        <v>9</v>
      </c>
      <c r="E4" s="55">
        <v>58.85</v>
      </c>
      <c r="F4" s="54" t="s">
        <v>10</v>
      </c>
      <c r="G4" s="54">
        <v>0</v>
      </c>
      <c r="H4" s="54" t="s">
        <v>92</v>
      </c>
    </row>
    <row r="5" spans="1:8" x14ac:dyDescent="0.2">
      <c r="A5" s="56">
        <v>45014</v>
      </c>
      <c r="B5" s="54" t="s">
        <v>7</v>
      </c>
      <c r="C5" s="54" t="s">
        <v>8</v>
      </c>
      <c r="D5" s="54" t="s">
        <v>11</v>
      </c>
      <c r="E5" s="55">
        <v>58.05</v>
      </c>
      <c r="F5" s="54" t="s">
        <v>10</v>
      </c>
      <c r="G5" s="54">
        <v>0</v>
      </c>
      <c r="H5" s="54" t="s">
        <v>92</v>
      </c>
    </row>
    <row r="6" spans="1:8" x14ac:dyDescent="0.2">
      <c r="A6" s="56">
        <v>45014</v>
      </c>
      <c r="B6" s="54" t="s">
        <v>7</v>
      </c>
      <c r="C6" s="54" t="s">
        <v>8</v>
      </c>
      <c r="D6" s="54" t="s">
        <v>11</v>
      </c>
      <c r="E6" s="55">
        <v>61.86</v>
      </c>
      <c r="F6" s="54" t="s">
        <v>10</v>
      </c>
      <c r="G6" s="54">
        <v>0</v>
      </c>
      <c r="H6" s="54" t="s">
        <v>92</v>
      </c>
    </row>
    <row r="7" spans="1:8" x14ac:dyDescent="0.2">
      <c r="A7" s="56">
        <v>45014</v>
      </c>
      <c r="B7" s="54" t="s">
        <v>7</v>
      </c>
      <c r="C7" s="54" t="s">
        <v>8</v>
      </c>
      <c r="D7" s="54" t="s">
        <v>11</v>
      </c>
      <c r="E7" s="55">
        <v>55.75</v>
      </c>
      <c r="F7" s="54" t="s">
        <v>10</v>
      </c>
      <c r="G7" s="54">
        <v>0</v>
      </c>
      <c r="H7" s="54" t="s">
        <v>92</v>
      </c>
    </row>
    <row r="8" spans="1:8" x14ac:dyDescent="0.2">
      <c r="A8" s="56">
        <v>45014</v>
      </c>
      <c r="B8" s="54" t="s">
        <v>7</v>
      </c>
      <c r="C8" s="54" t="s">
        <v>8</v>
      </c>
      <c r="D8" s="54" t="s">
        <v>11</v>
      </c>
      <c r="E8" s="55">
        <v>67.81</v>
      </c>
      <c r="F8" s="54" t="s">
        <v>10</v>
      </c>
      <c r="G8" s="54">
        <v>0</v>
      </c>
      <c r="H8" s="54" t="s">
        <v>92</v>
      </c>
    </row>
    <row r="9" spans="1:8" x14ac:dyDescent="0.2">
      <c r="A9" s="56">
        <v>45014</v>
      </c>
      <c r="B9" s="54" t="s">
        <v>7</v>
      </c>
      <c r="C9" s="54" t="s">
        <v>8</v>
      </c>
      <c r="D9" s="54" t="s">
        <v>11</v>
      </c>
      <c r="E9" s="55">
        <v>53.67</v>
      </c>
      <c r="F9" s="54" t="s">
        <v>10</v>
      </c>
      <c r="G9" s="54">
        <v>0</v>
      </c>
      <c r="H9" s="54" t="s">
        <v>92</v>
      </c>
    </row>
    <row r="10" spans="1:8" x14ac:dyDescent="0.2">
      <c r="A10" s="56">
        <v>45014</v>
      </c>
      <c r="B10" s="54" t="s">
        <v>7</v>
      </c>
      <c r="C10" s="54" t="s">
        <v>8</v>
      </c>
      <c r="D10" s="54" t="s">
        <v>11</v>
      </c>
      <c r="E10" s="55">
        <v>55.41</v>
      </c>
      <c r="F10" s="54" t="s">
        <v>10</v>
      </c>
      <c r="G10" s="54">
        <v>0</v>
      </c>
      <c r="H10" s="54" t="s">
        <v>92</v>
      </c>
    </row>
    <row r="11" spans="1:8" x14ac:dyDescent="0.2">
      <c r="A11" s="56">
        <v>45014</v>
      </c>
      <c r="B11" s="54" t="s">
        <v>7</v>
      </c>
      <c r="C11" s="54" t="s">
        <v>8</v>
      </c>
      <c r="D11" s="54" t="s">
        <v>11</v>
      </c>
      <c r="E11" s="55">
        <v>60.49</v>
      </c>
      <c r="F11" s="54" t="s">
        <v>10</v>
      </c>
      <c r="G11" s="54">
        <v>0</v>
      </c>
      <c r="H11" s="54" t="s">
        <v>92</v>
      </c>
    </row>
    <row r="12" spans="1:8" x14ac:dyDescent="0.2">
      <c r="A12" s="56">
        <v>45014</v>
      </c>
      <c r="B12" s="54" t="s">
        <v>7</v>
      </c>
      <c r="C12" s="54" t="s">
        <v>8</v>
      </c>
      <c r="D12" s="54" t="s">
        <v>9</v>
      </c>
      <c r="E12" s="55">
        <v>59.54</v>
      </c>
      <c r="F12" s="54" t="s">
        <v>10</v>
      </c>
      <c r="G12" s="54">
        <v>0</v>
      </c>
      <c r="H12" s="54" t="s">
        <v>92</v>
      </c>
    </row>
    <row r="13" spans="1:8" x14ac:dyDescent="0.2">
      <c r="A13" s="56">
        <v>45014</v>
      </c>
      <c r="B13" s="54" t="s">
        <v>7</v>
      </c>
      <c r="C13" s="54" t="s">
        <v>8</v>
      </c>
      <c r="D13" s="54" t="s">
        <v>11</v>
      </c>
      <c r="E13" s="55">
        <v>59.43</v>
      </c>
      <c r="F13" s="54" t="s">
        <v>10</v>
      </c>
      <c r="G13" s="54">
        <v>0</v>
      </c>
      <c r="H13" s="54" t="s">
        <v>92</v>
      </c>
    </row>
    <row r="14" spans="1:8" x14ac:dyDescent="0.2">
      <c r="A14" s="56">
        <v>45014</v>
      </c>
      <c r="B14" s="54" t="s">
        <v>7</v>
      </c>
      <c r="C14" s="54" t="s">
        <v>8</v>
      </c>
      <c r="D14" s="54" t="s">
        <v>9</v>
      </c>
      <c r="E14" s="55">
        <v>58</v>
      </c>
      <c r="F14" s="54" t="s">
        <v>10</v>
      </c>
      <c r="G14" s="54">
        <v>0</v>
      </c>
      <c r="H14" s="54" t="s">
        <v>92</v>
      </c>
    </row>
    <row r="15" spans="1:8" x14ac:dyDescent="0.2">
      <c r="A15" s="56">
        <v>45014</v>
      </c>
      <c r="B15" s="54" t="s">
        <v>7</v>
      </c>
      <c r="C15" s="54" t="s">
        <v>8</v>
      </c>
      <c r="D15" s="54" t="s">
        <v>11</v>
      </c>
      <c r="E15" s="55">
        <v>63.13</v>
      </c>
      <c r="F15" s="54" t="s">
        <v>10</v>
      </c>
      <c r="G15" s="54">
        <v>0</v>
      </c>
      <c r="H15" s="54" t="s">
        <v>92</v>
      </c>
    </row>
    <row r="16" spans="1:8" x14ac:dyDescent="0.2">
      <c r="A16" s="56">
        <v>45014</v>
      </c>
      <c r="B16" s="54" t="s">
        <v>7</v>
      </c>
      <c r="C16" s="54" t="s">
        <v>8</v>
      </c>
      <c r="D16" s="54" t="s">
        <v>9</v>
      </c>
      <c r="E16" s="55">
        <v>61.69</v>
      </c>
      <c r="F16" s="54" t="s">
        <v>10</v>
      </c>
      <c r="G16" s="54">
        <v>0</v>
      </c>
      <c r="H16" s="54" t="s">
        <v>92</v>
      </c>
    </row>
    <row r="17" spans="1:8" x14ac:dyDescent="0.2">
      <c r="A17" s="56">
        <v>45014</v>
      </c>
      <c r="B17" s="54" t="s">
        <v>7</v>
      </c>
      <c r="C17" s="54" t="s">
        <v>8</v>
      </c>
      <c r="D17" s="54" t="s">
        <v>9</v>
      </c>
      <c r="E17" s="55">
        <v>58.61</v>
      </c>
      <c r="F17" s="54" t="s">
        <v>10</v>
      </c>
      <c r="G17" s="54">
        <v>0</v>
      </c>
      <c r="H17" s="54" t="s">
        <v>92</v>
      </c>
    </row>
    <row r="18" spans="1:8" x14ac:dyDescent="0.2">
      <c r="A18" s="56">
        <v>45014</v>
      </c>
      <c r="B18" s="54" t="s">
        <v>7</v>
      </c>
      <c r="C18" s="54" t="s">
        <v>8</v>
      </c>
      <c r="D18" s="54" t="s">
        <v>11</v>
      </c>
      <c r="E18" s="55">
        <v>61.33</v>
      </c>
      <c r="F18" s="54" t="s">
        <v>10</v>
      </c>
      <c r="G18" s="54">
        <v>0</v>
      </c>
      <c r="H18" s="54" t="s">
        <v>92</v>
      </c>
    </row>
    <row r="19" spans="1:8" x14ac:dyDescent="0.2">
      <c r="A19" s="56">
        <v>45014</v>
      </c>
      <c r="B19" s="54" t="s">
        <v>7</v>
      </c>
      <c r="C19" s="54" t="s">
        <v>8</v>
      </c>
      <c r="D19" s="54" t="s">
        <v>9</v>
      </c>
      <c r="E19" s="55">
        <v>54.32</v>
      </c>
      <c r="F19" s="54" t="s">
        <v>10</v>
      </c>
      <c r="G19" s="54">
        <v>0</v>
      </c>
      <c r="H19" s="54" t="s">
        <v>92</v>
      </c>
    </row>
    <row r="20" spans="1:8" x14ac:dyDescent="0.2">
      <c r="A20" s="56">
        <v>45014</v>
      </c>
      <c r="B20" s="54" t="s">
        <v>7</v>
      </c>
      <c r="C20" s="54" t="s">
        <v>8</v>
      </c>
      <c r="D20" s="54" t="s">
        <v>11</v>
      </c>
      <c r="E20" s="55">
        <v>63.68</v>
      </c>
      <c r="F20" s="54" t="s">
        <v>10</v>
      </c>
      <c r="G20" s="54">
        <v>0</v>
      </c>
      <c r="H20" s="54" t="s">
        <v>92</v>
      </c>
    </row>
    <row r="21" spans="1:8" x14ac:dyDescent="0.2">
      <c r="A21" s="56">
        <v>45014</v>
      </c>
      <c r="B21" s="54" t="s">
        <v>7</v>
      </c>
      <c r="C21" s="54" t="s">
        <v>8</v>
      </c>
      <c r="D21" s="54" t="s">
        <v>9</v>
      </c>
      <c r="E21" s="55">
        <v>50.1</v>
      </c>
      <c r="F21" s="54" t="s">
        <v>10</v>
      </c>
      <c r="G21" s="54">
        <v>0</v>
      </c>
      <c r="H21" s="54" t="s">
        <v>92</v>
      </c>
    </row>
    <row r="22" spans="1:8" x14ac:dyDescent="0.2">
      <c r="A22" s="56">
        <v>45014</v>
      </c>
      <c r="B22" s="54" t="s">
        <v>7</v>
      </c>
      <c r="C22" s="54" t="s">
        <v>8</v>
      </c>
      <c r="D22" s="54" t="s">
        <v>11</v>
      </c>
      <c r="E22" s="55">
        <v>54.14</v>
      </c>
      <c r="F22" s="54" t="s">
        <v>10</v>
      </c>
      <c r="G22" s="54">
        <v>0</v>
      </c>
      <c r="H22" s="54" t="s">
        <v>92</v>
      </c>
    </row>
    <row r="23" spans="1:8" x14ac:dyDescent="0.2">
      <c r="A23" s="56">
        <v>45014</v>
      </c>
      <c r="B23" s="54" t="s">
        <v>7</v>
      </c>
      <c r="C23" s="54" t="s">
        <v>8</v>
      </c>
      <c r="D23" s="54" t="s">
        <v>9</v>
      </c>
      <c r="E23" s="55">
        <v>48.93</v>
      </c>
      <c r="F23" s="54" t="s">
        <v>10</v>
      </c>
      <c r="G23" s="54">
        <v>0</v>
      </c>
      <c r="H23" s="54" t="s">
        <v>92</v>
      </c>
    </row>
    <row r="24" spans="1:8" x14ac:dyDescent="0.2">
      <c r="A24" s="56">
        <v>45014</v>
      </c>
      <c r="B24" s="54" t="s">
        <v>7</v>
      </c>
      <c r="C24" s="54" t="s">
        <v>8</v>
      </c>
      <c r="D24" s="54" t="s">
        <v>11</v>
      </c>
      <c r="E24" s="55">
        <v>53.15</v>
      </c>
      <c r="F24" s="54" t="s">
        <v>10</v>
      </c>
      <c r="G24" s="54">
        <v>0</v>
      </c>
      <c r="H24" s="54" t="s">
        <v>92</v>
      </c>
    </row>
    <row r="25" spans="1:8" x14ac:dyDescent="0.2">
      <c r="A25" s="56">
        <v>45014</v>
      </c>
      <c r="B25" s="54" t="s">
        <v>7</v>
      </c>
      <c r="C25" s="54" t="s">
        <v>8</v>
      </c>
      <c r="D25" s="54" t="s">
        <v>11</v>
      </c>
      <c r="E25" s="55">
        <v>57.73</v>
      </c>
      <c r="F25" s="54" t="s">
        <v>10</v>
      </c>
      <c r="G25" s="54">
        <v>0</v>
      </c>
      <c r="H25" s="54" t="s">
        <v>92</v>
      </c>
    </row>
    <row r="26" spans="1:8" x14ac:dyDescent="0.2">
      <c r="A26" s="56">
        <v>45014</v>
      </c>
      <c r="B26" s="54" t="s">
        <v>7</v>
      </c>
      <c r="C26" s="54" t="s">
        <v>8</v>
      </c>
      <c r="D26" s="54" t="s">
        <v>11</v>
      </c>
      <c r="E26" s="55">
        <v>56</v>
      </c>
      <c r="F26" s="54" t="s">
        <v>10</v>
      </c>
      <c r="G26" s="54">
        <v>0</v>
      </c>
      <c r="H26" s="54" t="s">
        <v>92</v>
      </c>
    </row>
    <row r="27" spans="1:8" x14ac:dyDescent="0.2">
      <c r="A27" s="56">
        <v>45014</v>
      </c>
      <c r="B27" s="54" t="s">
        <v>7</v>
      </c>
      <c r="C27" s="54" t="s">
        <v>8</v>
      </c>
      <c r="D27" s="54" t="s">
        <v>9</v>
      </c>
      <c r="E27" s="55">
        <v>49.53</v>
      </c>
      <c r="F27" s="54" t="s">
        <v>10</v>
      </c>
      <c r="G27" s="54">
        <v>0</v>
      </c>
      <c r="H27" s="54" t="s">
        <v>92</v>
      </c>
    </row>
    <row r="28" spans="1:8" x14ac:dyDescent="0.2">
      <c r="A28" s="56">
        <v>45014</v>
      </c>
      <c r="B28" s="54" t="s">
        <v>7</v>
      </c>
      <c r="C28" s="54" t="s">
        <v>8</v>
      </c>
      <c r="D28" s="54" t="s">
        <v>9</v>
      </c>
      <c r="E28" s="55">
        <v>56.03</v>
      </c>
      <c r="F28" s="54" t="s">
        <v>10</v>
      </c>
      <c r="G28" s="54">
        <v>0</v>
      </c>
      <c r="H28" s="54" t="s">
        <v>92</v>
      </c>
    </row>
    <row r="29" spans="1:8" x14ac:dyDescent="0.2">
      <c r="A29" s="56">
        <v>45014</v>
      </c>
      <c r="B29" s="54" t="s">
        <v>7</v>
      </c>
      <c r="C29" s="54" t="s">
        <v>8</v>
      </c>
      <c r="D29" s="54" t="s">
        <v>9</v>
      </c>
      <c r="E29" s="55">
        <v>56.76</v>
      </c>
      <c r="F29" s="54" t="s">
        <v>10</v>
      </c>
      <c r="G29" s="54">
        <v>0</v>
      </c>
      <c r="H29" s="54" t="s">
        <v>92</v>
      </c>
    </row>
    <row r="30" spans="1:8" x14ac:dyDescent="0.2">
      <c r="A30" s="56">
        <v>45014</v>
      </c>
      <c r="B30" s="54" t="s">
        <v>7</v>
      </c>
      <c r="C30" s="54" t="s">
        <v>8</v>
      </c>
      <c r="D30" s="54" t="s">
        <v>11</v>
      </c>
      <c r="E30" s="55">
        <v>54.56</v>
      </c>
      <c r="F30" s="54" t="s">
        <v>10</v>
      </c>
      <c r="G30" s="54">
        <v>0</v>
      </c>
      <c r="H30" s="54" t="s">
        <v>92</v>
      </c>
    </row>
    <row r="31" spans="1:8" x14ac:dyDescent="0.2">
      <c r="A31" s="56">
        <v>45014</v>
      </c>
      <c r="B31" s="54" t="s">
        <v>7</v>
      </c>
      <c r="C31" s="54" t="s">
        <v>8</v>
      </c>
      <c r="D31" s="54" t="s">
        <v>9</v>
      </c>
      <c r="E31" s="55">
        <v>48.13</v>
      </c>
      <c r="F31" s="54" t="s">
        <v>10</v>
      </c>
      <c r="G31" s="54">
        <v>0</v>
      </c>
      <c r="H31" s="54" t="s">
        <v>92</v>
      </c>
    </row>
    <row r="32" spans="1:8" x14ac:dyDescent="0.2">
      <c r="A32" s="56">
        <v>45014</v>
      </c>
      <c r="B32" s="54" t="s">
        <v>7</v>
      </c>
      <c r="C32" s="54" t="s">
        <v>8</v>
      </c>
      <c r="D32" s="54" t="s">
        <v>9</v>
      </c>
      <c r="E32" s="55">
        <v>55.24</v>
      </c>
      <c r="F32" s="54" t="s">
        <v>10</v>
      </c>
      <c r="G32" s="54">
        <v>0</v>
      </c>
      <c r="H32" s="54" t="s">
        <v>92</v>
      </c>
    </row>
    <row r="33" spans="1:8" x14ac:dyDescent="0.2">
      <c r="A33" s="56">
        <v>45014</v>
      </c>
      <c r="B33" s="54" t="s">
        <v>7</v>
      </c>
      <c r="C33" s="54" t="s">
        <v>8</v>
      </c>
      <c r="D33" s="54" t="s">
        <v>9</v>
      </c>
      <c r="E33" s="55">
        <v>47</v>
      </c>
      <c r="F33" s="54" t="s">
        <v>10</v>
      </c>
      <c r="G33" s="54">
        <v>0</v>
      </c>
      <c r="H33" s="54" t="s">
        <v>92</v>
      </c>
    </row>
    <row r="34" spans="1:8" x14ac:dyDescent="0.2">
      <c r="A34" s="56">
        <v>45014</v>
      </c>
      <c r="B34" s="54" t="s">
        <v>7</v>
      </c>
      <c r="C34" s="54" t="s">
        <v>8</v>
      </c>
      <c r="D34" s="54" t="s">
        <v>11</v>
      </c>
      <c r="E34" s="55">
        <v>48.05</v>
      </c>
      <c r="F34" s="54" t="s">
        <v>10</v>
      </c>
      <c r="G34" s="54">
        <v>0</v>
      </c>
      <c r="H34" s="54" t="s">
        <v>92</v>
      </c>
    </row>
    <row r="35" spans="1:8" x14ac:dyDescent="0.2">
      <c r="A35" s="56">
        <v>45014</v>
      </c>
      <c r="B35" s="54" t="s">
        <v>7</v>
      </c>
      <c r="C35" s="54" t="s">
        <v>8</v>
      </c>
      <c r="D35" s="54" t="s">
        <v>9</v>
      </c>
      <c r="E35" s="55">
        <v>44.05</v>
      </c>
      <c r="F35" s="54" t="s">
        <v>10</v>
      </c>
      <c r="G35" s="54">
        <v>0</v>
      </c>
      <c r="H35" s="54" t="s">
        <v>92</v>
      </c>
    </row>
    <row r="36" spans="1:8" x14ac:dyDescent="0.2">
      <c r="A36" s="56">
        <v>45014</v>
      </c>
      <c r="B36" s="54" t="s">
        <v>7</v>
      </c>
      <c r="C36" s="54" t="s">
        <v>8</v>
      </c>
      <c r="D36" s="54" t="s">
        <v>11</v>
      </c>
      <c r="E36" s="55">
        <v>48.2</v>
      </c>
      <c r="F36" s="54" t="s">
        <v>10</v>
      </c>
      <c r="G36" s="54">
        <v>0</v>
      </c>
      <c r="H36" s="54" t="s">
        <v>92</v>
      </c>
    </row>
    <row r="37" spans="1:8" x14ac:dyDescent="0.2">
      <c r="A37" s="56">
        <v>45014</v>
      </c>
      <c r="B37" s="54" t="s">
        <v>7</v>
      </c>
      <c r="C37" s="54" t="s">
        <v>8</v>
      </c>
      <c r="D37" s="54" t="s">
        <v>9</v>
      </c>
      <c r="E37" s="55">
        <v>48.1</v>
      </c>
      <c r="F37" s="54" t="s">
        <v>10</v>
      </c>
      <c r="G37" s="54">
        <v>0</v>
      </c>
      <c r="H37" s="54" t="s">
        <v>92</v>
      </c>
    </row>
    <row r="38" spans="1:8" x14ac:dyDescent="0.2">
      <c r="A38" s="56">
        <v>45014</v>
      </c>
      <c r="B38" s="54" t="s">
        <v>7</v>
      </c>
      <c r="C38" s="54" t="s">
        <v>8</v>
      </c>
      <c r="D38" s="54" t="s">
        <v>9</v>
      </c>
      <c r="E38" s="55">
        <v>56.3</v>
      </c>
      <c r="F38" s="54" t="s">
        <v>10</v>
      </c>
      <c r="G38" s="54">
        <v>0</v>
      </c>
      <c r="H38" s="54" t="s">
        <v>92</v>
      </c>
    </row>
    <row r="39" spans="1:8" x14ac:dyDescent="0.2">
      <c r="A39" s="56">
        <v>45014</v>
      </c>
      <c r="B39" s="54" t="s">
        <v>7</v>
      </c>
      <c r="C39" s="54" t="s">
        <v>8</v>
      </c>
      <c r="D39" s="54" t="s">
        <v>11</v>
      </c>
      <c r="E39" s="55">
        <v>43.13</v>
      </c>
      <c r="F39" s="54" t="s">
        <v>10</v>
      </c>
      <c r="G39" s="54">
        <v>0</v>
      </c>
      <c r="H39" s="54" t="s">
        <v>92</v>
      </c>
    </row>
    <row r="40" spans="1:8" x14ac:dyDescent="0.2">
      <c r="A40" s="56">
        <v>45014</v>
      </c>
      <c r="B40" s="54" t="s">
        <v>7</v>
      </c>
      <c r="C40" s="54" t="s">
        <v>8</v>
      </c>
      <c r="D40" s="54" t="s">
        <v>11</v>
      </c>
      <c r="E40" s="55">
        <v>41.85</v>
      </c>
      <c r="F40" s="54" t="s">
        <v>10</v>
      </c>
      <c r="G40" s="54">
        <v>0</v>
      </c>
      <c r="H40" s="54" t="s">
        <v>92</v>
      </c>
    </row>
    <row r="41" spans="1:8" x14ac:dyDescent="0.2">
      <c r="A41" s="56">
        <v>45014</v>
      </c>
      <c r="B41" s="54" t="s">
        <v>7</v>
      </c>
      <c r="C41" s="54" t="s">
        <v>8</v>
      </c>
      <c r="D41" s="54" t="s">
        <v>9</v>
      </c>
      <c r="E41" s="55">
        <v>45.27</v>
      </c>
      <c r="F41" s="54" t="s">
        <v>10</v>
      </c>
      <c r="G41" s="54">
        <v>0</v>
      </c>
      <c r="H41" s="54" t="s">
        <v>92</v>
      </c>
    </row>
    <row r="42" spans="1:8" x14ac:dyDescent="0.2">
      <c r="A42" s="56">
        <v>45014</v>
      </c>
      <c r="B42" s="54" t="s">
        <v>7</v>
      </c>
      <c r="C42" s="54" t="s">
        <v>8</v>
      </c>
      <c r="D42" s="54" t="s">
        <v>9</v>
      </c>
      <c r="E42" s="55">
        <v>38.92</v>
      </c>
      <c r="F42" s="54" t="s">
        <v>10</v>
      </c>
      <c r="G42" s="54">
        <v>0</v>
      </c>
      <c r="H42" s="54" t="s">
        <v>92</v>
      </c>
    </row>
    <row r="43" spans="1:8" x14ac:dyDescent="0.2">
      <c r="A43" s="56">
        <v>45014</v>
      </c>
      <c r="B43" s="54" t="s">
        <v>7</v>
      </c>
      <c r="C43" s="54" t="s">
        <v>8</v>
      </c>
      <c r="D43" s="54" t="s">
        <v>9</v>
      </c>
      <c r="E43" s="55">
        <v>49.29</v>
      </c>
      <c r="F43" s="54" t="s">
        <v>10</v>
      </c>
      <c r="G43" s="54">
        <v>0</v>
      </c>
      <c r="H43" s="54" t="s">
        <v>92</v>
      </c>
    </row>
    <row r="44" spans="1:8" x14ac:dyDescent="0.2">
      <c r="A44" s="56">
        <v>45014</v>
      </c>
      <c r="B44" s="54" t="s">
        <v>7</v>
      </c>
      <c r="C44" s="54" t="s">
        <v>8</v>
      </c>
      <c r="D44" s="54" t="s">
        <v>9</v>
      </c>
      <c r="E44" s="55">
        <v>32.840000000000003</v>
      </c>
      <c r="F44" s="54" t="s">
        <v>10</v>
      </c>
      <c r="G44" s="54">
        <v>0</v>
      </c>
      <c r="H44" s="54" t="s">
        <v>92</v>
      </c>
    </row>
    <row r="45" spans="1:8" x14ac:dyDescent="0.2">
      <c r="A45" s="56">
        <v>45014</v>
      </c>
      <c r="B45" s="54" t="s">
        <v>7</v>
      </c>
      <c r="C45" s="54" t="s">
        <v>8</v>
      </c>
      <c r="D45" s="54" t="s">
        <v>9</v>
      </c>
      <c r="E45" s="55">
        <v>37.479999999999997</v>
      </c>
      <c r="F45" s="54" t="s">
        <v>10</v>
      </c>
      <c r="G45" s="54">
        <v>0</v>
      </c>
      <c r="H45" s="54" t="s">
        <v>92</v>
      </c>
    </row>
    <row r="46" spans="1:8" x14ac:dyDescent="0.2">
      <c r="A46" s="56">
        <v>45014</v>
      </c>
      <c r="B46" s="54" t="s">
        <v>7</v>
      </c>
      <c r="C46" s="54" t="s">
        <v>8</v>
      </c>
      <c r="D46" s="54" t="s">
        <v>11</v>
      </c>
      <c r="E46" s="55">
        <v>58.6</v>
      </c>
      <c r="F46" s="54" t="s">
        <v>10</v>
      </c>
      <c r="G46" s="54">
        <v>0</v>
      </c>
      <c r="H46" s="54" t="s">
        <v>92</v>
      </c>
    </row>
    <row r="47" spans="1:8" x14ac:dyDescent="0.2">
      <c r="A47" s="56">
        <v>45014</v>
      </c>
      <c r="B47" s="54" t="s">
        <v>7</v>
      </c>
      <c r="C47" s="54" t="s">
        <v>8</v>
      </c>
      <c r="D47" s="54" t="s">
        <v>11</v>
      </c>
      <c r="E47" s="55">
        <v>47.98</v>
      </c>
      <c r="F47" s="54" t="s">
        <v>10</v>
      </c>
      <c r="G47" s="54">
        <v>0</v>
      </c>
      <c r="H47" s="54" t="s">
        <v>92</v>
      </c>
    </row>
    <row r="48" spans="1:8" x14ac:dyDescent="0.2">
      <c r="A48" s="56">
        <v>45014</v>
      </c>
      <c r="B48" s="54" t="s">
        <v>7</v>
      </c>
      <c r="C48" s="54" t="s">
        <v>8</v>
      </c>
      <c r="D48" s="54" t="s">
        <v>11</v>
      </c>
      <c r="E48" s="55">
        <v>65.25</v>
      </c>
      <c r="F48" s="54" t="s">
        <v>10</v>
      </c>
      <c r="G48" s="54">
        <v>0</v>
      </c>
      <c r="H48" s="54" t="s">
        <v>92</v>
      </c>
    </row>
    <row r="49" spans="1:8" x14ac:dyDescent="0.2">
      <c r="A49" s="56">
        <v>45014</v>
      </c>
      <c r="B49" s="54" t="s">
        <v>7</v>
      </c>
      <c r="C49" s="54" t="s">
        <v>8</v>
      </c>
      <c r="D49" s="54" t="s">
        <v>11</v>
      </c>
      <c r="E49" s="55">
        <v>69.87</v>
      </c>
      <c r="F49" s="54" t="s">
        <v>10</v>
      </c>
      <c r="G49" s="54">
        <v>0</v>
      </c>
      <c r="H49" s="54" t="s">
        <v>92</v>
      </c>
    </row>
    <row r="50" spans="1:8" x14ac:dyDescent="0.2">
      <c r="A50" s="56">
        <v>45014</v>
      </c>
      <c r="B50" s="54" t="s">
        <v>7</v>
      </c>
      <c r="C50" s="54" t="s">
        <v>8</v>
      </c>
      <c r="D50" s="54" t="s">
        <v>9</v>
      </c>
      <c r="E50" s="55">
        <v>61.05</v>
      </c>
      <c r="F50" s="54" t="s">
        <v>10</v>
      </c>
      <c r="G50" s="54">
        <v>0</v>
      </c>
      <c r="H50" s="54" t="s">
        <v>92</v>
      </c>
    </row>
    <row r="51" spans="1:8" x14ac:dyDescent="0.2">
      <c r="A51" s="56">
        <v>45014</v>
      </c>
      <c r="B51" s="54" t="s">
        <v>7</v>
      </c>
      <c r="C51" s="54" t="s">
        <v>8</v>
      </c>
      <c r="D51" s="54" t="s">
        <v>9</v>
      </c>
      <c r="E51" s="55">
        <v>54.24</v>
      </c>
      <c r="F51" s="54" t="s">
        <v>10</v>
      </c>
      <c r="G51" s="54">
        <v>0</v>
      </c>
      <c r="H51" s="54" t="s">
        <v>92</v>
      </c>
    </row>
    <row r="52" spans="1:8" x14ac:dyDescent="0.2">
      <c r="A52" s="56">
        <v>45014</v>
      </c>
      <c r="B52" s="54" t="s">
        <v>7</v>
      </c>
      <c r="C52" s="54" t="s">
        <v>8</v>
      </c>
      <c r="D52" s="54" t="s">
        <v>11</v>
      </c>
      <c r="E52" s="55">
        <v>55</v>
      </c>
      <c r="F52" s="54" t="s">
        <v>10</v>
      </c>
      <c r="G52" s="54">
        <v>0</v>
      </c>
      <c r="H52" s="54" t="s">
        <v>92</v>
      </c>
    </row>
    <row r="53" spans="1:8" x14ac:dyDescent="0.2">
      <c r="A53" s="56">
        <v>45014</v>
      </c>
      <c r="B53" s="54" t="s">
        <v>7</v>
      </c>
      <c r="C53" s="54" t="s">
        <v>8</v>
      </c>
      <c r="D53" s="54" t="s">
        <v>9</v>
      </c>
      <c r="E53" s="55">
        <v>55</v>
      </c>
      <c r="F53" s="54" t="s">
        <v>10</v>
      </c>
      <c r="G53" s="54">
        <v>0</v>
      </c>
      <c r="H53" s="54" t="s">
        <v>92</v>
      </c>
    </row>
    <row r="54" spans="1:8" x14ac:dyDescent="0.2">
      <c r="A54" s="56">
        <v>45014</v>
      </c>
      <c r="B54" s="54" t="s">
        <v>7</v>
      </c>
      <c r="C54" s="54" t="s">
        <v>8</v>
      </c>
      <c r="D54" s="54" t="s">
        <v>11</v>
      </c>
      <c r="E54" s="55">
        <v>56.85</v>
      </c>
      <c r="F54" s="54" t="s">
        <v>10</v>
      </c>
      <c r="G54" s="54">
        <v>0</v>
      </c>
      <c r="H54" s="54" t="s">
        <v>92</v>
      </c>
    </row>
    <row r="55" spans="1:8" x14ac:dyDescent="0.2">
      <c r="A55" s="56">
        <v>45014</v>
      </c>
      <c r="B55" s="54" t="s">
        <v>7</v>
      </c>
      <c r="C55" s="54" t="s">
        <v>8</v>
      </c>
      <c r="D55" s="54" t="s">
        <v>9</v>
      </c>
      <c r="E55" s="55">
        <v>61.85</v>
      </c>
      <c r="F55" s="54" t="s">
        <v>10</v>
      </c>
      <c r="G55" s="54">
        <v>0</v>
      </c>
      <c r="H55" s="54" t="s">
        <v>92</v>
      </c>
    </row>
    <row r="56" spans="1:8" x14ac:dyDescent="0.2">
      <c r="A56" s="56">
        <v>45014</v>
      </c>
      <c r="B56" s="54" t="s">
        <v>7</v>
      </c>
      <c r="C56" s="54" t="s">
        <v>8</v>
      </c>
      <c r="D56" s="54" t="s">
        <v>11</v>
      </c>
      <c r="E56" s="55">
        <v>63.07</v>
      </c>
      <c r="F56" s="54" t="s">
        <v>10</v>
      </c>
      <c r="G56" s="54">
        <v>0</v>
      </c>
      <c r="H56" s="54" t="s">
        <v>92</v>
      </c>
    </row>
    <row r="57" spans="1:8" x14ac:dyDescent="0.2">
      <c r="A57" s="56">
        <v>45014</v>
      </c>
      <c r="B57" s="54" t="s">
        <v>7</v>
      </c>
      <c r="C57" s="54" t="s">
        <v>8</v>
      </c>
      <c r="D57" s="54" t="s">
        <v>11</v>
      </c>
      <c r="E57" s="55">
        <v>53.93</v>
      </c>
      <c r="F57" s="54" t="s">
        <v>10</v>
      </c>
      <c r="G57" s="54">
        <v>0</v>
      </c>
      <c r="H57" s="54" t="s">
        <v>92</v>
      </c>
    </row>
    <row r="58" spans="1:8" x14ac:dyDescent="0.2">
      <c r="A58" s="56">
        <v>45014</v>
      </c>
      <c r="B58" s="54" t="s">
        <v>7</v>
      </c>
      <c r="C58" s="54" t="s">
        <v>8</v>
      </c>
      <c r="D58" s="54" t="s">
        <v>9</v>
      </c>
      <c r="E58" s="55">
        <v>52.51</v>
      </c>
      <c r="F58" s="54" t="s">
        <v>10</v>
      </c>
      <c r="G58" s="54">
        <v>0</v>
      </c>
      <c r="H58" s="54" t="s">
        <v>92</v>
      </c>
    </row>
    <row r="59" spans="1:8" x14ac:dyDescent="0.2">
      <c r="A59" s="56">
        <v>45014</v>
      </c>
      <c r="B59" s="54" t="s">
        <v>7</v>
      </c>
      <c r="C59" s="54" t="s">
        <v>8</v>
      </c>
      <c r="D59" s="54" t="s">
        <v>11</v>
      </c>
      <c r="E59" s="55">
        <v>60.42</v>
      </c>
      <c r="F59" s="54" t="s">
        <v>10</v>
      </c>
      <c r="G59" s="54">
        <v>0</v>
      </c>
      <c r="H59" s="54" t="s">
        <v>92</v>
      </c>
    </row>
    <row r="60" spans="1:8" x14ac:dyDescent="0.2">
      <c r="A60" s="56">
        <v>45014</v>
      </c>
      <c r="B60" s="54" t="s">
        <v>7</v>
      </c>
      <c r="C60" s="54" t="s">
        <v>8</v>
      </c>
      <c r="D60" s="54" t="s">
        <v>11</v>
      </c>
      <c r="E60" s="55">
        <v>54.14</v>
      </c>
      <c r="F60" s="54" t="s">
        <v>10</v>
      </c>
      <c r="G60" s="54">
        <v>0</v>
      </c>
      <c r="H60" s="54" t="s">
        <v>92</v>
      </c>
    </row>
    <row r="61" spans="1:8" x14ac:dyDescent="0.2">
      <c r="A61" s="56">
        <v>45014</v>
      </c>
      <c r="B61" s="54" t="s">
        <v>7</v>
      </c>
      <c r="C61" s="54" t="s">
        <v>8</v>
      </c>
      <c r="D61" s="54" t="s">
        <v>9</v>
      </c>
      <c r="E61" s="55">
        <v>56</v>
      </c>
      <c r="F61" s="54" t="s">
        <v>10</v>
      </c>
      <c r="G61" s="54">
        <v>0</v>
      </c>
      <c r="H61" s="54" t="s">
        <v>92</v>
      </c>
    </row>
    <row r="62" spans="1:8" x14ac:dyDescent="0.2">
      <c r="A62" s="56">
        <v>45014</v>
      </c>
      <c r="B62" s="54" t="s">
        <v>7</v>
      </c>
      <c r="C62" s="54" t="s">
        <v>8</v>
      </c>
      <c r="D62" s="54" t="s">
        <v>9</v>
      </c>
      <c r="E62" s="55">
        <v>62.35</v>
      </c>
      <c r="F62" s="54" t="s">
        <v>10</v>
      </c>
      <c r="G62" s="54">
        <v>0</v>
      </c>
      <c r="H62" s="54" t="s">
        <v>92</v>
      </c>
    </row>
    <row r="63" spans="1:8" x14ac:dyDescent="0.2">
      <c r="A63" s="56">
        <v>45014</v>
      </c>
      <c r="B63" s="54" t="s">
        <v>7</v>
      </c>
      <c r="C63" s="54" t="s">
        <v>8</v>
      </c>
      <c r="D63" s="54" t="s">
        <v>9</v>
      </c>
      <c r="E63" s="55">
        <v>56.26</v>
      </c>
      <c r="F63" s="54" t="s">
        <v>10</v>
      </c>
      <c r="G63" s="54">
        <v>0</v>
      </c>
      <c r="H63" s="54" t="s">
        <v>92</v>
      </c>
    </row>
    <row r="64" spans="1:8" x14ac:dyDescent="0.2">
      <c r="A64" s="56">
        <v>45014</v>
      </c>
      <c r="B64" s="54" t="s">
        <v>7</v>
      </c>
      <c r="C64" s="54" t="s">
        <v>8</v>
      </c>
      <c r="D64" s="54" t="s">
        <v>11</v>
      </c>
      <c r="E64" s="55">
        <v>45.17</v>
      </c>
      <c r="F64" s="54" t="s">
        <v>10</v>
      </c>
      <c r="G64" s="54">
        <v>0</v>
      </c>
      <c r="H64" s="54" t="s">
        <v>92</v>
      </c>
    </row>
    <row r="65" spans="1:8" x14ac:dyDescent="0.2">
      <c r="A65" s="56">
        <v>45014</v>
      </c>
      <c r="B65" s="54" t="s">
        <v>7</v>
      </c>
      <c r="C65" s="54" t="s">
        <v>8</v>
      </c>
      <c r="D65" s="54" t="s">
        <v>9</v>
      </c>
      <c r="E65" s="55">
        <v>54.96</v>
      </c>
      <c r="F65" s="54" t="s">
        <v>10</v>
      </c>
      <c r="G65" s="54">
        <v>0</v>
      </c>
      <c r="H65" s="54" t="s">
        <v>92</v>
      </c>
    </row>
    <row r="66" spans="1:8" x14ac:dyDescent="0.2">
      <c r="A66" s="56">
        <v>45014</v>
      </c>
      <c r="B66" s="54" t="s">
        <v>7</v>
      </c>
      <c r="C66" s="54" t="s">
        <v>8</v>
      </c>
      <c r="D66" s="54" t="s">
        <v>11</v>
      </c>
      <c r="E66" s="55">
        <v>57.68</v>
      </c>
      <c r="F66" s="54" t="s">
        <v>10</v>
      </c>
      <c r="G66" s="54">
        <v>0</v>
      </c>
      <c r="H66" s="54" t="s">
        <v>92</v>
      </c>
    </row>
    <row r="67" spans="1:8" x14ac:dyDescent="0.2">
      <c r="A67" s="56">
        <v>45014</v>
      </c>
      <c r="B67" s="54" t="s">
        <v>7</v>
      </c>
      <c r="C67" s="54" t="s">
        <v>8</v>
      </c>
      <c r="D67" s="54" t="s">
        <v>11</v>
      </c>
      <c r="E67" s="55">
        <v>59.73</v>
      </c>
      <c r="F67" s="54" t="s">
        <v>10</v>
      </c>
      <c r="G67" s="54">
        <v>0</v>
      </c>
      <c r="H67" s="54" t="s">
        <v>92</v>
      </c>
    </row>
    <row r="68" spans="1:8" x14ac:dyDescent="0.2">
      <c r="A68" s="56">
        <v>45014</v>
      </c>
      <c r="B68" s="54" t="s">
        <v>7</v>
      </c>
      <c r="C68" s="54" t="s">
        <v>8</v>
      </c>
      <c r="D68" s="54" t="s">
        <v>11</v>
      </c>
      <c r="E68" s="55">
        <v>54.25</v>
      </c>
      <c r="F68" s="54" t="s">
        <v>10</v>
      </c>
      <c r="G68" s="54">
        <v>0</v>
      </c>
      <c r="H68" s="54" t="s">
        <v>92</v>
      </c>
    </row>
    <row r="69" spans="1:8" x14ac:dyDescent="0.2">
      <c r="A69" s="56">
        <v>45014</v>
      </c>
      <c r="B69" s="54" t="s">
        <v>7</v>
      </c>
      <c r="C69" s="54" t="s">
        <v>8</v>
      </c>
      <c r="D69" s="54" t="s">
        <v>11</v>
      </c>
      <c r="E69" s="55">
        <v>56.95</v>
      </c>
      <c r="F69" s="54" t="s">
        <v>10</v>
      </c>
      <c r="G69" s="54">
        <v>0</v>
      </c>
      <c r="H69" s="54" t="s">
        <v>92</v>
      </c>
    </row>
    <row r="70" spans="1:8" x14ac:dyDescent="0.2">
      <c r="A70" s="56">
        <v>45014</v>
      </c>
      <c r="B70" s="54" t="s">
        <v>7</v>
      </c>
      <c r="C70" s="54" t="s">
        <v>8</v>
      </c>
      <c r="D70" s="54" t="s">
        <v>9</v>
      </c>
      <c r="E70" s="55">
        <v>53.93</v>
      </c>
      <c r="F70" s="54" t="s">
        <v>10</v>
      </c>
      <c r="G70" s="54">
        <v>0</v>
      </c>
      <c r="H70" s="54" t="s">
        <v>92</v>
      </c>
    </row>
    <row r="71" spans="1:8" x14ac:dyDescent="0.2">
      <c r="A71" s="56">
        <v>45014</v>
      </c>
      <c r="B71" s="54" t="s">
        <v>7</v>
      </c>
      <c r="C71" s="54" t="s">
        <v>8</v>
      </c>
      <c r="D71" s="54" t="s">
        <v>9</v>
      </c>
      <c r="E71" s="55">
        <v>47.39</v>
      </c>
      <c r="F71" s="54" t="s">
        <v>10</v>
      </c>
      <c r="G71" s="54">
        <v>0</v>
      </c>
      <c r="H71" s="54" t="s">
        <v>92</v>
      </c>
    </row>
    <row r="72" spans="1:8" x14ac:dyDescent="0.2">
      <c r="A72" s="56">
        <v>45014</v>
      </c>
      <c r="B72" s="54" t="s">
        <v>7</v>
      </c>
      <c r="C72" s="54" t="s">
        <v>8</v>
      </c>
      <c r="D72" s="54" t="s">
        <v>9</v>
      </c>
      <c r="E72" s="55">
        <v>52.16</v>
      </c>
      <c r="F72" s="54" t="s">
        <v>10</v>
      </c>
      <c r="G72" s="54">
        <v>0</v>
      </c>
      <c r="H72" s="54" t="s">
        <v>92</v>
      </c>
    </row>
    <row r="73" spans="1:8" x14ac:dyDescent="0.2">
      <c r="A73" s="56">
        <v>45014</v>
      </c>
      <c r="B73" s="54" t="s">
        <v>7</v>
      </c>
      <c r="C73" s="54" t="s">
        <v>8</v>
      </c>
      <c r="D73" s="54" t="s">
        <v>9</v>
      </c>
      <c r="E73" s="55">
        <v>44.06</v>
      </c>
      <c r="F73" s="54" t="s">
        <v>10</v>
      </c>
      <c r="G73" s="54">
        <v>0</v>
      </c>
      <c r="H73" s="54" t="s">
        <v>92</v>
      </c>
    </row>
    <row r="74" spans="1:8" x14ac:dyDescent="0.2">
      <c r="A74" s="56">
        <v>45014</v>
      </c>
      <c r="B74" s="54" t="s">
        <v>12</v>
      </c>
      <c r="C74" s="54" t="s">
        <v>8</v>
      </c>
      <c r="D74" s="54" t="s">
        <v>11</v>
      </c>
      <c r="E74" s="55">
        <v>62.63</v>
      </c>
      <c r="F74" s="54" t="s">
        <v>10</v>
      </c>
      <c r="G74" s="54">
        <v>0</v>
      </c>
      <c r="H74" s="54" t="s">
        <v>92</v>
      </c>
    </row>
    <row r="75" spans="1:8" x14ac:dyDescent="0.2">
      <c r="A75" s="56">
        <v>45014</v>
      </c>
      <c r="B75" s="54" t="s">
        <v>12</v>
      </c>
      <c r="C75" s="54" t="s">
        <v>8</v>
      </c>
      <c r="D75" s="54" t="s">
        <v>11</v>
      </c>
      <c r="E75" s="55">
        <v>61.11</v>
      </c>
      <c r="F75" s="54" t="s">
        <v>10</v>
      </c>
      <c r="G75" s="54">
        <v>0</v>
      </c>
      <c r="H75" s="54" t="s">
        <v>92</v>
      </c>
    </row>
    <row r="76" spans="1:8" x14ac:dyDescent="0.2">
      <c r="A76" s="56">
        <v>45014</v>
      </c>
      <c r="B76" s="54" t="s">
        <v>12</v>
      </c>
      <c r="C76" s="54" t="s">
        <v>8</v>
      </c>
      <c r="D76" s="54" t="s">
        <v>11</v>
      </c>
      <c r="E76" s="55">
        <v>57.56</v>
      </c>
      <c r="F76" s="54" t="s">
        <v>10</v>
      </c>
      <c r="G76" s="54">
        <v>0</v>
      </c>
      <c r="H76" s="54" t="s">
        <v>92</v>
      </c>
    </row>
    <row r="77" spans="1:8" x14ac:dyDescent="0.2">
      <c r="A77" s="56">
        <v>45014</v>
      </c>
      <c r="B77" s="54" t="s">
        <v>12</v>
      </c>
      <c r="C77" s="54" t="s">
        <v>8</v>
      </c>
      <c r="D77" s="54" t="s">
        <v>9</v>
      </c>
      <c r="E77" s="55">
        <v>64.91</v>
      </c>
      <c r="F77" s="54" t="s">
        <v>10</v>
      </c>
      <c r="G77" s="54">
        <v>0</v>
      </c>
      <c r="H77" s="54" t="s">
        <v>92</v>
      </c>
    </row>
    <row r="78" spans="1:8" x14ac:dyDescent="0.2">
      <c r="A78" s="56">
        <v>45014</v>
      </c>
      <c r="B78" s="54" t="s">
        <v>12</v>
      </c>
      <c r="C78" s="54" t="s">
        <v>8</v>
      </c>
      <c r="D78" s="54" t="s">
        <v>9</v>
      </c>
      <c r="E78" s="55">
        <v>54.84</v>
      </c>
      <c r="F78" s="54" t="s">
        <v>10</v>
      </c>
      <c r="G78" s="54">
        <v>0</v>
      </c>
      <c r="H78" s="54" t="s">
        <v>92</v>
      </c>
    </row>
    <row r="79" spans="1:8" x14ac:dyDescent="0.2">
      <c r="A79" s="56">
        <v>45014</v>
      </c>
      <c r="B79" s="54" t="s">
        <v>12</v>
      </c>
      <c r="C79" s="54" t="s">
        <v>8</v>
      </c>
      <c r="D79" s="54" t="s">
        <v>9</v>
      </c>
      <c r="E79" s="55">
        <v>50.82</v>
      </c>
      <c r="F79" s="54" t="s">
        <v>10</v>
      </c>
      <c r="G79" s="54">
        <v>0</v>
      </c>
      <c r="H79" s="54" t="s">
        <v>92</v>
      </c>
    </row>
    <row r="80" spans="1:8" x14ac:dyDescent="0.2">
      <c r="A80" s="56">
        <v>45014</v>
      </c>
      <c r="B80" s="54" t="s">
        <v>12</v>
      </c>
      <c r="C80" s="54" t="s">
        <v>8</v>
      </c>
      <c r="D80" s="54" t="s">
        <v>9</v>
      </c>
      <c r="E80" s="55">
        <v>67.91</v>
      </c>
      <c r="F80" s="54" t="s">
        <v>10</v>
      </c>
      <c r="G80" s="54">
        <v>0</v>
      </c>
      <c r="H80" s="54" t="s">
        <v>92</v>
      </c>
    </row>
    <row r="81" spans="1:8" x14ac:dyDescent="0.2">
      <c r="A81" s="56">
        <v>45014</v>
      </c>
      <c r="B81" s="54" t="s">
        <v>12</v>
      </c>
      <c r="C81" s="54" t="s">
        <v>8</v>
      </c>
      <c r="D81" s="54" t="s">
        <v>11</v>
      </c>
      <c r="E81" s="55">
        <v>66.52</v>
      </c>
      <c r="F81" s="54" t="s">
        <v>10</v>
      </c>
      <c r="G81" s="54">
        <v>0</v>
      </c>
      <c r="H81" s="54" t="s">
        <v>92</v>
      </c>
    </row>
    <row r="82" spans="1:8" x14ac:dyDescent="0.2">
      <c r="A82" s="56">
        <v>45014</v>
      </c>
      <c r="B82" s="54" t="s">
        <v>12</v>
      </c>
      <c r="C82" s="54" t="s">
        <v>8</v>
      </c>
      <c r="D82" s="54" t="s">
        <v>9</v>
      </c>
      <c r="E82" s="55">
        <v>61.14</v>
      </c>
      <c r="F82" s="54" t="s">
        <v>10</v>
      </c>
      <c r="G82" s="54">
        <v>0</v>
      </c>
      <c r="H82" s="54" t="s">
        <v>92</v>
      </c>
    </row>
    <row r="83" spans="1:8" x14ac:dyDescent="0.2">
      <c r="A83" s="56">
        <v>45014</v>
      </c>
      <c r="B83" s="54" t="s">
        <v>12</v>
      </c>
      <c r="C83" s="54" t="s">
        <v>8</v>
      </c>
      <c r="D83" s="54" t="s">
        <v>11</v>
      </c>
      <c r="E83" s="55">
        <v>61.14</v>
      </c>
      <c r="F83" s="54" t="s">
        <v>10</v>
      </c>
      <c r="G83" s="54">
        <v>0</v>
      </c>
      <c r="H83" s="54" t="s">
        <v>92</v>
      </c>
    </row>
    <row r="84" spans="1:8" x14ac:dyDescent="0.2">
      <c r="A84" s="56">
        <v>45014</v>
      </c>
      <c r="B84" s="54" t="s">
        <v>12</v>
      </c>
      <c r="C84" s="54" t="s">
        <v>8</v>
      </c>
      <c r="D84" s="54" t="s">
        <v>9</v>
      </c>
      <c r="E84" s="55">
        <v>65.099999999999994</v>
      </c>
      <c r="F84" s="54" t="s">
        <v>10</v>
      </c>
      <c r="G84" s="54">
        <v>0</v>
      </c>
      <c r="H84" s="54" t="s">
        <v>92</v>
      </c>
    </row>
    <row r="85" spans="1:8" x14ac:dyDescent="0.2">
      <c r="A85" s="56">
        <v>45014</v>
      </c>
      <c r="B85" s="54" t="s">
        <v>12</v>
      </c>
      <c r="C85" s="54" t="s">
        <v>8</v>
      </c>
      <c r="D85" s="54" t="s">
        <v>11</v>
      </c>
      <c r="E85" s="55">
        <v>60.88</v>
      </c>
      <c r="F85" s="54" t="s">
        <v>10</v>
      </c>
      <c r="G85" s="54">
        <v>0</v>
      </c>
      <c r="H85" s="54" t="s">
        <v>92</v>
      </c>
    </row>
    <row r="86" spans="1:8" x14ac:dyDescent="0.2">
      <c r="A86" s="56">
        <v>45014</v>
      </c>
      <c r="B86" s="54" t="s">
        <v>12</v>
      </c>
      <c r="C86" s="54" t="s">
        <v>8</v>
      </c>
      <c r="D86" s="54" t="s">
        <v>11</v>
      </c>
      <c r="E86" s="55">
        <v>59.66</v>
      </c>
      <c r="F86" s="54" t="s">
        <v>10</v>
      </c>
      <c r="G86" s="54">
        <v>0</v>
      </c>
      <c r="H86" s="54" t="s">
        <v>92</v>
      </c>
    </row>
    <row r="87" spans="1:8" x14ac:dyDescent="0.2">
      <c r="A87" s="56">
        <v>45014</v>
      </c>
      <c r="B87" s="54" t="s">
        <v>12</v>
      </c>
      <c r="C87" s="54" t="s">
        <v>8</v>
      </c>
      <c r="D87" s="54" t="s">
        <v>11</v>
      </c>
      <c r="E87" s="55">
        <v>59.66</v>
      </c>
      <c r="F87" s="54" t="s">
        <v>10</v>
      </c>
      <c r="G87" s="54">
        <v>0</v>
      </c>
      <c r="H87" s="54" t="s">
        <v>92</v>
      </c>
    </row>
    <row r="88" spans="1:8" x14ac:dyDescent="0.2">
      <c r="A88" s="56">
        <v>45014</v>
      </c>
      <c r="B88" s="54" t="s">
        <v>12</v>
      </c>
      <c r="C88" s="54" t="s">
        <v>8</v>
      </c>
      <c r="D88" s="54" t="s">
        <v>9</v>
      </c>
      <c r="E88" s="55">
        <v>63.91</v>
      </c>
      <c r="F88" s="54" t="s">
        <v>10</v>
      </c>
      <c r="G88" s="54">
        <v>0</v>
      </c>
      <c r="H88" s="54" t="s">
        <v>92</v>
      </c>
    </row>
    <row r="89" spans="1:8" x14ac:dyDescent="0.2">
      <c r="A89" s="56">
        <v>45014</v>
      </c>
      <c r="B89" s="54" t="s">
        <v>12</v>
      </c>
      <c r="C89" s="54" t="s">
        <v>8</v>
      </c>
      <c r="D89" s="54" t="s">
        <v>11</v>
      </c>
      <c r="E89" s="55">
        <v>57.39</v>
      </c>
      <c r="F89" s="54" t="s">
        <v>10</v>
      </c>
      <c r="G89" s="54">
        <v>0</v>
      </c>
      <c r="H89" s="54" t="s">
        <v>92</v>
      </c>
    </row>
    <row r="90" spans="1:8" x14ac:dyDescent="0.2">
      <c r="A90" s="56">
        <v>45014</v>
      </c>
      <c r="B90" s="54" t="s">
        <v>12</v>
      </c>
      <c r="C90" s="54" t="s">
        <v>8</v>
      </c>
      <c r="D90" s="54" t="s">
        <v>9</v>
      </c>
      <c r="E90" s="55">
        <v>50.56</v>
      </c>
      <c r="F90" s="54" t="s">
        <v>10</v>
      </c>
      <c r="G90" s="54">
        <v>0</v>
      </c>
      <c r="H90" s="54" t="s">
        <v>92</v>
      </c>
    </row>
    <row r="91" spans="1:8" x14ac:dyDescent="0.2">
      <c r="A91" s="56">
        <v>45014</v>
      </c>
      <c r="B91" s="54" t="s">
        <v>12</v>
      </c>
      <c r="C91" s="54" t="s">
        <v>8</v>
      </c>
      <c r="D91" s="54" t="s">
        <v>11</v>
      </c>
      <c r="E91" s="55">
        <v>55.73</v>
      </c>
      <c r="F91" s="54" t="s">
        <v>10</v>
      </c>
      <c r="G91" s="54">
        <v>0</v>
      </c>
      <c r="H91" s="54" t="s">
        <v>92</v>
      </c>
    </row>
    <row r="92" spans="1:8" x14ac:dyDescent="0.2">
      <c r="A92" s="56">
        <v>45014</v>
      </c>
      <c r="B92" s="54" t="s">
        <v>12</v>
      </c>
      <c r="C92" s="54" t="s">
        <v>8</v>
      </c>
      <c r="D92" s="54" t="s">
        <v>9</v>
      </c>
      <c r="E92" s="55">
        <v>59.75</v>
      </c>
      <c r="F92" s="54" t="s">
        <v>10</v>
      </c>
      <c r="G92" s="54">
        <v>0</v>
      </c>
      <c r="H92" s="54" t="s">
        <v>92</v>
      </c>
    </row>
    <row r="93" spans="1:8" x14ac:dyDescent="0.2">
      <c r="A93" s="56">
        <v>45014</v>
      </c>
      <c r="B93" s="54" t="s">
        <v>12</v>
      </c>
      <c r="C93" s="54" t="s">
        <v>8</v>
      </c>
      <c r="D93" s="54" t="s">
        <v>9</v>
      </c>
      <c r="E93" s="55">
        <v>59.75</v>
      </c>
      <c r="F93" s="54" t="s">
        <v>10</v>
      </c>
      <c r="G93" s="54">
        <v>0</v>
      </c>
      <c r="H93" s="54" t="s">
        <v>92</v>
      </c>
    </row>
    <row r="94" spans="1:8" x14ac:dyDescent="0.2">
      <c r="A94" s="56">
        <v>45014</v>
      </c>
      <c r="B94" s="54" t="s">
        <v>12</v>
      </c>
      <c r="C94" s="54" t="s">
        <v>8</v>
      </c>
      <c r="D94" s="54" t="s">
        <v>11</v>
      </c>
      <c r="E94" s="55">
        <v>45.19</v>
      </c>
      <c r="F94" s="54" t="s">
        <v>10</v>
      </c>
      <c r="G94" s="54">
        <v>0</v>
      </c>
      <c r="H94" s="54" t="s">
        <v>92</v>
      </c>
    </row>
    <row r="95" spans="1:8" x14ac:dyDescent="0.2">
      <c r="A95" s="56">
        <v>45014</v>
      </c>
      <c r="B95" s="54" t="s">
        <v>12</v>
      </c>
      <c r="C95" s="54" t="s">
        <v>8</v>
      </c>
      <c r="D95" s="54" t="s">
        <v>11</v>
      </c>
      <c r="E95" s="55">
        <v>39.65</v>
      </c>
      <c r="F95" s="54" t="s">
        <v>10</v>
      </c>
      <c r="G95" s="54">
        <v>0</v>
      </c>
      <c r="H95" s="54" t="s">
        <v>92</v>
      </c>
    </row>
    <row r="96" spans="1:8" x14ac:dyDescent="0.2">
      <c r="A96" s="56">
        <v>45014</v>
      </c>
      <c r="B96" s="54" t="s">
        <v>12</v>
      </c>
      <c r="C96" s="54" t="s">
        <v>8</v>
      </c>
      <c r="D96" s="54" t="s">
        <v>9</v>
      </c>
      <c r="E96" s="55">
        <v>53.59</v>
      </c>
      <c r="F96" s="54" t="s">
        <v>10</v>
      </c>
      <c r="G96" s="54">
        <v>0</v>
      </c>
      <c r="H96" s="54" t="s">
        <v>92</v>
      </c>
    </row>
    <row r="97" spans="1:8" x14ac:dyDescent="0.2">
      <c r="A97" s="56">
        <v>45014</v>
      </c>
      <c r="B97" s="54" t="s">
        <v>12</v>
      </c>
      <c r="C97" s="54" t="s">
        <v>8</v>
      </c>
      <c r="D97" s="54" t="s">
        <v>9</v>
      </c>
      <c r="E97" s="55">
        <v>57</v>
      </c>
      <c r="F97" s="54" t="s">
        <v>10</v>
      </c>
      <c r="G97" s="54">
        <v>0</v>
      </c>
      <c r="H97" s="54" t="s">
        <v>92</v>
      </c>
    </row>
    <row r="98" spans="1:8" x14ac:dyDescent="0.2">
      <c r="A98" s="56">
        <v>45014</v>
      </c>
      <c r="B98" s="54" t="s">
        <v>12</v>
      </c>
      <c r="C98" s="54" t="s">
        <v>8</v>
      </c>
      <c r="D98" s="54" t="s">
        <v>9</v>
      </c>
      <c r="E98" s="55">
        <v>60.8</v>
      </c>
      <c r="F98" s="54" t="s">
        <v>10</v>
      </c>
      <c r="G98" s="54">
        <v>0</v>
      </c>
      <c r="H98" s="54" t="s">
        <v>92</v>
      </c>
    </row>
    <row r="99" spans="1:8" x14ac:dyDescent="0.2">
      <c r="A99" s="56">
        <v>45014</v>
      </c>
      <c r="B99" s="54" t="s">
        <v>12</v>
      </c>
      <c r="C99" s="54" t="s">
        <v>8</v>
      </c>
      <c r="D99" s="54" t="s">
        <v>11</v>
      </c>
      <c r="E99" s="55">
        <v>34.700000000000003</v>
      </c>
      <c r="F99" s="54" t="s">
        <v>10</v>
      </c>
      <c r="G99" s="54">
        <v>0</v>
      </c>
      <c r="H99" s="54" t="s">
        <v>92</v>
      </c>
    </row>
    <row r="100" spans="1:8" x14ac:dyDescent="0.2">
      <c r="A100" s="56">
        <v>45014</v>
      </c>
      <c r="B100" s="54" t="s">
        <v>12</v>
      </c>
      <c r="C100" s="54" t="s">
        <v>8</v>
      </c>
      <c r="D100" s="54" t="s">
        <v>9</v>
      </c>
      <c r="E100" s="55">
        <v>49.34</v>
      </c>
      <c r="F100" s="54" t="s">
        <v>10</v>
      </c>
      <c r="G100" s="54">
        <v>0</v>
      </c>
      <c r="H100" s="54" t="s">
        <v>92</v>
      </c>
    </row>
    <row r="101" spans="1:8" x14ac:dyDescent="0.2">
      <c r="A101" s="56">
        <v>45014</v>
      </c>
      <c r="B101" s="54" t="s">
        <v>12</v>
      </c>
      <c r="C101" s="54" t="s">
        <v>8</v>
      </c>
      <c r="D101" s="54" t="s">
        <v>9</v>
      </c>
      <c r="E101" s="55">
        <v>49.58</v>
      </c>
      <c r="F101" s="54" t="s">
        <v>10</v>
      </c>
      <c r="G101" s="54">
        <v>0</v>
      </c>
      <c r="H101" s="54" t="s">
        <v>92</v>
      </c>
    </row>
    <row r="102" spans="1:8" x14ac:dyDescent="0.2">
      <c r="A102" s="56">
        <v>45014</v>
      </c>
      <c r="B102" s="54" t="s">
        <v>12</v>
      </c>
      <c r="C102" s="54" t="s">
        <v>8</v>
      </c>
      <c r="D102" s="54" t="s">
        <v>9</v>
      </c>
      <c r="E102" s="55">
        <v>63.21</v>
      </c>
      <c r="F102" s="54" t="s">
        <v>10</v>
      </c>
      <c r="G102" s="54">
        <v>0</v>
      </c>
      <c r="H102" s="54" t="s">
        <v>92</v>
      </c>
    </row>
    <row r="103" spans="1:8" x14ac:dyDescent="0.2">
      <c r="A103" s="56">
        <v>45014</v>
      </c>
      <c r="B103" s="54" t="s">
        <v>12</v>
      </c>
      <c r="C103" s="54" t="s">
        <v>8</v>
      </c>
      <c r="D103" s="54" t="s">
        <v>11</v>
      </c>
      <c r="E103" s="55">
        <v>61.78</v>
      </c>
      <c r="F103" s="54" t="s">
        <v>10</v>
      </c>
      <c r="G103" s="54">
        <v>0</v>
      </c>
      <c r="H103" s="54" t="s">
        <v>92</v>
      </c>
    </row>
    <row r="104" spans="1:8" x14ac:dyDescent="0.2">
      <c r="A104" s="56">
        <v>45014</v>
      </c>
      <c r="B104" s="54" t="s">
        <v>12</v>
      </c>
      <c r="C104" s="54" t="s">
        <v>8</v>
      </c>
      <c r="D104" s="54" t="s">
        <v>9</v>
      </c>
      <c r="E104" s="55">
        <v>59.55</v>
      </c>
      <c r="F104" s="54" t="s">
        <v>10</v>
      </c>
      <c r="G104" s="54">
        <v>0</v>
      </c>
      <c r="H104" s="54" t="s">
        <v>92</v>
      </c>
    </row>
    <row r="105" spans="1:8" x14ac:dyDescent="0.2">
      <c r="A105" s="56">
        <v>45014</v>
      </c>
      <c r="B105" s="54" t="s">
        <v>12</v>
      </c>
      <c r="C105" s="54" t="s">
        <v>8</v>
      </c>
      <c r="D105" s="54" t="s">
        <v>9</v>
      </c>
      <c r="E105" s="55">
        <v>59.92</v>
      </c>
      <c r="F105" s="54" t="s">
        <v>10</v>
      </c>
      <c r="G105" s="54">
        <v>0</v>
      </c>
      <c r="H105" s="54" t="s">
        <v>92</v>
      </c>
    </row>
    <row r="106" spans="1:8" x14ac:dyDescent="0.2">
      <c r="A106" s="56">
        <v>45014</v>
      </c>
      <c r="B106" s="54" t="s">
        <v>12</v>
      </c>
      <c r="C106" s="54" t="s">
        <v>8</v>
      </c>
      <c r="D106" s="54" t="s">
        <v>9</v>
      </c>
      <c r="E106" s="55">
        <v>49.43</v>
      </c>
      <c r="F106" s="54" t="s">
        <v>10</v>
      </c>
      <c r="G106" s="54">
        <v>0</v>
      </c>
      <c r="H106" s="54" t="s">
        <v>92</v>
      </c>
    </row>
    <row r="107" spans="1:8" x14ac:dyDescent="0.2">
      <c r="A107" s="56">
        <v>45014</v>
      </c>
      <c r="B107" s="54" t="s">
        <v>12</v>
      </c>
      <c r="C107" s="54" t="s">
        <v>8</v>
      </c>
      <c r="D107" s="54" t="s">
        <v>9</v>
      </c>
      <c r="E107" s="55">
        <v>46.93</v>
      </c>
      <c r="F107" s="54" t="s">
        <v>10</v>
      </c>
      <c r="G107" s="54">
        <v>0</v>
      </c>
      <c r="H107" s="54" t="s">
        <v>92</v>
      </c>
    </row>
    <row r="108" spans="1:8" x14ac:dyDescent="0.2">
      <c r="A108" s="56">
        <v>45014</v>
      </c>
      <c r="B108" s="54" t="s">
        <v>12</v>
      </c>
      <c r="C108" s="54" t="s">
        <v>8</v>
      </c>
      <c r="D108" s="54" t="s">
        <v>11</v>
      </c>
      <c r="E108" s="55">
        <v>54.36</v>
      </c>
      <c r="F108" s="54" t="s">
        <v>10</v>
      </c>
      <c r="G108" s="54">
        <v>0</v>
      </c>
      <c r="H108" s="54" t="s">
        <v>92</v>
      </c>
    </row>
    <row r="109" spans="1:8" x14ac:dyDescent="0.2">
      <c r="A109" s="56">
        <v>45014</v>
      </c>
      <c r="B109" s="54" t="s">
        <v>12</v>
      </c>
      <c r="C109" s="54" t="s">
        <v>8</v>
      </c>
      <c r="D109" s="54" t="s">
        <v>9</v>
      </c>
      <c r="E109" s="55">
        <v>34.54</v>
      </c>
      <c r="F109" s="54" t="s">
        <v>10</v>
      </c>
      <c r="G109" s="54">
        <v>0</v>
      </c>
      <c r="H109" s="54" t="s">
        <v>92</v>
      </c>
    </row>
    <row r="110" spans="1:8" x14ac:dyDescent="0.2">
      <c r="A110" s="56">
        <v>45014</v>
      </c>
      <c r="B110" s="54" t="s">
        <v>12</v>
      </c>
      <c r="C110" s="54" t="s">
        <v>8</v>
      </c>
      <c r="D110" s="54" t="s">
        <v>11</v>
      </c>
      <c r="E110" s="55">
        <v>61.45</v>
      </c>
      <c r="F110" s="54" t="s">
        <v>10</v>
      </c>
      <c r="G110" s="54">
        <v>0</v>
      </c>
      <c r="H110" s="54" t="s">
        <v>92</v>
      </c>
    </row>
    <row r="111" spans="1:8" x14ac:dyDescent="0.2">
      <c r="A111" s="56">
        <v>45014</v>
      </c>
      <c r="B111" s="54" t="s">
        <v>12</v>
      </c>
      <c r="C111" s="54" t="s">
        <v>8</v>
      </c>
      <c r="D111" s="54" t="s">
        <v>11</v>
      </c>
      <c r="E111" s="55">
        <v>57.06</v>
      </c>
      <c r="F111" s="54" t="s">
        <v>10</v>
      </c>
      <c r="G111" s="54">
        <v>0</v>
      </c>
      <c r="H111" s="54" t="s">
        <v>92</v>
      </c>
    </row>
    <row r="112" spans="1:8" x14ac:dyDescent="0.2">
      <c r="A112" s="56">
        <v>45014</v>
      </c>
      <c r="B112" s="54" t="s">
        <v>12</v>
      </c>
      <c r="C112" s="54" t="s">
        <v>8</v>
      </c>
      <c r="D112" s="54" t="s">
        <v>11</v>
      </c>
      <c r="E112" s="55">
        <v>63.67</v>
      </c>
      <c r="F112" s="54" t="s">
        <v>10</v>
      </c>
      <c r="G112" s="54">
        <v>0</v>
      </c>
      <c r="H112" s="54" t="s">
        <v>92</v>
      </c>
    </row>
    <row r="113" spans="1:8" x14ac:dyDescent="0.2">
      <c r="A113" s="56">
        <v>45014</v>
      </c>
      <c r="B113" s="54" t="s">
        <v>12</v>
      </c>
      <c r="C113" s="54" t="s">
        <v>8</v>
      </c>
      <c r="D113" s="54" t="s">
        <v>11</v>
      </c>
      <c r="E113" s="55">
        <v>51.87</v>
      </c>
      <c r="F113" s="54" t="s">
        <v>10</v>
      </c>
      <c r="G113" s="54">
        <v>0</v>
      </c>
      <c r="H113" s="54" t="s">
        <v>92</v>
      </c>
    </row>
    <row r="114" spans="1:8" x14ac:dyDescent="0.2">
      <c r="A114" s="56">
        <v>45014</v>
      </c>
      <c r="B114" s="54" t="s">
        <v>12</v>
      </c>
      <c r="C114" s="54" t="s">
        <v>8</v>
      </c>
      <c r="D114" s="54" t="s">
        <v>9</v>
      </c>
      <c r="E114" s="55">
        <v>61.1</v>
      </c>
      <c r="F114" s="54" t="s">
        <v>10</v>
      </c>
      <c r="G114" s="54">
        <v>0</v>
      </c>
      <c r="H114" s="54" t="s">
        <v>92</v>
      </c>
    </row>
    <row r="115" spans="1:8" x14ac:dyDescent="0.2">
      <c r="A115" s="56">
        <v>45014</v>
      </c>
      <c r="B115" s="54" t="s">
        <v>12</v>
      </c>
      <c r="C115" s="54" t="s">
        <v>8</v>
      </c>
      <c r="D115" s="54" t="s">
        <v>11</v>
      </c>
      <c r="E115" s="55">
        <v>54.08</v>
      </c>
      <c r="F115" s="54" t="s">
        <v>10</v>
      </c>
      <c r="G115" s="54">
        <v>0</v>
      </c>
      <c r="H115" s="54" t="s">
        <v>92</v>
      </c>
    </row>
    <row r="116" spans="1:8" x14ac:dyDescent="0.2">
      <c r="A116" s="56">
        <v>45014</v>
      </c>
      <c r="B116" s="54" t="s">
        <v>12</v>
      </c>
      <c r="C116" s="54" t="s">
        <v>8</v>
      </c>
      <c r="D116" s="54" t="s">
        <v>9</v>
      </c>
      <c r="E116" s="55">
        <v>49.95</v>
      </c>
      <c r="F116" s="54" t="s">
        <v>10</v>
      </c>
      <c r="G116" s="54">
        <v>0</v>
      </c>
      <c r="H116" s="54" t="s">
        <v>92</v>
      </c>
    </row>
    <row r="117" spans="1:8" x14ac:dyDescent="0.2">
      <c r="A117" s="56">
        <v>45014</v>
      </c>
      <c r="B117" s="54" t="s">
        <v>12</v>
      </c>
      <c r="C117" s="54" t="s">
        <v>8</v>
      </c>
      <c r="D117" s="54" t="s">
        <v>9</v>
      </c>
      <c r="E117" s="55">
        <v>59.63</v>
      </c>
      <c r="F117" s="54" t="s">
        <v>10</v>
      </c>
      <c r="G117" s="54">
        <v>0</v>
      </c>
      <c r="H117" s="54" t="s">
        <v>92</v>
      </c>
    </row>
    <row r="118" spans="1:8" x14ac:dyDescent="0.2">
      <c r="A118" s="56">
        <v>45014</v>
      </c>
      <c r="B118" s="54" t="s">
        <v>12</v>
      </c>
      <c r="C118" s="54" t="s">
        <v>8</v>
      </c>
      <c r="D118" s="54" t="s">
        <v>11</v>
      </c>
      <c r="E118" s="55">
        <v>64.900000000000006</v>
      </c>
      <c r="F118" s="54" t="s">
        <v>10</v>
      </c>
      <c r="G118" s="54">
        <v>0</v>
      </c>
      <c r="H118" s="54" t="s">
        <v>92</v>
      </c>
    </row>
    <row r="119" spans="1:8" x14ac:dyDescent="0.2">
      <c r="A119" s="56">
        <v>45014</v>
      </c>
      <c r="B119" s="54" t="s">
        <v>12</v>
      </c>
      <c r="C119" s="54" t="s">
        <v>8</v>
      </c>
      <c r="D119" s="54" t="s">
        <v>11</v>
      </c>
      <c r="E119" s="55">
        <v>51.22</v>
      </c>
      <c r="F119" s="54" t="s">
        <v>10</v>
      </c>
      <c r="G119" s="54">
        <v>0</v>
      </c>
      <c r="H119" s="54" t="s">
        <v>92</v>
      </c>
    </row>
    <row r="120" spans="1:8" x14ac:dyDescent="0.2">
      <c r="A120" s="56">
        <v>45014</v>
      </c>
      <c r="B120" s="54" t="s">
        <v>12</v>
      </c>
      <c r="C120" s="54" t="s">
        <v>8</v>
      </c>
      <c r="D120" s="54" t="s">
        <v>11</v>
      </c>
      <c r="E120" s="55">
        <v>41.88</v>
      </c>
      <c r="F120" s="54" t="s">
        <v>10</v>
      </c>
      <c r="G120" s="54">
        <v>0</v>
      </c>
      <c r="H120" s="54" t="s">
        <v>92</v>
      </c>
    </row>
    <row r="121" spans="1:8" x14ac:dyDescent="0.2">
      <c r="A121" s="56">
        <v>45014</v>
      </c>
      <c r="B121" s="54" t="s">
        <v>12</v>
      </c>
      <c r="C121" s="54" t="s">
        <v>8</v>
      </c>
      <c r="D121" s="54" t="s">
        <v>11</v>
      </c>
      <c r="E121" s="55">
        <v>63.7</v>
      </c>
      <c r="F121" s="54" t="s">
        <v>10</v>
      </c>
      <c r="G121" s="54">
        <v>0</v>
      </c>
      <c r="H121" s="54" t="s">
        <v>92</v>
      </c>
    </row>
    <row r="122" spans="1:8" x14ac:dyDescent="0.2">
      <c r="A122" s="56">
        <v>45014</v>
      </c>
      <c r="B122" s="54" t="s">
        <v>12</v>
      </c>
      <c r="C122" s="54" t="s">
        <v>8</v>
      </c>
      <c r="D122" s="54" t="s">
        <v>11</v>
      </c>
      <c r="E122" s="55">
        <v>59.23</v>
      </c>
      <c r="F122" s="54" t="s">
        <v>10</v>
      </c>
      <c r="G122" s="54">
        <v>0</v>
      </c>
      <c r="H122" s="54" t="s">
        <v>92</v>
      </c>
    </row>
    <row r="123" spans="1:8" x14ac:dyDescent="0.2">
      <c r="A123" s="56">
        <v>45014</v>
      </c>
      <c r="B123" s="54" t="s">
        <v>12</v>
      </c>
      <c r="C123" s="54" t="s">
        <v>8</v>
      </c>
      <c r="D123" s="54" t="s">
        <v>9</v>
      </c>
      <c r="E123" s="55">
        <v>57.89</v>
      </c>
      <c r="F123" s="54" t="s">
        <v>10</v>
      </c>
      <c r="G123" s="54">
        <v>0</v>
      </c>
      <c r="H123" s="54" t="s">
        <v>92</v>
      </c>
    </row>
    <row r="124" spans="1:8" x14ac:dyDescent="0.2">
      <c r="A124" s="56">
        <v>45014</v>
      </c>
      <c r="B124" s="54" t="s">
        <v>12</v>
      </c>
      <c r="C124" s="54" t="s">
        <v>8</v>
      </c>
      <c r="D124" s="54" t="s">
        <v>9</v>
      </c>
      <c r="E124" s="55">
        <v>63.39</v>
      </c>
      <c r="F124" s="54" t="s">
        <v>10</v>
      </c>
      <c r="G124" s="54">
        <v>0</v>
      </c>
      <c r="H124" s="54" t="s">
        <v>92</v>
      </c>
    </row>
    <row r="125" spans="1:8" x14ac:dyDescent="0.2">
      <c r="A125" s="56">
        <v>45014</v>
      </c>
      <c r="B125" s="54" t="s">
        <v>12</v>
      </c>
      <c r="C125" s="54" t="s">
        <v>8</v>
      </c>
      <c r="D125" s="54" t="s">
        <v>9</v>
      </c>
      <c r="E125" s="55">
        <v>55.62</v>
      </c>
      <c r="F125" s="54" t="s">
        <v>10</v>
      </c>
      <c r="G125" s="54">
        <v>0</v>
      </c>
      <c r="H125" s="54" t="s">
        <v>92</v>
      </c>
    </row>
    <row r="126" spans="1:8" x14ac:dyDescent="0.2">
      <c r="A126" s="56">
        <v>45014</v>
      </c>
      <c r="B126" s="54" t="s">
        <v>12</v>
      </c>
      <c r="C126" s="54" t="s">
        <v>8</v>
      </c>
      <c r="D126" s="54" t="s">
        <v>11</v>
      </c>
      <c r="E126" s="55">
        <v>59.63</v>
      </c>
      <c r="F126" s="54" t="s">
        <v>10</v>
      </c>
      <c r="G126" s="54">
        <v>0</v>
      </c>
      <c r="H126" s="54" t="s">
        <v>92</v>
      </c>
    </row>
    <row r="127" spans="1:8" x14ac:dyDescent="0.2">
      <c r="A127" s="56">
        <v>45014</v>
      </c>
      <c r="B127" s="54" t="s">
        <v>12</v>
      </c>
      <c r="C127" s="54" t="s">
        <v>8</v>
      </c>
      <c r="D127" s="54" t="s">
        <v>9</v>
      </c>
      <c r="E127" s="55">
        <v>59.63</v>
      </c>
      <c r="F127" s="54" t="s">
        <v>10</v>
      </c>
      <c r="G127" s="54">
        <v>0</v>
      </c>
      <c r="H127" s="54" t="s">
        <v>92</v>
      </c>
    </row>
    <row r="128" spans="1:8" x14ac:dyDescent="0.2">
      <c r="A128" s="56">
        <v>45014</v>
      </c>
      <c r="B128" s="54" t="s">
        <v>12</v>
      </c>
      <c r="C128" s="54" t="s">
        <v>8</v>
      </c>
      <c r="D128" s="54" t="s">
        <v>9</v>
      </c>
      <c r="E128" s="55">
        <v>60.21</v>
      </c>
      <c r="F128" s="54" t="s">
        <v>10</v>
      </c>
      <c r="G128" s="54">
        <v>0</v>
      </c>
      <c r="H128" s="54" t="s">
        <v>92</v>
      </c>
    </row>
    <row r="129" spans="1:8" x14ac:dyDescent="0.2">
      <c r="A129" s="56">
        <v>45014</v>
      </c>
      <c r="B129" s="54" t="s">
        <v>12</v>
      </c>
      <c r="C129" s="54" t="s">
        <v>8</v>
      </c>
      <c r="D129" s="54" t="s">
        <v>11</v>
      </c>
      <c r="E129" s="55">
        <v>55.39</v>
      </c>
      <c r="F129" s="54" t="s">
        <v>10</v>
      </c>
      <c r="G129" s="54">
        <v>0</v>
      </c>
      <c r="H129" s="54" t="s">
        <v>92</v>
      </c>
    </row>
    <row r="130" spans="1:8" x14ac:dyDescent="0.2">
      <c r="A130" s="56">
        <v>45014</v>
      </c>
      <c r="B130" s="54" t="s">
        <v>12</v>
      </c>
      <c r="C130" s="54" t="s">
        <v>8</v>
      </c>
      <c r="D130" s="54" t="s">
        <v>11</v>
      </c>
      <c r="E130" s="55">
        <v>53</v>
      </c>
      <c r="F130" s="54" t="s">
        <v>10</v>
      </c>
      <c r="G130" s="54">
        <v>0</v>
      </c>
      <c r="H130" s="54" t="s">
        <v>92</v>
      </c>
    </row>
    <row r="131" spans="1:8" x14ac:dyDescent="0.2">
      <c r="A131" s="56">
        <v>45014</v>
      </c>
      <c r="B131" s="54" t="s">
        <v>12</v>
      </c>
      <c r="C131" s="54" t="s">
        <v>8</v>
      </c>
      <c r="D131" s="54" t="s">
        <v>9</v>
      </c>
      <c r="E131" s="55">
        <v>60.63</v>
      </c>
      <c r="F131" s="54" t="s">
        <v>10</v>
      </c>
      <c r="G131" s="54">
        <v>0</v>
      </c>
      <c r="H131" s="54" t="s">
        <v>92</v>
      </c>
    </row>
    <row r="132" spans="1:8" x14ac:dyDescent="0.2">
      <c r="A132" s="56">
        <v>45014</v>
      </c>
      <c r="B132" s="54" t="s">
        <v>12</v>
      </c>
      <c r="C132" s="54" t="s">
        <v>8</v>
      </c>
      <c r="D132" s="54" t="s">
        <v>11</v>
      </c>
      <c r="E132" s="55">
        <v>52.58</v>
      </c>
      <c r="F132" s="54" t="s">
        <v>10</v>
      </c>
      <c r="G132" s="54">
        <v>0</v>
      </c>
      <c r="H132" s="54" t="s">
        <v>92</v>
      </c>
    </row>
    <row r="133" spans="1:8" x14ac:dyDescent="0.2">
      <c r="A133" s="56">
        <v>45014</v>
      </c>
      <c r="B133" s="54" t="s">
        <v>12</v>
      </c>
      <c r="C133" s="54" t="s">
        <v>8</v>
      </c>
      <c r="D133" s="54" t="s">
        <v>9</v>
      </c>
      <c r="E133" s="55">
        <v>58.04</v>
      </c>
      <c r="F133" s="54" t="s">
        <v>10</v>
      </c>
      <c r="G133" s="54">
        <v>0</v>
      </c>
      <c r="H133" s="54" t="s">
        <v>92</v>
      </c>
    </row>
    <row r="134" spans="1:8" x14ac:dyDescent="0.2">
      <c r="A134" s="56">
        <v>45014</v>
      </c>
      <c r="B134" s="54" t="s">
        <v>12</v>
      </c>
      <c r="C134" s="54" t="s">
        <v>8</v>
      </c>
      <c r="D134" s="54" t="s">
        <v>11</v>
      </c>
      <c r="E134" s="55">
        <v>53.01</v>
      </c>
      <c r="F134" s="54" t="s">
        <v>10</v>
      </c>
      <c r="G134" s="54">
        <v>0</v>
      </c>
      <c r="H134" s="54" t="s">
        <v>92</v>
      </c>
    </row>
    <row r="135" spans="1:8" x14ac:dyDescent="0.2">
      <c r="A135" s="56">
        <v>45014</v>
      </c>
      <c r="B135" s="54" t="s">
        <v>12</v>
      </c>
      <c r="C135" s="54" t="s">
        <v>8</v>
      </c>
      <c r="D135" s="54" t="s">
        <v>9</v>
      </c>
      <c r="E135" s="55">
        <v>65.12</v>
      </c>
      <c r="F135" s="54" t="s">
        <v>10</v>
      </c>
      <c r="G135" s="54">
        <v>0</v>
      </c>
      <c r="H135" s="54" t="s">
        <v>92</v>
      </c>
    </row>
    <row r="136" spans="1:8" x14ac:dyDescent="0.2">
      <c r="A136" s="56">
        <v>45014</v>
      </c>
      <c r="B136" s="54" t="s">
        <v>12</v>
      </c>
      <c r="C136" s="54" t="s">
        <v>8</v>
      </c>
      <c r="D136" s="54" t="s">
        <v>9</v>
      </c>
      <c r="E136" s="55">
        <v>58.23</v>
      </c>
      <c r="F136" s="54" t="s">
        <v>10</v>
      </c>
      <c r="G136" s="54">
        <v>0</v>
      </c>
      <c r="H136" s="54" t="s">
        <v>92</v>
      </c>
    </row>
    <row r="137" spans="1:8" x14ac:dyDescent="0.2">
      <c r="A137" s="56">
        <v>45014</v>
      </c>
      <c r="B137" s="54" t="s">
        <v>12</v>
      </c>
      <c r="C137" s="54" t="s">
        <v>8</v>
      </c>
      <c r="D137" s="54" t="s">
        <v>11</v>
      </c>
      <c r="E137" s="55">
        <v>58.74</v>
      </c>
      <c r="F137" s="54" t="s">
        <v>10</v>
      </c>
      <c r="G137" s="54">
        <v>0</v>
      </c>
      <c r="H137" s="54" t="s">
        <v>92</v>
      </c>
    </row>
    <row r="138" spans="1:8" x14ac:dyDescent="0.2">
      <c r="A138" s="56">
        <v>45014</v>
      </c>
      <c r="B138" s="54" t="s">
        <v>12</v>
      </c>
      <c r="C138" s="54" t="s">
        <v>8</v>
      </c>
      <c r="D138" s="54" t="s">
        <v>11</v>
      </c>
      <c r="E138" s="55">
        <v>45.64</v>
      </c>
      <c r="F138" s="54" t="s">
        <v>10</v>
      </c>
      <c r="G138" s="54">
        <v>0</v>
      </c>
      <c r="H138" s="54" t="s">
        <v>92</v>
      </c>
    </row>
    <row r="139" spans="1:8" x14ac:dyDescent="0.2">
      <c r="A139" s="56">
        <v>45014</v>
      </c>
      <c r="B139" s="54" t="s">
        <v>12</v>
      </c>
      <c r="C139" s="54" t="s">
        <v>8</v>
      </c>
      <c r="D139" s="54" t="s">
        <v>11</v>
      </c>
      <c r="E139" s="55">
        <v>48.01</v>
      </c>
      <c r="F139" s="54" t="s">
        <v>10</v>
      </c>
      <c r="G139" s="54">
        <v>0</v>
      </c>
      <c r="H139" s="54" t="s">
        <v>92</v>
      </c>
    </row>
    <row r="140" spans="1:8" x14ac:dyDescent="0.2">
      <c r="A140" s="56">
        <v>45014</v>
      </c>
      <c r="B140" s="54" t="s">
        <v>12</v>
      </c>
      <c r="C140" s="54" t="s">
        <v>8</v>
      </c>
      <c r="D140" s="54" t="s">
        <v>9</v>
      </c>
      <c r="E140" s="55">
        <v>43.83</v>
      </c>
      <c r="F140" s="54" t="s">
        <v>10</v>
      </c>
      <c r="G140" s="54">
        <v>0</v>
      </c>
      <c r="H140" s="54" t="s">
        <v>92</v>
      </c>
    </row>
    <row r="141" spans="1:8" x14ac:dyDescent="0.2">
      <c r="A141" s="56">
        <v>45014</v>
      </c>
      <c r="B141" s="54" t="s">
        <v>12</v>
      </c>
      <c r="C141" s="54" t="s">
        <v>8</v>
      </c>
      <c r="D141" s="54" t="s">
        <v>9</v>
      </c>
      <c r="E141" s="55">
        <v>51.36</v>
      </c>
      <c r="F141" s="54" t="s">
        <v>10</v>
      </c>
      <c r="G141" s="54">
        <v>0</v>
      </c>
      <c r="H141" s="54" t="s">
        <v>92</v>
      </c>
    </row>
    <row r="142" spans="1:8" x14ac:dyDescent="0.2">
      <c r="A142" s="56">
        <v>45014</v>
      </c>
      <c r="B142" s="54" t="s">
        <v>12</v>
      </c>
      <c r="C142" s="54" t="s">
        <v>8</v>
      </c>
      <c r="D142" s="54" t="s">
        <v>11</v>
      </c>
      <c r="E142" s="55">
        <v>57.7</v>
      </c>
      <c r="F142" s="54" t="s">
        <v>10</v>
      </c>
      <c r="G142" s="54">
        <v>0</v>
      </c>
      <c r="H142" s="54" t="s">
        <v>92</v>
      </c>
    </row>
    <row r="143" spans="1:8" x14ac:dyDescent="0.2">
      <c r="A143" s="56">
        <v>45014</v>
      </c>
      <c r="B143" s="54" t="s">
        <v>12</v>
      </c>
      <c r="C143" s="54" t="s">
        <v>8</v>
      </c>
      <c r="D143" s="54" t="s">
        <v>11</v>
      </c>
      <c r="E143" s="55">
        <v>62.87</v>
      </c>
      <c r="F143" s="54" t="s">
        <v>10</v>
      </c>
      <c r="G143" s="54">
        <v>0</v>
      </c>
      <c r="H143" s="54" t="s">
        <v>92</v>
      </c>
    </row>
    <row r="144" spans="1:8" x14ac:dyDescent="0.2">
      <c r="A144" s="56">
        <v>45014</v>
      </c>
      <c r="B144" s="54" t="s">
        <v>12</v>
      </c>
      <c r="C144" s="54" t="s">
        <v>8</v>
      </c>
      <c r="D144" s="54" t="s">
        <v>9</v>
      </c>
      <c r="E144" s="55">
        <v>52.76</v>
      </c>
      <c r="F144" s="54" t="s">
        <v>10</v>
      </c>
      <c r="G144" s="54">
        <v>0</v>
      </c>
      <c r="H144" s="54" t="s">
        <v>92</v>
      </c>
    </row>
    <row r="145" spans="1:8" x14ac:dyDescent="0.2">
      <c r="A145" s="56">
        <v>45014</v>
      </c>
      <c r="B145" s="54" t="s">
        <v>12</v>
      </c>
      <c r="C145" s="54" t="s">
        <v>8</v>
      </c>
      <c r="D145" s="54" t="s">
        <v>9</v>
      </c>
      <c r="E145" s="55">
        <v>55.55</v>
      </c>
      <c r="F145" s="54" t="s">
        <v>10</v>
      </c>
      <c r="G145" s="54">
        <v>0</v>
      </c>
      <c r="H145" s="54" t="s">
        <v>92</v>
      </c>
    </row>
    <row r="146" spans="1:8" x14ac:dyDescent="0.2">
      <c r="A146" s="56">
        <v>45014</v>
      </c>
      <c r="B146" s="54" t="s">
        <v>12</v>
      </c>
      <c r="C146" s="54" t="s">
        <v>8</v>
      </c>
      <c r="D146" s="54" t="s">
        <v>9</v>
      </c>
      <c r="E146" s="55">
        <v>51.91</v>
      </c>
      <c r="F146" s="54" t="s">
        <v>10</v>
      </c>
      <c r="G146" s="54">
        <v>0</v>
      </c>
      <c r="H146" s="54" t="s">
        <v>92</v>
      </c>
    </row>
    <row r="147" spans="1:8" x14ac:dyDescent="0.2">
      <c r="A147" s="56">
        <v>45014</v>
      </c>
      <c r="B147" s="54" t="s">
        <v>12</v>
      </c>
      <c r="C147" s="54" t="s">
        <v>8</v>
      </c>
      <c r="D147" s="54" t="s">
        <v>9</v>
      </c>
      <c r="E147" s="55">
        <v>46.54</v>
      </c>
      <c r="F147" s="54" t="s">
        <v>10</v>
      </c>
      <c r="G147" s="54">
        <v>0</v>
      </c>
      <c r="H147" s="54" t="s">
        <v>92</v>
      </c>
    </row>
    <row r="148" spans="1:8" x14ac:dyDescent="0.2">
      <c r="A148" s="56">
        <v>45014</v>
      </c>
      <c r="B148" s="54" t="s">
        <v>12</v>
      </c>
      <c r="C148" s="54" t="s">
        <v>8</v>
      </c>
      <c r="D148" s="54" t="s">
        <v>9</v>
      </c>
      <c r="E148" s="55">
        <v>44.33</v>
      </c>
      <c r="F148" s="54" t="s">
        <v>10</v>
      </c>
      <c r="G148" s="54">
        <v>0</v>
      </c>
      <c r="H148" s="54" t="s">
        <v>92</v>
      </c>
    </row>
    <row r="149" spans="1:8" x14ac:dyDescent="0.2">
      <c r="A149" s="56">
        <v>45014</v>
      </c>
      <c r="B149" s="54" t="s">
        <v>12</v>
      </c>
      <c r="C149" s="54" t="s">
        <v>8</v>
      </c>
      <c r="D149" s="54" t="s">
        <v>9</v>
      </c>
      <c r="E149" s="55">
        <v>47.67</v>
      </c>
      <c r="F149" s="54" t="s">
        <v>10</v>
      </c>
      <c r="G149" s="54">
        <v>0</v>
      </c>
      <c r="H149" s="54" t="s">
        <v>92</v>
      </c>
    </row>
    <row r="150" spans="1:8" x14ac:dyDescent="0.2">
      <c r="A150" s="56">
        <v>45014</v>
      </c>
      <c r="B150" s="54" t="s">
        <v>12</v>
      </c>
      <c r="C150" s="54" t="s">
        <v>8</v>
      </c>
      <c r="D150" s="54" t="s">
        <v>9</v>
      </c>
      <c r="E150" s="55">
        <v>46.5</v>
      </c>
      <c r="F150" s="54" t="s">
        <v>10</v>
      </c>
      <c r="G150" s="54">
        <v>0</v>
      </c>
      <c r="H150" s="54" t="s">
        <v>92</v>
      </c>
    </row>
    <row r="151" spans="1:8" x14ac:dyDescent="0.2">
      <c r="A151" s="56">
        <v>45014</v>
      </c>
      <c r="B151" s="54" t="s">
        <v>12</v>
      </c>
      <c r="C151" s="54" t="s">
        <v>8</v>
      </c>
      <c r="D151" s="54" t="s">
        <v>9</v>
      </c>
      <c r="E151" s="55">
        <v>51.8</v>
      </c>
      <c r="F151" s="54" t="s">
        <v>10</v>
      </c>
      <c r="G151" s="54">
        <v>0</v>
      </c>
      <c r="H151" s="54" t="s">
        <v>92</v>
      </c>
    </row>
    <row r="152" spans="1:8" x14ac:dyDescent="0.2">
      <c r="A152" s="56">
        <v>45014</v>
      </c>
      <c r="B152" s="54" t="s">
        <v>12</v>
      </c>
      <c r="C152" s="54" t="s">
        <v>8</v>
      </c>
      <c r="D152" s="54" t="s">
        <v>9</v>
      </c>
      <c r="E152" s="55">
        <v>48.1</v>
      </c>
      <c r="F152" s="54" t="s">
        <v>10</v>
      </c>
      <c r="G152" s="54">
        <v>0</v>
      </c>
      <c r="H152" s="54" t="s">
        <v>92</v>
      </c>
    </row>
    <row r="153" spans="1:8" x14ac:dyDescent="0.2">
      <c r="A153" s="56">
        <v>45014</v>
      </c>
      <c r="B153" s="54" t="s">
        <v>12</v>
      </c>
      <c r="C153" s="54" t="s">
        <v>8</v>
      </c>
      <c r="D153" s="54" t="s">
        <v>9</v>
      </c>
      <c r="E153" s="55">
        <v>54.61</v>
      </c>
      <c r="F153" s="54" t="s">
        <v>10</v>
      </c>
      <c r="G153" s="54">
        <v>0</v>
      </c>
      <c r="H153" s="54" t="s">
        <v>92</v>
      </c>
    </row>
    <row r="154" spans="1:8" x14ac:dyDescent="0.2">
      <c r="A154" s="56">
        <v>45014</v>
      </c>
      <c r="B154" s="54" t="s">
        <v>12</v>
      </c>
      <c r="C154" s="54" t="s">
        <v>8</v>
      </c>
      <c r="D154" s="54" t="s">
        <v>11</v>
      </c>
      <c r="E154" s="55">
        <v>54.76</v>
      </c>
      <c r="F154" s="54" t="s">
        <v>10</v>
      </c>
      <c r="G154" s="54">
        <v>0</v>
      </c>
      <c r="H154" s="54" t="s">
        <v>92</v>
      </c>
    </row>
    <row r="155" spans="1:8" x14ac:dyDescent="0.2">
      <c r="A155" s="56">
        <v>45014</v>
      </c>
      <c r="B155" s="54" t="s">
        <v>12</v>
      </c>
      <c r="C155" s="54" t="s">
        <v>8</v>
      </c>
      <c r="D155" s="54" t="s">
        <v>9</v>
      </c>
      <c r="E155" s="55">
        <v>35.75</v>
      </c>
      <c r="F155" s="54" t="s">
        <v>10</v>
      </c>
      <c r="G155" s="54">
        <v>0</v>
      </c>
      <c r="H155" s="54" t="s">
        <v>92</v>
      </c>
    </row>
    <row r="156" spans="1:8" x14ac:dyDescent="0.2">
      <c r="A156" s="56">
        <v>45015</v>
      </c>
      <c r="B156" s="54" t="s">
        <v>13</v>
      </c>
      <c r="C156" s="54" t="s">
        <v>8</v>
      </c>
      <c r="D156" s="54" t="s">
        <v>9</v>
      </c>
      <c r="E156" s="55">
        <v>53.3</v>
      </c>
      <c r="F156" s="54" t="s">
        <v>10</v>
      </c>
      <c r="G156" s="54">
        <v>0</v>
      </c>
      <c r="H156" s="54" t="s">
        <v>92</v>
      </c>
    </row>
    <row r="157" spans="1:8" x14ac:dyDescent="0.2">
      <c r="A157" s="56">
        <v>45015</v>
      </c>
      <c r="B157" s="54" t="s">
        <v>13</v>
      </c>
      <c r="C157" s="54" t="s">
        <v>8</v>
      </c>
      <c r="D157" s="54" t="s">
        <v>11</v>
      </c>
      <c r="E157" s="55">
        <v>70.62</v>
      </c>
      <c r="F157" s="54" t="s">
        <v>10</v>
      </c>
      <c r="G157" s="54">
        <v>0</v>
      </c>
      <c r="H157" s="54" t="s">
        <v>92</v>
      </c>
    </row>
    <row r="158" spans="1:8" x14ac:dyDescent="0.2">
      <c r="A158" s="56">
        <v>45015</v>
      </c>
      <c r="B158" s="54" t="s">
        <v>13</v>
      </c>
      <c r="C158" s="54" t="s">
        <v>8</v>
      </c>
      <c r="D158" s="54" t="s">
        <v>9</v>
      </c>
      <c r="E158" s="55">
        <v>69.239999999999995</v>
      </c>
      <c r="F158" s="54" t="s">
        <v>10</v>
      </c>
      <c r="G158" s="54">
        <v>0</v>
      </c>
      <c r="H158" s="54" t="s">
        <v>92</v>
      </c>
    </row>
    <row r="159" spans="1:8" x14ac:dyDescent="0.2">
      <c r="A159" s="56">
        <v>45015</v>
      </c>
      <c r="B159" s="54" t="s">
        <v>13</v>
      </c>
      <c r="C159" s="54" t="s">
        <v>8</v>
      </c>
      <c r="D159" s="54" t="s">
        <v>11</v>
      </c>
      <c r="E159" s="55">
        <v>50.84</v>
      </c>
      <c r="F159" s="54" t="s">
        <v>10</v>
      </c>
      <c r="G159" s="54">
        <v>0</v>
      </c>
      <c r="H159" s="54" t="s">
        <v>92</v>
      </c>
    </row>
    <row r="160" spans="1:8" x14ac:dyDescent="0.2">
      <c r="A160" s="56">
        <v>45015</v>
      </c>
      <c r="B160" s="54" t="s">
        <v>13</v>
      </c>
      <c r="C160" s="54" t="s">
        <v>8</v>
      </c>
      <c r="D160" s="54" t="s">
        <v>9</v>
      </c>
      <c r="E160" s="55">
        <v>51.23</v>
      </c>
      <c r="F160" s="54" t="s">
        <v>10</v>
      </c>
      <c r="G160" s="54">
        <v>0</v>
      </c>
      <c r="H160" s="54" t="s">
        <v>92</v>
      </c>
    </row>
    <row r="161" spans="1:8" x14ac:dyDescent="0.2">
      <c r="A161" s="56">
        <v>45015</v>
      </c>
      <c r="B161" s="54" t="s">
        <v>13</v>
      </c>
      <c r="C161" s="54" t="s">
        <v>8</v>
      </c>
      <c r="D161" s="54" t="s">
        <v>11</v>
      </c>
      <c r="E161" s="55">
        <v>67.150000000000006</v>
      </c>
      <c r="F161" s="54" t="s">
        <v>10</v>
      </c>
      <c r="G161" s="54">
        <v>0</v>
      </c>
      <c r="H161" s="54" t="s">
        <v>92</v>
      </c>
    </row>
    <row r="162" spans="1:8" x14ac:dyDescent="0.2">
      <c r="A162" s="56">
        <v>45015</v>
      </c>
      <c r="B162" s="54" t="s">
        <v>13</v>
      </c>
      <c r="C162" s="54" t="s">
        <v>8</v>
      </c>
      <c r="D162" s="54" t="s">
        <v>9</v>
      </c>
      <c r="E162" s="55">
        <v>53.43</v>
      </c>
      <c r="F162" s="54" t="s">
        <v>10</v>
      </c>
      <c r="G162" s="54">
        <v>0</v>
      </c>
      <c r="H162" s="54" t="s">
        <v>92</v>
      </c>
    </row>
    <row r="163" spans="1:8" x14ac:dyDescent="0.2">
      <c r="A163" s="56">
        <v>45015</v>
      </c>
      <c r="B163" s="54" t="s">
        <v>13</v>
      </c>
      <c r="C163" s="54" t="s">
        <v>8</v>
      </c>
      <c r="D163" s="54" t="s">
        <v>11</v>
      </c>
      <c r="E163" s="55">
        <v>64.349999999999994</v>
      </c>
      <c r="F163" s="54" t="s">
        <v>10</v>
      </c>
      <c r="G163" s="54">
        <v>0</v>
      </c>
      <c r="H163" s="54" t="s">
        <v>92</v>
      </c>
    </row>
    <row r="164" spans="1:8" x14ac:dyDescent="0.2">
      <c r="A164" s="56">
        <v>45015</v>
      </c>
      <c r="B164" s="54" t="s">
        <v>13</v>
      </c>
      <c r="C164" s="54" t="s">
        <v>8</v>
      </c>
      <c r="D164" s="54" t="s">
        <v>9</v>
      </c>
      <c r="E164" s="55">
        <v>51.12</v>
      </c>
      <c r="F164" s="54" t="s">
        <v>10</v>
      </c>
      <c r="G164" s="54">
        <v>0</v>
      </c>
      <c r="H164" s="54" t="s">
        <v>92</v>
      </c>
    </row>
    <row r="165" spans="1:8" x14ac:dyDescent="0.2">
      <c r="A165" s="56">
        <v>45015</v>
      </c>
      <c r="B165" s="54" t="s">
        <v>13</v>
      </c>
      <c r="C165" s="54" t="s">
        <v>8</v>
      </c>
      <c r="D165" s="54" t="s">
        <v>11</v>
      </c>
      <c r="E165" s="55">
        <v>65.17</v>
      </c>
      <c r="F165" s="54" t="s">
        <v>10</v>
      </c>
      <c r="G165" s="54">
        <v>0</v>
      </c>
      <c r="H165" s="54" t="s">
        <v>92</v>
      </c>
    </row>
    <row r="166" spans="1:8" x14ac:dyDescent="0.2">
      <c r="A166" s="56">
        <v>45015</v>
      </c>
      <c r="B166" s="54" t="s">
        <v>13</v>
      </c>
      <c r="C166" s="54" t="s">
        <v>8</v>
      </c>
      <c r="D166" s="54" t="s">
        <v>9</v>
      </c>
      <c r="E166" s="55">
        <v>65.959999999999994</v>
      </c>
      <c r="F166" s="54" t="s">
        <v>10</v>
      </c>
      <c r="G166" s="54">
        <v>0</v>
      </c>
      <c r="H166" s="54" t="s">
        <v>92</v>
      </c>
    </row>
    <row r="167" spans="1:8" x14ac:dyDescent="0.2">
      <c r="A167" s="56">
        <v>45015</v>
      </c>
      <c r="B167" s="54" t="s">
        <v>13</v>
      </c>
      <c r="C167" s="54" t="s">
        <v>8</v>
      </c>
      <c r="D167" s="54" t="s">
        <v>11</v>
      </c>
      <c r="E167" s="55">
        <v>60.54</v>
      </c>
      <c r="F167" s="54" t="s">
        <v>10</v>
      </c>
      <c r="G167" s="54">
        <v>0</v>
      </c>
      <c r="H167" s="54" t="s">
        <v>92</v>
      </c>
    </row>
    <row r="168" spans="1:8" x14ac:dyDescent="0.2">
      <c r="A168" s="56">
        <v>45015</v>
      </c>
      <c r="B168" s="54" t="s">
        <v>13</v>
      </c>
      <c r="C168" s="54" t="s">
        <v>8</v>
      </c>
      <c r="D168" s="54" t="s">
        <v>11</v>
      </c>
      <c r="E168" s="55">
        <v>52.95</v>
      </c>
      <c r="F168" s="54" t="s">
        <v>10</v>
      </c>
      <c r="G168" s="54">
        <v>0</v>
      </c>
      <c r="H168" s="54" t="s">
        <v>92</v>
      </c>
    </row>
    <row r="169" spans="1:8" x14ac:dyDescent="0.2">
      <c r="A169" s="56">
        <v>45015</v>
      </c>
      <c r="B169" s="54" t="s">
        <v>13</v>
      </c>
      <c r="C169" s="54" t="s">
        <v>8</v>
      </c>
      <c r="D169" s="54" t="s">
        <v>11</v>
      </c>
      <c r="E169" s="55">
        <v>73.150000000000006</v>
      </c>
      <c r="F169" s="54" t="s">
        <v>10</v>
      </c>
      <c r="G169" s="54">
        <v>0</v>
      </c>
      <c r="H169" s="54" t="s">
        <v>92</v>
      </c>
    </row>
    <row r="170" spans="1:8" x14ac:dyDescent="0.2">
      <c r="A170" s="56">
        <v>45015</v>
      </c>
      <c r="B170" s="54" t="s">
        <v>13</v>
      </c>
      <c r="C170" s="54" t="s">
        <v>8</v>
      </c>
      <c r="D170" s="54" t="s">
        <v>11</v>
      </c>
      <c r="E170" s="55">
        <v>43.2</v>
      </c>
      <c r="F170" s="54" t="s">
        <v>10</v>
      </c>
      <c r="G170" s="54">
        <v>0</v>
      </c>
      <c r="H170" s="54" t="s">
        <v>92</v>
      </c>
    </row>
    <row r="171" spans="1:8" x14ac:dyDescent="0.2">
      <c r="A171" s="56">
        <v>45015</v>
      </c>
      <c r="B171" s="54" t="s">
        <v>13</v>
      </c>
      <c r="C171" s="54" t="s">
        <v>8</v>
      </c>
      <c r="D171" s="54" t="s">
        <v>9</v>
      </c>
      <c r="E171" s="55">
        <v>62.3</v>
      </c>
      <c r="F171" s="54" t="s">
        <v>10</v>
      </c>
      <c r="G171" s="54">
        <v>0</v>
      </c>
      <c r="H171" s="54" t="s">
        <v>92</v>
      </c>
    </row>
    <row r="172" spans="1:8" x14ac:dyDescent="0.2">
      <c r="A172" s="56">
        <v>45015</v>
      </c>
      <c r="B172" s="54" t="s">
        <v>13</v>
      </c>
      <c r="C172" s="54" t="s">
        <v>8</v>
      </c>
      <c r="D172" s="54" t="s">
        <v>11</v>
      </c>
      <c r="E172" s="55">
        <v>51.12</v>
      </c>
      <c r="F172" s="54" t="s">
        <v>10</v>
      </c>
      <c r="G172" s="54">
        <v>0</v>
      </c>
      <c r="H172" s="54" t="s">
        <v>92</v>
      </c>
    </row>
    <row r="173" spans="1:8" x14ac:dyDescent="0.2">
      <c r="A173" s="56">
        <v>45015</v>
      </c>
      <c r="B173" s="54" t="s">
        <v>13</v>
      </c>
      <c r="C173" s="54" t="s">
        <v>8</v>
      </c>
      <c r="D173" s="54" t="s">
        <v>11</v>
      </c>
      <c r="E173" s="55">
        <v>61.2</v>
      </c>
      <c r="F173" s="54" t="s">
        <v>10</v>
      </c>
      <c r="G173" s="54">
        <v>0</v>
      </c>
      <c r="H173" s="54" t="s">
        <v>92</v>
      </c>
    </row>
    <row r="174" spans="1:8" x14ac:dyDescent="0.2">
      <c r="A174" s="56">
        <v>45015</v>
      </c>
      <c r="B174" s="54" t="s">
        <v>13</v>
      </c>
      <c r="C174" s="54" t="s">
        <v>8</v>
      </c>
      <c r="D174" s="54" t="s">
        <v>11</v>
      </c>
      <c r="E174" s="55">
        <v>61.2</v>
      </c>
      <c r="F174" s="54" t="s">
        <v>10</v>
      </c>
      <c r="G174" s="54">
        <v>0</v>
      </c>
      <c r="H174" s="54" t="s">
        <v>92</v>
      </c>
    </row>
    <row r="175" spans="1:8" x14ac:dyDescent="0.2">
      <c r="A175" s="56">
        <v>45015</v>
      </c>
      <c r="B175" s="54" t="s">
        <v>13</v>
      </c>
      <c r="C175" s="54" t="s">
        <v>8</v>
      </c>
      <c r="D175" s="54" t="s">
        <v>9</v>
      </c>
      <c r="E175" s="55">
        <v>49.81</v>
      </c>
      <c r="F175" s="54" t="s">
        <v>10</v>
      </c>
      <c r="G175" s="54">
        <v>0</v>
      </c>
      <c r="H175" s="54" t="s">
        <v>92</v>
      </c>
    </row>
    <row r="176" spans="1:8" x14ac:dyDescent="0.2">
      <c r="A176" s="56">
        <v>45015</v>
      </c>
      <c r="B176" s="54" t="s">
        <v>13</v>
      </c>
      <c r="C176" s="54" t="s">
        <v>8</v>
      </c>
      <c r="D176" s="54" t="s">
        <v>11</v>
      </c>
      <c r="E176" s="55">
        <v>58.3</v>
      </c>
      <c r="F176" s="54" t="s">
        <v>10</v>
      </c>
      <c r="G176" s="54">
        <v>0</v>
      </c>
      <c r="H176" s="54" t="s">
        <v>92</v>
      </c>
    </row>
    <row r="177" spans="1:8" x14ac:dyDescent="0.2">
      <c r="A177" s="56">
        <v>45015</v>
      </c>
      <c r="B177" s="54" t="s">
        <v>13</v>
      </c>
      <c r="C177" s="54" t="s">
        <v>8</v>
      </c>
      <c r="D177" s="54" t="s">
        <v>9</v>
      </c>
      <c r="E177" s="55">
        <v>62.2</v>
      </c>
      <c r="F177" s="54" t="s">
        <v>10</v>
      </c>
      <c r="G177" s="54">
        <v>0</v>
      </c>
      <c r="H177" s="54" t="s">
        <v>92</v>
      </c>
    </row>
    <row r="178" spans="1:8" x14ac:dyDescent="0.2">
      <c r="A178" s="56">
        <v>45015</v>
      </c>
      <c r="B178" s="54" t="s">
        <v>13</v>
      </c>
      <c r="C178" s="54" t="s">
        <v>8</v>
      </c>
      <c r="D178" s="54" t="s">
        <v>11</v>
      </c>
      <c r="E178" s="55">
        <v>53.1</v>
      </c>
      <c r="F178" s="54" t="s">
        <v>10</v>
      </c>
      <c r="G178" s="54">
        <v>0</v>
      </c>
      <c r="H178" s="54" t="s">
        <v>92</v>
      </c>
    </row>
    <row r="179" spans="1:8" x14ac:dyDescent="0.2">
      <c r="A179" s="56">
        <v>45015</v>
      </c>
      <c r="B179" s="54" t="s">
        <v>13</v>
      </c>
      <c r="C179" s="54" t="s">
        <v>8</v>
      </c>
      <c r="D179" s="54" t="s">
        <v>11</v>
      </c>
      <c r="E179" s="55">
        <v>67.099999999999994</v>
      </c>
      <c r="F179" s="54" t="s">
        <v>10</v>
      </c>
      <c r="G179" s="54">
        <v>0</v>
      </c>
      <c r="H179" s="54" t="s">
        <v>92</v>
      </c>
    </row>
    <row r="180" spans="1:8" x14ac:dyDescent="0.2">
      <c r="A180" s="56">
        <v>45015</v>
      </c>
      <c r="B180" s="54" t="s">
        <v>13</v>
      </c>
      <c r="C180" s="54" t="s">
        <v>8</v>
      </c>
      <c r="D180" s="54" t="s">
        <v>9</v>
      </c>
      <c r="E180" s="55">
        <v>66</v>
      </c>
      <c r="F180" s="54" t="s">
        <v>10</v>
      </c>
      <c r="G180" s="54">
        <v>0</v>
      </c>
      <c r="H180" s="54" t="s">
        <v>92</v>
      </c>
    </row>
    <row r="181" spans="1:8" x14ac:dyDescent="0.2">
      <c r="A181" s="56">
        <v>45015</v>
      </c>
      <c r="B181" s="54" t="s">
        <v>13</v>
      </c>
      <c r="C181" s="54" t="s">
        <v>8</v>
      </c>
      <c r="D181" s="54" t="s">
        <v>9</v>
      </c>
      <c r="E181" s="55">
        <v>58.9</v>
      </c>
      <c r="F181" s="54" t="s">
        <v>10</v>
      </c>
      <c r="G181" s="54">
        <v>0</v>
      </c>
      <c r="H181" s="54" t="s">
        <v>92</v>
      </c>
    </row>
    <row r="182" spans="1:8" x14ac:dyDescent="0.2">
      <c r="A182" s="56">
        <v>45015</v>
      </c>
      <c r="B182" s="54" t="s">
        <v>13</v>
      </c>
      <c r="C182" s="54" t="s">
        <v>8</v>
      </c>
      <c r="D182" s="54" t="s">
        <v>11</v>
      </c>
      <c r="E182" s="55">
        <v>64.900000000000006</v>
      </c>
      <c r="F182" s="54" t="s">
        <v>10</v>
      </c>
      <c r="G182" s="54">
        <v>0</v>
      </c>
      <c r="H182" s="54" t="s">
        <v>92</v>
      </c>
    </row>
    <row r="183" spans="1:8" x14ac:dyDescent="0.2">
      <c r="A183" s="56">
        <v>45015</v>
      </c>
      <c r="B183" s="54" t="s">
        <v>13</v>
      </c>
      <c r="C183" s="54" t="s">
        <v>8</v>
      </c>
      <c r="D183" s="54" t="s">
        <v>11</v>
      </c>
      <c r="E183" s="55">
        <v>63.8</v>
      </c>
      <c r="F183" s="54" t="s">
        <v>10</v>
      </c>
      <c r="G183" s="54">
        <v>0</v>
      </c>
      <c r="H183" s="54" t="s">
        <v>92</v>
      </c>
    </row>
    <row r="184" spans="1:8" x14ac:dyDescent="0.2">
      <c r="A184" s="56">
        <v>45015</v>
      </c>
      <c r="B184" s="54" t="s">
        <v>13</v>
      </c>
      <c r="C184" s="54" t="s">
        <v>8</v>
      </c>
      <c r="D184" s="54" t="s">
        <v>11</v>
      </c>
      <c r="E184" s="55">
        <v>60</v>
      </c>
      <c r="F184" s="54" t="s">
        <v>10</v>
      </c>
      <c r="G184" s="54">
        <v>0</v>
      </c>
      <c r="H184" s="54" t="s">
        <v>92</v>
      </c>
    </row>
    <row r="185" spans="1:8" x14ac:dyDescent="0.2">
      <c r="A185" s="56">
        <v>45015</v>
      </c>
      <c r="B185" s="54" t="s">
        <v>13</v>
      </c>
      <c r="C185" s="54" t="s">
        <v>8</v>
      </c>
      <c r="D185" s="54" t="s">
        <v>9</v>
      </c>
      <c r="E185" s="55">
        <v>70.099999999999994</v>
      </c>
      <c r="F185" s="54" t="s">
        <v>10</v>
      </c>
      <c r="G185" s="54">
        <v>0</v>
      </c>
      <c r="H185" s="54" t="s">
        <v>92</v>
      </c>
    </row>
    <row r="186" spans="1:8" x14ac:dyDescent="0.2">
      <c r="A186" s="56">
        <v>45015</v>
      </c>
      <c r="B186" s="54" t="s">
        <v>13</v>
      </c>
      <c r="C186" s="54" t="s">
        <v>8</v>
      </c>
      <c r="D186" s="54" t="s">
        <v>9</v>
      </c>
      <c r="E186" s="55">
        <v>67.2</v>
      </c>
      <c r="F186" s="54" t="s">
        <v>10</v>
      </c>
      <c r="G186" s="54">
        <v>0</v>
      </c>
      <c r="H186" s="54" t="s">
        <v>92</v>
      </c>
    </row>
    <row r="187" spans="1:8" x14ac:dyDescent="0.2">
      <c r="A187" s="56">
        <v>45015</v>
      </c>
      <c r="B187" s="54" t="s">
        <v>13</v>
      </c>
      <c r="C187" s="54" t="s">
        <v>8</v>
      </c>
      <c r="D187" s="54" t="s">
        <v>11</v>
      </c>
      <c r="E187" s="55">
        <v>62.8</v>
      </c>
      <c r="F187" s="54" t="s">
        <v>10</v>
      </c>
      <c r="G187" s="54">
        <v>0</v>
      </c>
      <c r="H187" s="54" t="s">
        <v>92</v>
      </c>
    </row>
    <row r="188" spans="1:8" x14ac:dyDescent="0.2">
      <c r="A188" s="56">
        <v>45015</v>
      </c>
      <c r="B188" s="54" t="s">
        <v>13</v>
      </c>
      <c r="C188" s="54" t="s">
        <v>8</v>
      </c>
      <c r="D188" s="54" t="s">
        <v>11</v>
      </c>
      <c r="E188" s="55">
        <v>65.7</v>
      </c>
      <c r="F188" s="54" t="s">
        <v>10</v>
      </c>
      <c r="G188" s="54">
        <v>0</v>
      </c>
      <c r="H188" s="54" t="s">
        <v>92</v>
      </c>
    </row>
    <row r="189" spans="1:8" x14ac:dyDescent="0.2">
      <c r="A189" s="56">
        <v>45015</v>
      </c>
      <c r="B189" s="54" t="s">
        <v>13</v>
      </c>
      <c r="C189" s="54" t="s">
        <v>8</v>
      </c>
      <c r="D189" s="54" t="s">
        <v>11</v>
      </c>
      <c r="E189" s="55">
        <v>58.1</v>
      </c>
      <c r="F189" s="54" t="s">
        <v>10</v>
      </c>
      <c r="G189" s="54">
        <v>0</v>
      </c>
      <c r="H189" s="54" t="s">
        <v>92</v>
      </c>
    </row>
    <row r="190" spans="1:8" x14ac:dyDescent="0.2">
      <c r="A190" s="56">
        <v>45015</v>
      </c>
      <c r="B190" s="54" t="s">
        <v>13</v>
      </c>
      <c r="C190" s="54" t="s">
        <v>8</v>
      </c>
      <c r="D190" s="54" t="s">
        <v>9</v>
      </c>
      <c r="E190" s="55">
        <v>68.8</v>
      </c>
      <c r="F190" s="54" t="s">
        <v>10</v>
      </c>
      <c r="G190" s="54">
        <v>0</v>
      </c>
      <c r="H190" s="54" t="s">
        <v>92</v>
      </c>
    </row>
    <row r="191" spans="1:8" x14ac:dyDescent="0.2">
      <c r="A191" s="56">
        <v>45015</v>
      </c>
      <c r="B191" s="54" t="s">
        <v>13</v>
      </c>
      <c r="C191" s="54" t="s">
        <v>8</v>
      </c>
      <c r="D191" s="54" t="s">
        <v>11</v>
      </c>
      <c r="E191" s="55">
        <v>57.1</v>
      </c>
      <c r="F191" s="54" t="s">
        <v>10</v>
      </c>
      <c r="G191" s="54">
        <v>0</v>
      </c>
      <c r="H191" s="54" t="s">
        <v>92</v>
      </c>
    </row>
    <row r="192" spans="1:8" x14ac:dyDescent="0.2">
      <c r="A192" s="56">
        <v>45015</v>
      </c>
      <c r="B192" s="54" t="s">
        <v>13</v>
      </c>
      <c r="C192" s="54" t="s">
        <v>8</v>
      </c>
      <c r="D192" s="54" t="s">
        <v>11</v>
      </c>
      <c r="E192" s="55">
        <v>63.5</v>
      </c>
      <c r="F192" s="54" t="s">
        <v>10</v>
      </c>
      <c r="G192" s="54">
        <v>0</v>
      </c>
      <c r="H192" s="54" t="s">
        <v>92</v>
      </c>
    </row>
    <row r="193" spans="1:8" x14ac:dyDescent="0.2">
      <c r="A193" s="56">
        <v>45015</v>
      </c>
      <c r="B193" s="54" t="s">
        <v>13</v>
      </c>
      <c r="C193" s="54" t="s">
        <v>8</v>
      </c>
      <c r="D193" s="54" t="s">
        <v>11</v>
      </c>
      <c r="E193" s="55">
        <v>59.5</v>
      </c>
      <c r="F193" s="54" t="s">
        <v>10</v>
      </c>
      <c r="G193" s="54">
        <v>0</v>
      </c>
      <c r="H193" s="54" t="s">
        <v>92</v>
      </c>
    </row>
    <row r="194" spans="1:8" x14ac:dyDescent="0.2">
      <c r="A194" s="56">
        <v>45015</v>
      </c>
      <c r="B194" s="54" t="s">
        <v>13</v>
      </c>
      <c r="C194" s="54" t="s">
        <v>8</v>
      </c>
      <c r="D194" s="54" t="s">
        <v>9</v>
      </c>
      <c r="E194" s="55">
        <v>49.2</v>
      </c>
      <c r="F194" s="54" t="s">
        <v>10</v>
      </c>
      <c r="G194" s="54">
        <v>0</v>
      </c>
      <c r="H194" s="54" t="s">
        <v>92</v>
      </c>
    </row>
    <row r="195" spans="1:8" x14ac:dyDescent="0.2">
      <c r="A195" s="56">
        <v>45015</v>
      </c>
      <c r="B195" s="54" t="s">
        <v>13</v>
      </c>
      <c r="C195" s="54" t="s">
        <v>8</v>
      </c>
      <c r="D195" s="54" t="s">
        <v>11</v>
      </c>
      <c r="E195" s="55">
        <v>64.900000000000006</v>
      </c>
      <c r="F195" s="54" t="s">
        <v>10</v>
      </c>
      <c r="G195" s="54">
        <v>0</v>
      </c>
      <c r="H195" s="54" t="s">
        <v>92</v>
      </c>
    </row>
    <row r="196" spans="1:8" x14ac:dyDescent="0.2">
      <c r="A196" s="56">
        <v>45015</v>
      </c>
      <c r="B196" s="54" t="s">
        <v>13</v>
      </c>
      <c r="C196" s="54" t="s">
        <v>8</v>
      </c>
      <c r="D196" s="54" t="s">
        <v>11</v>
      </c>
      <c r="E196" s="55">
        <v>65</v>
      </c>
      <c r="F196" s="54" t="s">
        <v>10</v>
      </c>
      <c r="G196" s="54">
        <v>0</v>
      </c>
      <c r="H196" s="54" t="s">
        <v>92</v>
      </c>
    </row>
    <row r="197" spans="1:8" x14ac:dyDescent="0.2">
      <c r="A197" s="56">
        <v>45015</v>
      </c>
      <c r="B197" s="54" t="s">
        <v>13</v>
      </c>
      <c r="C197" s="54" t="s">
        <v>8</v>
      </c>
      <c r="D197" s="54" t="s">
        <v>11</v>
      </c>
      <c r="E197" s="55">
        <v>61.3</v>
      </c>
      <c r="F197" s="54" t="s">
        <v>10</v>
      </c>
      <c r="G197" s="54">
        <v>0</v>
      </c>
      <c r="H197" s="54" t="s">
        <v>92</v>
      </c>
    </row>
    <row r="198" spans="1:8" x14ac:dyDescent="0.2">
      <c r="A198" s="56">
        <v>45015</v>
      </c>
      <c r="B198" s="54" t="s">
        <v>13</v>
      </c>
      <c r="C198" s="54" t="s">
        <v>8</v>
      </c>
      <c r="D198" s="54" t="s">
        <v>11</v>
      </c>
      <c r="E198" s="55">
        <v>62.2</v>
      </c>
      <c r="F198" s="54" t="s">
        <v>10</v>
      </c>
      <c r="G198" s="54">
        <v>0</v>
      </c>
      <c r="H198" s="54" t="s">
        <v>92</v>
      </c>
    </row>
    <row r="199" spans="1:8" x14ac:dyDescent="0.2">
      <c r="A199" s="56">
        <v>45015</v>
      </c>
      <c r="B199" s="54" t="s">
        <v>13</v>
      </c>
      <c r="C199" s="54" t="s">
        <v>8</v>
      </c>
      <c r="D199" s="54" t="s">
        <v>9</v>
      </c>
      <c r="E199" s="55">
        <v>62</v>
      </c>
      <c r="F199" s="54" t="s">
        <v>10</v>
      </c>
      <c r="G199" s="54">
        <v>0</v>
      </c>
      <c r="H199" s="54" t="s">
        <v>92</v>
      </c>
    </row>
    <row r="200" spans="1:8" x14ac:dyDescent="0.2">
      <c r="A200" s="56">
        <v>45015</v>
      </c>
      <c r="B200" s="54" t="s">
        <v>13</v>
      </c>
      <c r="C200" s="54" t="s">
        <v>8</v>
      </c>
      <c r="D200" s="54" t="s">
        <v>9</v>
      </c>
      <c r="E200" s="55">
        <v>54.9</v>
      </c>
      <c r="F200" s="54" t="s">
        <v>10</v>
      </c>
      <c r="G200" s="54">
        <v>0</v>
      </c>
      <c r="H200" s="54" t="s">
        <v>92</v>
      </c>
    </row>
    <row r="201" spans="1:8" x14ac:dyDescent="0.2">
      <c r="A201" s="56">
        <v>45015</v>
      </c>
      <c r="B201" s="54" t="s">
        <v>13</v>
      </c>
      <c r="C201" s="54" t="s">
        <v>8</v>
      </c>
      <c r="D201" s="54" t="s">
        <v>9</v>
      </c>
      <c r="E201" s="55">
        <v>59.9</v>
      </c>
      <c r="F201" s="54" t="s">
        <v>10</v>
      </c>
      <c r="G201" s="54">
        <v>0</v>
      </c>
      <c r="H201" s="54" t="s">
        <v>92</v>
      </c>
    </row>
    <row r="202" spans="1:8" x14ac:dyDescent="0.2">
      <c r="A202" s="56">
        <v>45015</v>
      </c>
      <c r="B202" s="54" t="s">
        <v>13</v>
      </c>
      <c r="C202" s="54" t="s">
        <v>8</v>
      </c>
      <c r="D202" s="54" t="s">
        <v>9</v>
      </c>
      <c r="E202" s="55">
        <v>62.2</v>
      </c>
      <c r="F202" s="54" t="s">
        <v>10</v>
      </c>
      <c r="G202" s="54">
        <v>0</v>
      </c>
      <c r="H202" s="54" t="s">
        <v>92</v>
      </c>
    </row>
    <row r="203" spans="1:8" x14ac:dyDescent="0.2">
      <c r="A203" s="56">
        <v>45015</v>
      </c>
      <c r="B203" s="54" t="s">
        <v>13</v>
      </c>
      <c r="C203" s="54" t="s">
        <v>8</v>
      </c>
      <c r="D203" s="54" t="s">
        <v>11</v>
      </c>
      <c r="E203" s="55">
        <v>65</v>
      </c>
      <c r="F203" s="54" t="s">
        <v>10</v>
      </c>
      <c r="G203" s="54">
        <v>0</v>
      </c>
      <c r="H203" s="54" t="s">
        <v>92</v>
      </c>
    </row>
    <row r="204" spans="1:8" x14ac:dyDescent="0.2">
      <c r="A204" s="56">
        <v>45015</v>
      </c>
      <c r="B204" s="54" t="s">
        <v>13</v>
      </c>
      <c r="C204" s="54" t="s">
        <v>8</v>
      </c>
      <c r="D204" s="54" t="s">
        <v>9</v>
      </c>
      <c r="E204" s="55">
        <v>58</v>
      </c>
      <c r="F204" s="54" t="s">
        <v>10</v>
      </c>
      <c r="G204" s="54">
        <v>0</v>
      </c>
      <c r="H204" s="54" t="s">
        <v>92</v>
      </c>
    </row>
    <row r="205" spans="1:8" x14ac:dyDescent="0.2">
      <c r="A205" s="56">
        <v>45015</v>
      </c>
      <c r="B205" s="54" t="s">
        <v>13</v>
      </c>
      <c r="C205" s="54" t="s">
        <v>8</v>
      </c>
      <c r="D205" s="54" t="s">
        <v>11</v>
      </c>
      <c r="E205" s="55">
        <v>58.1</v>
      </c>
      <c r="F205" s="54" t="s">
        <v>10</v>
      </c>
      <c r="G205" s="54">
        <v>0</v>
      </c>
      <c r="H205" s="54" t="s">
        <v>92</v>
      </c>
    </row>
    <row r="206" spans="1:8" x14ac:dyDescent="0.2">
      <c r="A206" s="56">
        <v>45015</v>
      </c>
      <c r="B206" s="54" t="s">
        <v>13</v>
      </c>
      <c r="C206" s="54" t="s">
        <v>8</v>
      </c>
      <c r="D206" s="54" t="s">
        <v>11</v>
      </c>
      <c r="E206" s="55">
        <v>53.9</v>
      </c>
      <c r="F206" s="54" t="s">
        <v>10</v>
      </c>
      <c r="G206" s="54">
        <v>0</v>
      </c>
      <c r="H206" s="54" t="s">
        <v>92</v>
      </c>
    </row>
    <row r="207" spans="1:8" x14ac:dyDescent="0.2">
      <c r="A207" s="56">
        <v>45015</v>
      </c>
      <c r="B207" s="54" t="s">
        <v>13</v>
      </c>
      <c r="C207" s="54" t="s">
        <v>8</v>
      </c>
      <c r="D207" s="54" t="s">
        <v>11</v>
      </c>
      <c r="E207" s="55">
        <v>64.099999999999994</v>
      </c>
      <c r="F207" s="54" t="s">
        <v>10</v>
      </c>
      <c r="G207" s="54">
        <v>0</v>
      </c>
      <c r="H207" s="54" t="s">
        <v>92</v>
      </c>
    </row>
    <row r="208" spans="1:8" x14ac:dyDescent="0.2">
      <c r="A208" s="56">
        <v>45015</v>
      </c>
      <c r="B208" s="54" t="s">
        <v>13</v>
      </c>
      <c r="C208" s="54" t="s">
        <v>8</v>
      </c>
      <c r="D208" s="54" t="s">
        <v>11</v>
      </c>
      <c r="E208" s="55">
        <v>34.200000000000003</v>
      </c>
      <c r="F208" s="54" t="s">
        <v>10</v>
      </c>
      <c r="G208" s="54">
        <v>0</v>
      </c>
      <c r="H208" s="54" t="s">
        <v>92</v>
      </c>
    </row>
    <row r="209" spans="1:8" x14ac:dyDescent="0.2">
      <c r="A209" s="56">
        <v>45015</v>
      </c>
      <c r="B209" s="54" t="s">
        <v>13</v>
      </c>
      <c r="C209" s="54" t="s">
        <v>8</v>
      </c>
      <c r="D209" s="54" t="s">
        <v>9</v>
      </c>
      <c r="E209" s="55">
        <v>63.9</v>
      </c>
      <c r="F209" s="54" t="s">
        <v>10</v>
      </c>
      <c r="G209" s="54">
        <v>0</v>
      </c>
      <c r="H209" s="54" t="s">
        <v>92</v>
      </c>
    </row>
    <row r="210" spans="1:8" x14ac:dyDescent="0.2">
      <c r="A210" s="56">
        <v>45015</v>
      </c>
      <c r="B210" s="54" t="s">
        <v>13</v>
      </c>
      <c r="C210" s="54" t="s">
        <v>8</v>
      </c>
      <c r="D210" s="54" t="s">
        <v>9</v>
      </c>
      <c r="E210" s="55">
        <v>59.7</v>
      </c>
      <c r="F210" s="54" t="s">
        <v>10</v>
      </c>
      <c r="G210" s="54">
        <v>0</v>
      </c>
      <c r="H210" s="54" t="s">
        <v>92</v>
      </c>
    </row>
    <row r="211" spans="1:8" x14ac:dyDescent="0.2">
      <c r="A211" s="56">
        <v>45015</v>
      </c>
      <c r="B211" s="54" t="s">
        <v>13</v>
      </c>
      <c r="C211" s="54" t="s">
        <v>8</v>
      </c>
      <c r="D211" s="54" t="s">
        <v>9</v>
      </c>
      <c r="E211" s="55">
        <v>60</v>
      </c>
      <c r="F211" s="54" t="s">
        <v>10</v>
      </c>
      <c r="G211" s="54">
        <v>0</v>
      </c>
      <c r="H211" s="54" t="s">
        <v>92</v>
      </c>
    </row>
    <row r="212" spans="1:8" x14ac:dyDescent="0.2">
      <c r="A212" s="56">
        <v>45015</v>
      </c>
      <c r="B212" s="54" t="s">
        <v>13</v>
      </c>
      <c r="C212" s="54" t="s">
        <v>8</v>
      </c>
      <c r="D212" s="54" t="s">
        <v>11</v>
      </c>
      <c r="E212" s="55">
        <v>57.8</v>
      </c>
      <c r="F212" s="54" t="s">
        <v>10</v>
      </c>
      <c r="G212" s="54">
        <v>0</v>
      </c>
      <c r="H212" s="54" t="s">
        <v>92</v>
      </c>
    </row>
    <row r="213" spans="1:8" x14ac:dyDescent="0.2">
      <c r="A213" s="56">
        <v>45015</v>
      </c>
      <c r="B213" s="54" t="s">
        <v>13</v>
      </c>
      <c r="C213" s="54" t="s">
        <v>8</v>
      </c>
      <c r="D213" s="54" t="s">
        <v>9</v>
      </c>
      <c r="E213" s="55">
        <v>38.200000000000003</v>
      </c>
      <c r="F213" s="54" t="s">
        <v>10</v>
      </c>
      <c r="G213" s="54">
        <v>0</v>
      </c>
      <c r="H213" s="54" t="s">
        <v>92</v>
      </c>
    </row>
    <row r="214" spans="1:8" x14ac:dyDescent="0.2">
      <c r="A214" s="56">
        <v>45015</v>
      </c>
      <c r="B214" s="54" t="s">
        <v>13</v>
      </c>
      <c r="C214" s="54" t="s">
        <v>8</v>
      </c>
      <c r="D214" s="54" t="s">
        <v>9</v>
      </c>
      <c r="E214" s="55">
        <v>64.5</v>
      </c>
      <c r="F214" s="54" t="s">
        <v>10</v>
      </c>
      <c r="G214" s="54">
        <v>0</v>
      </c>
      <c r="H214" s="54" t="s">
        <v>92</v>
      </c>
    </row>
    <row r="215" spans="1:8" x14ac:dyDescent="0.2">
      <c r="A215" s="56">
        <v>45015</v>
      </c>
      <c r="B215" s="54" t="s">
        <v>13</v>
      </c>
      <c r="C215" s="54" t="s">
        <v>8</v>
      </c>
      <c r="D215" s="54" t="s">
        <v>9</v>
      </c>
      <c r="E215" s="55">
        <v>52.6</v>
      </c>
      <c r="F215" s="54" t="s">
        <v>10</v>
      </c>
      <c r="G215" s="54">
        <v>0</v>
      </c>
      <c r="H215" s="54" t="s">
        <v>92</v>
      </c>
    </row>
    <row r="216" spans="1:8" x14ac:dyDescent="0.2">
      <c r="A216" s="56">
        <v>45015</v>
      </c>
      <c r="B216" s="54" t="s">
        <v>13</v>
      </c>
      <c r="C216" s="54" t="s">
        <v>8</v>
      </c>
      <c r="D216" s="54" t="s">
        <v>9</v>
      </c>
      <c r="E216" s="55">
        <v>59.9</v>
      </c>
      <c r="F216" s="54" t="s">
        <v>10</v>
      </c>
      <c r="G216" s="54">
        <v>0</v>
      </c>
      <c r="H216" s="54" t="s">
        <v>92</v>
      </c>
    </row>
    <row r="217" spans="1:8" x14ac:dyDescent="0.2">
      <c r="A217" s="56">
        <v>45015</v>
      </c>
      <c r="B217" s="54" t="s">
        <v>13</v>
      </c>
      <c r="C217" s="54" t="s">
        <v>8</v>
      </c>
      <c r="D217" s="54" t="s">
        <v>11</v>
      </c>
      <c r="E217" s="55">
        <v>64</v>
      </c>
      <c r="F217" s="54" t="s">
        <v>10</v>
      </c>
      <c r="G217" s="54">
        <v>0</v>
      </c>
      <c r="H217" s="54" t="s">
        <v>92</v>
      </c>
    </row>
    <row r="218" spans="1:8" x14ac:dyDescent="0.2">
      <c r="A218" s="56">
        <v>45015</v>
      </c>
      <c r="B218" s="54" t="s">
        <v>13</v>
      </c>
      <c r="C218" s="54" t="s">
        <v>8</v>
      </c>
      <c r="D218" s="54" t="s">
        <v>11</v>
      </c>
      <c r="E218" s="55">
        <v>64</v>
      </c>
      <c r="F218" s="54" t="s">
        <v>10</v>
      </c>
      <c r="G218" s="54">
        <v>0</v>
      </c>
      <c r="H218" s="54" t="s">
        <v>92</v>
      </c>
    </row>
    <row r="219" spans="1:8" x14ac:dyDescent="0.2">
      <c r="A219" s="56">
        <v>45015</v>
      </c>
      <c r="B219" s="54" t="s">
        <v>13</v>
      </c>
      <c r="C219" s="54" t="s">
        <v>8</v>
      </c>
      <c r="D219" s="54" t="s">
        <v>9</v>
      </c>
      <c r="E219" s="55">
        <v>57.2</v>
      </c>
      <c r="F219" s="54" t="s">
        <v>10</v>
      </c>
      <c r="G219" s="54">
        <v>0</v>
      </c>
      <c r="H219" s="54" t="s">
        <v>92</v>
      </c>
    </row>
    <row r="220" spans="1:8" x14ac:dyDescent="0.2">
      <c r="A220" s="56">
        <v>45015</v>
      </c>
      <c r="B220" s="54" t="s">
        <v>13</v>
      </c>
      <c r="C220" s="54" t="s">
        <v>8</v>
      </c>
      <c r="D220" s="54" t="s">
        <v>11</v>
      </c>
      <c r="E220" s="55">
        <v>65.099999999999994</v>
      </c>
      <c r="F220" s="54" t="s">
        <v>10</v>
      </c>
      <c r="G220" s="54">
        <v>0</v>
      </c>
      <c r="H220" s="54" t="s">
        <v>92</v>
      </c>
    </row>
    <row r="221" spans="1:8" x14ac:dyDescent="0.2">
      <c r="A221" s="56">
        <v>45015</v>
      </c>
      <c r="B221" s="54" t="s">
        <v>13</v>
      </c>
      <c r="C221" s="54" t="s">
        <v>8</v>
      </c>
      <c r="D221" s="54" t="s">
        <v>9</v>
      </c>
      <c r="E221" s="55">
        <v>58.2</v>
      </c>
      <c r="F221" s="54" t="s">
        <v>10</v>
      </c>
      <c r="G221" s="54">
        <v>0</v>
      </c>
      <c r="H221" s="54" t="s">
        <v>92</v>
      </c>
    </row>
    <row r="222" spans="1:8" x14ac:dyDescent="0.2">
      <c r="A222" s="56">
        <v>45015</v>
      </c>
      <c r="B222" s="54" t="s">
        <v>13</v>
      </c>
      <c r="C222" s="54" t="s">
        <v>8</v>
      </c>
      <c r="D222" s="54" t="s">
        <v>9</v>
      </c>
      <c r="E222" s="55">
        <v>53</v>
      </c>
      <c r="F222" s="54" t="s">
        <v>10</v>
      </c>
      <c r="G222" s="54">
        <v>0</v>
      </c>
      <c r="H222" s="54" t="s">
        <v>92</v>
      </c>
    </row>
    <row r="223" spans="1:8" x14ac:dyDescent="0.2">
      <c r="A223" s="56">
        <v>45015</v>
      </c>
      <c r="B223" s="54" t="s">
        <v>13</v>
      </c>
      <c r="C223" s="54" t="s">
        <v>8</v>
      </c>
      <c r="D223" s="54" t="s">
        <v>9</v>
      </c>
      <c r="E223" s="55">
        <v>53</v>
      </c>
      <c r="F223" s="54" t="s">
        <v>10</v>
      </c>
      <c r="G223" s="54">
        <v>0</v>
      </c>
      <c r="H223" s="54" t="s">
        <v>92</v>
      </c>
    </row>
    <row r="224" spans="1:8" x14ac:dyDescent="0.2">
      <c r="A224" s="56">
        <v>45015</v>
      </c>
      <c r="B224" s="54" t="s">
        <v>13</v>
      </c>
      <c r="C224" s="54" t="s">
        <v>8</v>
      </c>
      <c r="D224" s="54" t="s">
        <v>11</v>
      </c>
      <c r="E224" s="55">
        <v>47.1</v>
      </c>
      <c r="F224" s="54" t="s">
        <v>10</v>
      </c>
      <c r="G224" s="54">
        <v>0</v>
      </c>
      <c r="H224" s="54" t="s">
        <v>92</v>
      </c>
    </row>
    <row r="225" spans="1:8" x14ac:dyDescent="0.2">
      <c r="A225" s="56">
        <v>45015</v>
      </c>
      <c r="B225" s="54" t="s">
        <v>13</v>
      </c>
      <c r="C225" s="54" t="s">
        <v>8</v>
      </c>
      <c r="D225" s="54" t="s">
        <v>9</v>
      </c>
      <c r="E225" s="55">
        <v>55.1</v>
      </c>
      <c r="F225" s="54" t="s">
        <v>10</v>
      </c>
      <c r="G225" s="54">
        <v>0</v>
      </c>
      <c r="H225" s="54" t="s">
        <v>92</v>
      </c>
    </row>
    <row r="226" spans="1:8" x14ac:dyDescent="0.2">
      <c r="A226" s="56">
        <v>45015</v>
      </c>
      <c r="B226" s="54" t="s">
        <v>13</v>
      </c>
      <c r="C226" s="54" t="s">
        <v>8</v>
      </c>
      <c r="D226" s="54" t="s">
        <v>9</v>
      </c>
      <c r="E226" s="55">
        <v>60.5</v>
      </c>
      <c r="F226" s="54" t="s">
        <v>10</v>
      </c>
      <c r="G226" s="54">
        <v>0</v>
      </c>
      <c r="H226" s="54" t="s">
        <v>92</v>
      </c>
    </row>
    <row r="227" spans="1:8" x14ac:dyDescent="0.2">
      <c r="A227" s="56">
        <v>45015</v>
      </c>
      <c r="B227" s="54" t="s">
        <v>13</v>
      </c>
      <c r="C227" s="54" t="s">
        <v>8</v>
      </c>
      <c r="D227" s="54" t="s">
        <v>9</v>
      </c>
      <c r="E227" s="55">
        <v>60</v>
      </c>
      <c r="F227" s="54" t="s">
        <v>10</v>
      </c>
      <c r="G227" s="54">
        <v>0</v>
      </c>
      <c r="H227" s="54" t="s">
        <v>92</v>
      </c>
    </row>
    <row r="228" spans="1:8" x14ac:dyDescent="0.2">
      <c r="A228" s="56">
        <v>45015</v>
      </c>
      <c r="B228" s="54" t="s">
        <v>13</v>
      </c>
      <c r="C228" s="54" t="s">
        <v>8</v>
      </c>
      <c r="D228" s="54" t="s">
        <v>9</v>
      </c>
      <c r="E228" s="55">
        <v>49.9</v>
      </c>
      <c r="F228" s="54" t="s">
        <v>10</v>
      </c>
      <c r="G228" s="54">
        <v>0</v>
      </c>
      <c r="H228" s="54" t="s">
        <v>92</v>
      </c>
    </row>
    <row r="229" spans="1:8" x14ac:dyDescent="0.2">
      <c r="A229" s="56">
        <v>45015</v>
      </c>
      <c r="B229" s="54" t="s">
        <v>13</v>
      </c>
      <c r="C229" s="54" t="s">
        <v>8</v>
      </c>
      <c r="D229" s="54" t="s">
        <v>9</v>
      </c>
      <c r="E229" s="55">
        <v>60</v>
      </c>
      <c r="F229" s="54" t="s">
        <v>10</v>
      </c>
      <c r="G229" s="54">
        <v>0</v>
      </c>
      <c r="H229" s="54" t="s">
        <v>92</v>
      </c>
    </row>
    <row r="230" spans="1:8" x14ac:dyDescent="0.2">
      <c r="A230" s="56">
        <v>45015</v>
      </c>
      <c r="B230" s="54" t="s">
        <v>13</v>
      </c>
      <c r="C230" s="54" t="s">
        <v>8</v>
      </c>
      <c r="D230" s="54" t="s">
        <v>11</v>
      </c>
      <c r="E230" s="55">
        <v>58.8</v>
      </c>
      <c r="F230" s="54" t="s">
        <v>10</v>
      </c>
      <c r="G230" s="54">
        <v>0</v>
      </c>
      <c r="H230" s="54" t="s">
        <v>92</v>
      </c>
    </row>
    <row r="231" spans="1:8" x14ac:dyDescent="0.2">
      <c r="A231" s="56">
        <v>45015</v>
      </c>
      <c r="B231" s="54" t="s">
        <v>13</v>
      </c>
      <c r="C231" s="54" t="s">
        <v>8</v>
      </c>
      <c r="D231" s="54" t="s">
        <v>9</v>
      </c>
      <c r="E231" s="55">
        <v>58.8</v>
      </c>
      <c r="F231" s="54" t="s">
        <v>10</v>
      </c>
      <c r="G231" s="54">
        <v>0</v>
      </c>
      <c r="H231" s="54" t="s">
        <v>92</v>
      </c>
    </row>
    <row r="232" spans="1:8" x14ac:dyDescent="0.2">
      <c r="A232" s="56">
        <v>45015</v>
      </c>
      <c r="B232" s="54" t="s">
        <v>13</v>
      </c>
      <c r="C232" s="54" t="s">
        <v>8</v>
      </c>
      <c r="D232" s="54" t="s">
        <v>11</v>
      </c>
      <c r="E232" s="55">
        <v>53.5</v>
      </c>
      <c r="F232" s="54" t="s">
        <v>10</v>
      </c>
      <c r="G232" s="54">
        <v>0</v>
      </c>
      <c r="H232" s="54" t="s">
        <v>92</v>
      </c>
    </row>
    <row r="233" spans="1:8" x14ac:dyDescent="0.2">
      <c r="A233" s="56">
        <v>45015</v>
      </c>
      <c r="B233" s="54" t="s">
        <v>13</v>
      </c>
      <c r="C233" s="54" t="s">
        <v>8</v>
      </c>
      <c r="D233" s="54" t="s">
        <v>9</v>
      </c>
      <c r="E233" s="55">
        <v>61.2</v>
      </c>
      <c r="F233" s="54" t="s">
        <v>10</v>
      </c>
      <c r="G233" s="54">
        <v>0</v>
      </c>
      <c r="H233" s="54" t="s">
        <v>92</v>
      </c>
    </row>
    <row r="234" spans="1:8" x14ac:dyDescent="0.2">
      <c r="A234" s="56">
        <v>45015</v>
      </c>
      <c r="B234" s="54" t="s">
        <v>13</v>
      </c>
      <c r="C234" s="54" t="s">
        <v>8</v>
      </c>
      <c r="D234" s="54" t="s">
        <v>11</v>
      </c>
      <c r="E234" s="55">
        <v>54.9</v>
      </c>
      <c r="F234" s="54" t="s">
        <v>10</v>
      </c>
      <c r="G234" s="54">
        <v>0</v>
      </c>
      <c r="H234" s="54" t="s">
        <v>92</v>
      </c>
    </row>
    <row r="235" spans="1:8" x14ac:dyDescent="0.2">
      <c r="A235" s="56">
        <v>45015</v>
      </c>
      <c r="B235" s="54" t="s">
        <v>13</v>
      </c>
      <c r="C235" s="54" t="s">
        <v>8</v>
      </c>
      <c r="D235" s="54" t="s">
        <v>9</v>
      </c>
      <c r="E235" s="55">
        <v>58.1</v>
      </c>
      <c r="F235" s="54" t="s">
        <v>10</v>
      </c>
      <c r="G235" s="54">
        <v>0</v>
      </c>
      <c r="H235" s="54" t="s">
        <v>92</v>
      </c>
    </row>
    <row r="236" spans="1:8" x14ac:dyDescent="0.2">
      <c r="A236" s="56">
        <v>45015</v>
      </c>
      <c r="B236" s="54" t="s">
        <v>13</v>
      </c>
      <c r="C236" s="54" t="s">
        <v>8</v>
      </c>
      <c r="D236" s="54" t="s">
        <v>11</v>
      </c>
      <c r="E236" s="55">
        <v>63</v>
      </c>
      <c r="F236" s="54" t="s">
        <v>10</v>
      </c>
      <c r="G236" s="54">
        <v>0</v>
      </c>
      <c r="H236" s="54" t="s">
        <v>92</v>
      </c>
    </row>
    <row r="237" spans="1:8" x14ac:dyDescent="0.2">
      <c r="A237" s="56">
        <v>45015</v>
      </c>
      <c r="B237" s="54" t="s">
        <v>13</v>
      </c>
      <c r="C237" s="54" t="s">
        <v>8</v>
      </c>
      <c r="D237" s="54" t="s">
        <v>11</v>
      </c>
      <c r="E237" s="55">
        <v>47.5</v>
      </c>
      <c r="F237" s="54" t="s">
        <v>10</v>
      </c>
      <c r="G237" s="54">
        <v>0</v>
      </c>
      <c r="H237" s="54" t="s">
        <v>92</v>
      </c>
    </row>
    <row r="238" spans="1:8" x14ac:dyDescent="0.2">
      <c r="A238" s="56">
        <v>45015</v>
      </c>
      <c r="B238" s="54" t="s">
        <v>13</v>
      </c>
      <c r="C238" s="54" t="s">
        <v>8</v>
      </c>
      <c r="D238" s="54" t="s">
        <v>9</v>
      </c>
      <c r="E238" s="55">
        <v>47.5</v>
      </c>
      <c r="F238" s="54" t="s">
        <v>10</v>
      </c>
      <c r="G238" s="54">
        <v>0</v>
      </c>
      <c r="H238" s="54" t="s">
        <v>92</v>
      </c>
    </row>
    <row r="239" spans="1:8" x14ac:dyDescent="0.2">
      <c r="A239" s="56">
        <v>45015</v>
      </c>
      <c r="B239" s="54" t="s">
        <v>13</v>
      </c>
      <c r="C239" s="54" t="s">
        <v>8</v>
      </c>
      <c r="D239" s="54" t="s">
        <v>9</v>
      </c>
      <c r="E239" s="55">
        <v>52.8</v>
      </c>
      <c r="F239" s="54" t="s">
        <v>10</v>
      </c>
      <c r="G239" s="54">
        <v>0</v>
      </c>
      <c r="H239" s="54" t="s">
        <v>92</v>
      </c>
    </row>
    <row r="240" spans="1:8" x14ac:dyDescent="0.2">
      <c r="A240" s="56">
        <v>45015</v>
      </c>
      <c r="B240" s="54" t="s">
        <v>13</v>
      </c>
      <c r="C240" s="54" t="s">
        <v>8</v>
      </c>
      <c r="D240" s="54" t="s">
        <v>11</v>
      </c>
      <c r="E240" s="55">
        <v>53.9</v>
      </c>
      <c r="F240" s="54" t="s">
        <v>10</v>
      </c>
      <c r="G240" s="54">
        <v>0</v>
      </c>
      <c r="H240" s="54" t="s">
        <v>92</v>
      </c>
    </row>
    <row r="241" spans="1:8" x14ac:dyDescent="0.2">
      <c r="A241" s="56">
        <v>45015</v>
      </c>
      <c r="B241" s="54" t="s">
        <v>13</v>
      </c>
      <c r="C241" s="54" t="s">
        <v>8</v>
      </c>
      <c r="D241" s="54" t="s">
        <v>11</v>
      </c>
      <c r="E241" s="55">
        <v>49.2</v>
      </c>
      <c r="F241" s="54" t="s">
        <v>10</v>
      </c>
      <c r="G241" s="54">
        <v>0</v>
      </c>
      <c r="H241" s="54" t="s">
        <v>92</v>
      </c>
    </row>
    <row r="242" spans="1:8" x14ac:dyDescent="0.2">
      <c r="A242" s="56">
        <v>45015</v>
      </c>
      <c r="B242" s="54" t="s">
        <v>13</v>
      </c>
      <c r="C242" s="54" t="s">
        <v>8</v>
      </c>
      <c r="D242" s="54" t="s">
        <v>11</v>
      </c>
      <c r="E242" s="55">
        <v>56</v>
      </c>
      <c r="F242" s="54" t="s">
        <v>10</v>
      </c>
      <c r="G242" s="54">
        <v>0</v>
      </c>
      <c r="H242" s="54" t="s">
        <v>92</v>
      </c>
    </row>
    <row r="243" spans="1:8" x14ac:dyDescent="0.2">
      <c r="A243" s="56">
        <v>45015</v>
      </c>
      <c r="B243" s="54" t="s">
        <v>13</v>
      </c>
      <c r="C243" s="54" t="s">
        <v>8</v>
      </c>
      <c r="D243" s="54" t="s">
        <v>11</v>
      </c>
      <c r="E243" s="55">
        <v>60.2</v>
      </c>
      <c r="F243" s="54" t="s">
        <v>10</v>
      </c>
      <c r="G243" s="54">
        <v>0</v>
      </c>
      <c r="H243" s="54" t="s">
        <v>92</v>
      </c>
    </row>
    <row r="244" spans="1:8" x14ac:dyDescent="0.2">
      <c r="A244" s="56">
        <v>45015</v>
      </c>
      <c r="B244" s="54" t="s">
        <v>13</v>
      </c>
      <c r="C244" s="54" t="s">
        <v>8</v>
      </c>
      <c r="D244" s="54" t="s">
        <v>11</v>
      </c>
      <c r="E244" s="55">
        <v>55.1</v>
      </c>
      <c r="F244" s="54" t="s">
        <v>10</v>
      </c>
      <c r="G244" s="54">
        <v>0</v>
      </c>
      <c r="H244" s="54" t="s">
        <v>92</v>
      </c>
    </row>
    <row r="245" spans="1:8" x14ac:dyDescent="0.2">
      <c r="A245" s="56">
        <v>45015</v>
      </c>
      <c r="B245" s="54" t="s">
        <v>14</v>
      </c>
      <c r="C245" s="54" t="s">
        <v>8</v>
      </c>
      <c r="D245" s="54" t="s">
        <v>11</v>
      </c>
      <c r="E245" s="55">
        <v>57.2</v>
      </c>
      <c r="F245" s="54" t="s">
        <v>10</v>
      </c>
      <c r="G245" s="54">
        <v>0</v>
      </c>
      <c r="H245" s="54" t="s">
        <v>92</v>
      </c>
    </row>
    <row r="246" spans="1:8" x14ac:dyDescent="0.2">
      <c r="A246" s="56">
        <v>45015</v>
      </c>
      <c r="B246" s="54" t="s">
        <v>14</v>
      </c>
      <c r="C246" s="54" t="s">
        <v>8</v>
      </c>
      <c r="D246" s="54" t="s">
        <v>11</v>
      </c>
      <c r="E246" s="55">
        <v>40.6</v>
      </c>
      <c r="F246" s="54" t="s">
        <v>10</v>
      </c>
      <c r="G246" s="54">
        <v>0</v>
      </c>
      <c r="H246" s="54" t="s">
        <v>92</v>
      </c>
    </row>
    <row r="247" spans="1:8" x14ac:dyDescent="0.2">
      <c r="A247" s="56">
        <v>45015</v>
      </c>
      <c r="B247" s="54" t="s">
        <v>14</v>
      </c>
      <c r="C247" s="54" t="s">
        <v>8</v>
      </c>
      <c r="D247" s="54" t="s">
        <v>9</v>
      </c>
      <c r="E247" s="55">
        <v>46.1</v>
      </c>
      <c r="F247" s="54" t="s">
        <v>10</v>
      </c>
      <c r="G247" s="54">
        <v>0</v>
      </c>
      <c r="H247" s="54" t="s">
        <v>92</v>
      </c>
    </row>
    <row r="248" spans="1:8" x14ac:dyDescent="0.2">
      <c r="A248" s="56">
        <v>45015</v>
      </c>
      <c r="B248" s="54" t="s">
        <v>14</v>
      </c>
      <c r="C248" s="54" t="s">
        <v>8</v>
      </c>
      <c r="D248" s="54" t="s">
        <v>11</v>
      </c>
      <c r="E248" s="55">
        <v>50.8</v>
      </c>
      <c r="F248" s="54" t="s">
        <v>10</v>
      </c>
      <c r="G248" s="54">
        <v>0</v>
      </c>
      <c r="H248" s="54" t="s">
        <v>92</v>
      </c>
    </row>
    <row r="249" spans="1:8" x14ac:dyDescent="0.2">
      <c r="A249" s="56">
        <v>45015</v>
      </c>
      <c r="B249" s="54" t="s">
        <v>14</v>
      </c>
      <c r="C249" s="54" t="s">
        <v>8</v>
      </c>
      <c r="D249" s="54" t="s">
        <v>9</v>
      </c>
      <c r="E249" s="55">
        <v>59</v>
      </c>
      <c r="F249" s="54" t="s">
        <v>10</v>
      </c>
      <c r="G249" s="54">
        <v>0</v>
      </c>
      <c r="H249" s="54" t="s">
        <v>92</v>
      </c>
    </row>
    <row r="250" spans="1:8" x14ac:dyDescent="0.2">
      <c r="A250" s="56">
        <v>45015</v>
      </c>
      <c r="B250" s="54" t="s">
        <v>14</v>
      </c>
      <c r="C250" s="54" t="s">
        <v>8</v>
      </c>
      <c r="D250" s="54" t="s">
        <v>9</v>
      </c>
      <c r="E250" s="55">
        <v>52.9</v>
      </c>
      <c r="F250" s="54" t="s">
        <v>10</v>
      </c>
      <c r="G250" s="54">
        <v>0</v>
      </c>
      <c r="H250" s="54" t="s">
        <v>92</v>
      </c>
    </row>
    <row r="251" spans="1:8" x14ac:dyDescent="0.2">
      <c r="A251" s="56">
        <v>45015</v>
      </c>
      <c r="B251" s="54" t="s">
        <v>14</v>
      </c>
      <c r="C251" s="54" t="s">
        <v>8</v>
      </c>
      <c r="D251" s="54" t="s">
        <v>9</v>
      </c>
      <c r="E251" s="55">
        <v>49.5</v>
      </c>
      <c r="F251" s="54" t="s">
        <v>10</v>
      </c>
      <c r="G251" s="54">
        <v>0</v>
      </c>
      <c r="H251" s="54" t="s">
        <v>92</v>
      </c>
    </row>
    <row r="252" spans="1:8" x14ac:dyDescent="0.2">
      <c r="A252" s="56">
        <v>45015</v>
      </c>
      <c r="B252" s="54" t="s">
        <v>14</v>
      </c>
      <c r="C252" s="54" t="s">
        <v>8</v>
      </c>
      <c r="D252" s="54" t="s">
        <v>9</v>
      </c>
      <c r="E252" s="55">
        <v>53</v>
      </c>
      <c r="F252" s="54" t="s">
        <v>10</v>
      </c>
      <c r="G252" s="54">
        <v>0</v>
      </c>
      <c r="H252" s="54" t="s">
        <v>92</v>
      </c>
    </row>
    <row r="253" spans="1:8" x14ac:dyDescent="0.2">
      <c r="A253" s="56">
        <v>45015</v>
      </c>
      <c r="B253" s="54" t="s">
        <v>14</v>
      </c>
      <c r="C253" s="54" t="s">
        <v>8</v>
      </c>
      <c r="D253" s="54" t="s">
        <v>9</v>
      </c>
      <c r="E253" s="55">
        <v>50</v>
      </c>
      <c r="F253" s="54" t="s">
        <v>10</v>
      </c>
      <c r="G253" s="54">
        <v>0</v>
      </c>
      <c r="H253" s="54" t="s">
        <v>92</v>
      </c>
    </row>
    <row r="254" spans="1:8" x14ac:dyDescent="0.2">
      <c r="A254" s="56">
        <v>45015</v>
      </c>
      <c r="B254" s="54" t="s">
        <v>14</v>
      </c>
      <c r="C254" s="54" t="s">
        <v>8</v>
      </c>
      <c r="D254" s="54" t="s">
        <v>11</v>
      </c>
      <c r="E254" s="55">
        <v>60.6</v>
      </c>
      <c r="F254" s="54" t="s">
        <v>10</v>
      </c>
      <c r="G254" s="54">
        <v>0</v>
      </c>
      <c r="H254" s="54" t="s">
        <v>92</v>
      </c>
    </row>
    <row r="255" spans="1:8" x14ac:dyDescent="0.2">
      <c r="A255" s="56">
        <v>45015</v>
      </c>
      <c r="B255" s="54" t="s">
        <v>14</v>
      </c>
      <c r="C255" s="54" t="s">
        <v>8</v>
      </c>
      <c r="D255" s="54" t="s">
        <v>11</v>
      </c>
      <c r="E255" s="55">
        <v>47.2</v>
      </c>
      <c r="F255" s="54" t="s">
        <v>10</v>
      </c>
      <c r="G255" s="54">
        <v>0</v>
      </c>
      <c r="H255" s="54" t="s">
        <v>92</v>
      </c>
    </row>
    <row r="256" spans="1:8" x14ac:dyDescent="0.2">
      <c r="A256" s="56">
        <v>45015</v>
      </c>
      <c r="B256" s="54" t="s">
        <v>14</v>
      </c>
      <c r="C256" s="54" t="s">
        <v>8</v>
      </c>
      <c r="D256" s="54" t="s">
        <v>9</v>
      </c>
      <c r="E256" s="55">
        <v>40.6</v>
      </c>
      <c r="F256" s="54" t="s">
        <v>10</v>
      </c>
      <c r="G256" s="54">
        <v>0</v>
      </c>
      <c r="H256" s="54" t="s">
        <v>92</v>
      </c>
    </row>
    <row r="257" spans="1:8" x14ac:dyDescent="0.2">
      <c r="A257" s="56">
        <v>45015</v>
      </c>
      <c r="B257" s="54" t="s">
        <v>14</v>
      </c>
      <c r="C257" s="54" t="s">
        <v>8</v>
      </c>
      <c r="D257" s="54" t="s">
        <v>11</v>
      </c>
      <c r="E257" s="55">
        <v>47</v>
      </c>
      <c r="F257" s="54" t="s">
        <v>10</v>
      </c>
      <c r="G257" s="54">
        <v>0</v>
      </c>
      <c r="H257" s="54" t="s">
        <v>92</v>
      </c>
    </row>
    <row r="258" spans="1:8" x14ac:dyDescent="0.2">
      <c r="A258" s="56">
        <v>45015</v>
      </c>
      <c r="B258" s="54" t="s">
        <v>14</v>
      </c>
      <c r="C258" s="54" t="s">
        <v>8</v>
      </c>
      <c r="D258" s="54" t="s">
        <v>9</v>
      </c>
      <c r="E258" s="55">
        <v>52</v>
      </c>
      <c r="F258" s="54" t="s">
        <v>10</v>
      </c>
      <c r="G258" s="54">
        <v>0</v>
      </c>
      <c r="H258" s="54" t="s">
        <v>92</v>
      </c>
    </row>
    <row r="259" spans="1:8" x14ac:dyDescent="0.2">
      <c r="A259" s="56">
        <v>45015</v>
      </c>
      <c r="B259" s="54" t="s">
        <v>14</v>
      </c>
      <c r="C259" s="54" t="s">
        <v>8</v>
      </c>
      <c r="D259" s="54" t="s">
        <v>9</v>
      </c>
      <c r="E259" s="55">
        <v>33.1</v>
      </c>
      <c r="F259" s="54" t="s">
        <v>10</v>
      </c>
      <c r="G259" s="54">
        <v>0</v>
      </c>
      <c r="H259" s="54" t="s">
        <v>92</v>
      </c>
    </row>
    <row r="260" spans="1:8" x14ac:dyDescent="0.2">
      <c r="A260" s="56">
        <v>45015</v>
      </c>
      <c r="B260" s="54" t="s">
        <v>14</v>
      </c>
      <c r="C260" s="54" t="s">
        <v>8</v>
      </c>
      <c r="D260" s="54" t="s">
        <v>9</v>
      </c>
      <c r="E260" s="55">
        <v>49</v>
      </c>
      <c r="F260" s="54" t="s">
        <v>10</v>
      </c>
      <c r="G260" s="54">
        <v>0</v>
      </c>
      <c r="H260" s="54" t="s">
        <v>92</v>
      </c>
    </row>
    <row r="261" spans="1:8" x14ac:dyDescent="0.2">
      <c r="A261" s="56">
        <v>45015</v>
      </c>
      <c r="B261" s="54" t="s">
        <v>14</v>
      </c>
      <c r="C261" s="54" t="s">
        <v>8</v>
      </c>
      <c r="D261" s="54" t="s">
        <v>9</v>
      </c>
      <c r="E261" s="55">
        <v>64</v>
      </c>
      <c r="F261" s="54" t="s">
        <v>10</v>
      </c>
      <c r="G261" s="54">
        <v>0</v>
      </c>
      <c r="H261" s="54" t="s">
        <v>92</v>
      </c>
    </row>
    <row r="262" spans="1:8" x14ac:dyDescent="0.2">
      <c r="A262" s="56">
        <v>45015</v>
      </c>
      <c r="B262" s="54" t="s">
        <v>14</v>
      </c>
      <c r="C262" s="54" t="s">
        <v>8</v>
      </c>
      <c r="D262" s="54" t="s">
        <v>11</v>
      </c>
      <c r="E262" s="55">
        <v>50.1</v>
      </c>
      <c r="F262" s="54" t="s">
        <v>10</v>
      </c>
      <c r="G262" s="54">
        <v>0</v>
      </c>
      <c r="H262" s="54" t="s">
        <v>92</v>
      </c>
    </row>
    <row r="263" spans="1:8" x14ac:dyDescent="0.2">
      <c r="A263" s="56">
        <v>45015</v>
      </c>
      <c r="B263" s="54" t="s">
        <v>14</v>
      </c>
      <c r="C263" s="54" t="s">
        <v>8</v>
      </c>
      <c r="D263" s="54" t="s">
        <v>9</v>
      </c>
      <c r="E263" s="55">
        <v>42</v>
      </c>
      <c r="F263" s="54" t="s">
        <v>10</v>
      </c>
      <c r="G263" s="54">
        <v>0</v>
      </c>
      <c r="H263" s="54" t="s">
        <v>92</v>
      </c>
    </row>
    <row r="264" spans="1:8" x14ac:dyDescent="0.2">
      <c r="A264" s="56">
        <v>45015</v>
      </c>
      <c r="B264" s="54" t="s">
        <v>14</v>
      </c>
      <c r="C264" s="54" t="s">
        <v>8</v>
      </c>
      <c r="D264" s="54" t="s">
        <v>9</v>
      </c>
      <c r="E264" s="55">
        <v>58.2</v>
      </c>
      <c r="F264" s="54" t="s">
        <v>10</v>
      </c>
      <c r="G264" s="54">
        <v>0</v>
      </c>
      <c r="H264" s="54" t="s">
        <v>92</v>
      </c>
    </row>
    <row r="265" spans="1:8" x14ac:dyDescent="0.2">
      <c r="A265" s="56">
        <v>45015</v>
      </c>
      <c r="B265" s="54" t="s">
        <v>14</v>
      </c>
      <c r="C265" s="54" t="s">
        <v>8</v>
      </c>
      <c r="D265" s="54" t="s">
        <v>9</v>
      </c>
      <c r="E265" s="55">
        <v>63.1</v>
      </c>
      <c r="F265" s="54" t="s">
        <v>10</v>
      </c>
      <c r="G265" s="54">
        <v>0</v>
      </c>
      <c r="H265" s="54" t="s">
        <v>92</v>
      </c>
    </row>
    <row r="266" spans="1:8" x14ac:dyDescent="0.2">
      <c r="A266" s="56">
        <v>45015</v>
      </c>
      <c r="B266" s="54" t="s">
        <v>14</v>
      </c>
      <c r="C266" s="54" t="s">
        <v>8</v>
      </c>
      <c r="D266" s="54" t="s">
        <v>9</v>
      </c>
      <c r="E266" s="55">
        <v>51.2</v>
      </c>
      <c r="F266" s="54" t="s">
        <v>10</v>
      </c>
      <c r="G266" s="54">
        <v>0</v>
      </c>
      <c r="H266" s="54" t="s">
        <v>92</v>
      </c>
    </row>
    <row r="267" spans="1:8" x14ac:dyDescent="0.2">
      <c r="A267" s="56">
        <v>45015</v>
      </c>
      <c r="B267" s="54" t="s">
        <v>14</v>
      </c>
      <c r="C267" s="54" t="s">
        <v>8</v>
      </c>
      <c r="D267" s="54" t="s">
        <v>11</v>
      </c>
      <c r="E267" s="55">
        <v>55.5</v>
      </c>
      <c r="F267" s="54" t="s">
        <v>10</v>
      </c>
      <c r="G267" s="54">
        <v>0</v>
      </c>
      <c r="H267" s="54" t="s">
        <v>92</v>
      </c>
    </row>
    <row r="268" spans="1:8" x14ac:dyDescent="0.2">
      <c r="A268" s="56">
        <v>45015</v>
      </c>
      <c r="B268" s="54" t="s">
        <v>14</v>
      </c>
      <c r="C268" s="54" t="s">
        <v>8</v>
      </c>
      <c r="D268" s="54" t="s">
        <v>9</v>
      </c>
      <c r="E268" s="55">
        <v>37.4</v>
      </c>
      <c r="F268" s="54" t="s">
        <v>10</v>
      </c>
      <c r="G268" s="54">
        <v>0</v>
      </c>
      <c r="H268" s="54" t="s">
        <v>92</v>
      </c>
    </row>
    <row r="269" spans="1:8" x14ac:dyDescent="0.2">
      <c r="A269" s="56">
        <v>45015</v>
      </c>
      <c r="B269" s="54" t="s">
        <v>14</v>
      </c>
      <c r="C269" s="54" t="s">
        <v>8</v>
      </c>
      <c r="D269" s="54" t="s">
        <v>11</v>
      </c>
      <c r="E269" s="55">
        <v>62.9</v>
      </c>
      <c r="F269" s="54" t="s">
        <v>10</v>
      </c>
      <c r="G269" s="54">
        <v>0</v>
      </c>
      <c r="H269" s="54" t="s">
        <v>92</v>
      </c>
    </row>
    <row r="270" spans="1:8" x14ac:dyDescent="0.2">
      <c r="A270" s="56">
        <v>45015</v>
      </c>
      <c r="B270" s="54" t="s">
        <v>14</v>
      </c>
      <c r="C270" s="54" t="s">
        <v>8</v>
      </c>
      <c r="D270" s="54" t="s">
        <v>9</v>
      </c>
      <c r="E270" s="55">
        <v>54.1</v>
      </c>
      <c r="F270" s="54" t="s">
        <v>10</v>
      </c>
      <c r="G270" s="54">
        <v>0</v>
      </c>
      <c r="H270" s="54" t="s">
        <v>92</v>
      </c>
    </row>
    <row r="271" spans="1:8" x14ac:dyDescent="0.2">
      <c r="A271" s="56">
        <v>45015</v>
      </c>
      <c r="B271" s="54" t="s">
        <v>14</v>
      </c>
      <c r="C271" s="54" t="s">
        <v>8</v>
      </c>
      <c r="D271" s="54" t="s">
        <v>11</v>
      </c>
      <c r="E271" s="55">
        <v>64</v>
      </c>
      <c r="F271" s="54" t="s">
        <v>10</v>
      </c>
      <c r="G271" s="54">
        <v>0</v>
      </c>
      <c r="H271" s="54" t="s">
        <v>92</v>
      </c>
    </row>
    <row r="272" spans="1:8" x14ac:dyDescent="0.2">
      <c r="A272" s="56">
        <v>45015</v>
      </c>
      <c r="B272" s="54" t="s">
        <v>14</v>
      </c>
      <c r="C272" s="54" t="s">
        <v>8</v>
      </c>
      <c r="D272" s="54" t="s">
        <v>9</v>
      </c>
      <c r="E272" s="55">
        <v>54.1</v>
      </c>
      <c r="F272" s="54" t="s">
        <v>10</v>
      </c>
      <c r="G272" s="54">
        <v>0</v>
      </c>
      <c r="H272" s="54" t="s">
        <v>92</v>
      </c>
    </row>
    <row r="273" spans="1:8" x14ac:dyDescent="0.2">
      <c r="A273" s="56">
        <v>45015</v>
      </c>
      <c r="B273" s="54" t="s">
        <v>14</v>
      </c>
      <c r="C273" s="54" t="s">
        <v>8</v>
      </c>
      <c r="D273" s="54" t="s">
        <v>9</v>
      </c>
      <c r="E273" s="55">
        <v>51</v>
      </c>
      <c r="F273" s="54" t="s">
        <v>10</v>
      </c>
      <c r="G273" s="54">
        <v>0</v>
      </c>
      <c r="H273" s="54" t="s">
        <v>92</v>
      </c>
    </row>
    <row r="274" spans="1:8" x14ac:dyDescent="0.2">
      <c r="A274" s="56">
        <v>45015</v>
      </c>
      <c r="B274" s="54" t="s">
        <v>14</v>
      </c>
      <c r="C274" s="54" t="s">
        <v>8</v>
      </c>
      <c r="D274" s="54" t="s">
        <v>9</v>
      </c>
      <c r="E274" s="55">
        <v>54.9</v>
      </c>
      <c r="F274" s="54" t="s">
        <v>10</v>
      </c>
      <c r="G274" s="54">
        <v>0</v>
      </c>
      <c r="H274" s="54" t="s">
        <v>92</v>
      </c>
    </row>
    <row r="275" spans="1:8" x14ac:dyDescent="0.2">
      <c r="A275" s="56">
        <v>45015</v>
      </c>
      <c r="B275" s="54" t="s">
        <v>14</v>
      </c>
      <c r="C275" s="54" t="s">
        <v>8</v>
      </c>
      <c r="D275" s="54" t="s">
        <v>11</v>
      </c>
      <c r="E275" s="55">
        <v>43</v>
      </c>
      <c r="F275" s="54" t="s">
        <v>10</v>
      </c>
      <c r="G275" s="54">
        <v>0</v>
      </c>
      <c r="H275" s="54" t="s">
        <v>92</v>
      </c>
    </row>
    <row r="276" spans="1:8" x14ac:dyDescent="0.2">
      <c r="A276" s="56">
        <v>45015</v>
      </c>
      <c r="B276" s="54" t="s">
        <v>14</v>
      </c>
      <c r="C276" s="54" t="s">
        <v>8</v>
      </c>
      <c r="D276" s="54" t="s">
        <v>11</v>
      </c>
      <c r="E276" s="55">
        <v>52.7</v>
      </c>
      <c r="F276" s="54" t="s">
        <v>10</v>
      </c>
      <c r="G276" s="54">
        <v>0</v>
      </c>
      <c r="H276" s="54" t="s">
        <v>92</v>
      </c>
    </row>
    <row r="277" spans="1:8" x14ac:dyDescent="0.2">
      <c r="A277" s="56">
        <v>45015</v>
      </c>
      <c r="B277" s="54" t="s">
        <v>14</v>
      </c>
      <c r="C277" s="54" t="s">
        <v>8</v>
      </c>
      <c r="D277" s="54" t="s">
        <v>9</v>
      </c>
      <c r="E277" s="55">
        <v>48.1</v>
      </c>
      <c r="F277" s="54" t="s">
        <v>10</v>
      </c>
      <c r="G277" s="54">
        <v>0</v>
      </c>
      <c r="H277" s="54" t="s">
        <v>92</v>
      </c>
    </row>
    <row r="278" spans="1:8" x14ac:dyDescent="0.2">
      <c r="A278" s="56">
        <v>45015</v>
      </c>
      <c r="B278" s="54" t="s">
        <v>14</v>
      </c>
      <c r="C278" s="54" t="s">
        <v>8</v>
      </c>
      <c r="D278" s="54" t="s">
        <v>9</v>
      </c>
      <c r="E278" s="55">
        <v>46</v>
      </c>
      <c r="F278" s="54" t="s">
        <v>10</v>
      </c>
      <c r="G278" s="54">
        <v>0</v>
      </c>
      <c r="H278" s="54" t="s">
        <v>92</v>
      </c>
    </row>
    <row r="279" spans="1:8" x14ac:dyDescent="0.2">
      <c r="A279" s="56">
        <v>45015</v>
      </c>
      <c r="B279" s="54" t="s">
        <v>14</v>
      </c>
      <c r="C279" s="54" t="s">
        <v>8</v>
      </c>
      <c r="D279" s="54" t="s">
        <v>9</v>
      </c>
      <c r="E279" s="55">
        <v>51.5</v>
      </c>
      <c r="F279" s="54" t="s">
        <v>10</v>
      </c>
      <c r="G279" s="54">
        <v>0</v>
      </c>
      <c r="H279" s="54" t="s">
        <v>92</v>
      </c>
    </row>
    <row r="280" spans="1:8" x14ac:dyDescent="0.2">
      <c r="A280" s="56">
        <v>45015</v>
      </c>
      <c r="B280" s="54" t="s">
        <v>14</v>
      </c>
      <c r="C280" s="54" t="s">
        <v>8</v>
      </c>
      <c r="D280" s="54" t="s">
        <v>11</v>
      </c>
      <c r="E280" s="55">
        <v>42.7</v>
      </c>
      <c r="F280" s="54" t="s">
        <v>10</v>
      </c>
      <c r="G280" s="54">
        <v>0</v>
      </c>
      <c r="H280" s="54" t="s">
        <v>92</v>
      </c>
    </row>
    <row r="281" spans="1:8" x14ac:dyDescent="0.2">
      <c r="A281" s="56">
        <v>45015</v>
      </c>
      <c r="B281" s="54" t="s">
        <v>14</v>
      </c>
      <c r="C281" s="54" t="s">
        <v>8</v>
      </c>
      <c r="D281" s="54" t="s">
        <v>9</v>
      </c>
      <c r="E281" s="55">
        <v>46.1</v>
      </c>
      <c r="F281" s="54" t="s">
        <v>10</v>
      </c>
      <c r="G281" s="54">
        <v>0</v>
      </c>
      <c r="H281" s="54" t="s">
        <v>92</v>
      </c>
    </row>
    <row r="282" spans="1:8" x14ac:dyDescent="0.2">
      <c r="A282" s="56">
        <v>45015</v>
      </c>
      <c r="B282" s="54" t="s">
        <v>14</v>
      </c>
      <c r="C282" s="54" t="s">
        <v>8</v>
      </c>
      <c r="D282" s="54" t="s">
        <v>9</v>
      </c>
      <c r="E282" s="55">
        <v>46</v>
      </c>
      <c r="F282" s="54" t="s">
        <v>10</v>
      </c>
      <c r="G282" s="54">
        <v>0</v>
      </c>
      <c r="H282" s="54" t="s">
        <v>92</v>
      </c>
    </row>
    <row r="283" spans="1:8" x14ac:dyDescent="0.2">
      <c r="A283" s="56">
        <v>45015</v>
      </c>
      <c r="B283" s="54" t="s">
        <v>14</v>
      </c>
      <c r="C283" s="54" t="s">
        <v>8</v>
      </c>
      <c r="D283" s="54" t="s">
        <v>11</v>
      </c>
      <c r="E283" s="55">
        <v>46.5</v>
      </c>
      <c r="F283" s="54" t="s">
        <v>10</v>
      </c>
      <c r="G283" s="54">
        <v>0</v>
      </c>
      <c r="H283" s="54" t="s">
        <v>92</v>
      </c>
    </row>
    <row r="284" spans="1:8" x14ac:dyDescent="0.2">
      <c r="A284" s="56">
        <v>45015</v>
      </c>
      <c r="B284" s="54" t="s">
        <v>14</v>
      </c>
      <c r="C284" s="54" t="s">
        <v>8</v>
      </c>
      <c r="D284" s="54" t="s">
        <v>11</v>
      </c>
      <c r="E284" s="55">
        <v>40</v>
      </c>
      <c r="F284" s="54" t="s">
        <v>10</v>
      </c>
      <c r="G284" s="54">
        <v>0</v>
      </c>
      <c r="H284" s="54" t="s">
        <v>92</v>
      </c>
    </row>
    <row r="285" spans="1:8" x14ac:dyDescent="0.2">
      <c r="A285" s="56">
        <v>45015</v>
      </c>
      <c r="B285" s="54" t="s">
        <v>14</v>
      </c>
      <c r="C285" s="54" t="s">
        <v>8</v>
      </c>
      <c r="D285" s="54" t="s">
        <v>11</v>
      </c>
      <c r="E285" s="55">
        <v>51.1</v>
      </c>
      <c r="F285" s="54" t="s">
        <v>10</v>
      </c>
      <c r="G285" s="54">
        <v>0</v>
      </c>
      <c r="H285" s="54" t="s">
        <v>92</v>
      </c>
    </row>
    <row r="286" spans="1:8" x14ac:dyDescent="0.2">
      <c r="A286" s="56">
        <v>45015</v>
      </c>
      <c r="B286" s="54" t="s">
        <v>14</v>
      </c>
      <c r="C286" s="54" t="s">
        <v>8</v>
      </c>
      <c r="D286" s="54" t="s">
        <v>9</v>
      </c>
      <c r="E286" s="55">
        <v>54.2</v>
      </c>
      <c r="F286" s="54" t="s">
        <v>10</v>
      </c>
      <c r="G286" s="54">
        <v>0</v>
      </c>
      <c r="H286" s="54" t="s">
        <v>92</v>
      </c>
    </row>
    <row r="287" spans="1:8" x14ac:dyDescent="0.2">
      <c r="A287" s="56">
        <v>45015</v>
      </c>
      <c r="B287" s="54" t="s">
        <v>14</v>
      </c>
      <c r="C287" s="54" t="s">
        <v>8</v>
      </c>
      <c r="D287" s="54" t="s">
        <v>11</v>
      </c>
      <c r="E287" s="55">
        <v>55.5</v>
      </c>
      <c r="F287" s="54" t="s">
        <v>10</v>
      </c>
      <c r="G287" s="54">
        <v>0</v>
      </c>
      <c r="H287" s="54" t="s">
        <v>92</v>
      </c>
    </row>
    <row r="288" spans="1:8" x14ac:dyDescent="0.2">
      <c r="A288" s="56">
        <v>45015</v>
      </c>
      <c r="B288" s="54" t="s">
        <v>14</v>
      </c>
      <c r="C288" s="54" t="s">
        <v>8</v>
      </c>
      <c r="D288" s="54" t="s">
        <v>11</v>
      </c>
      <c r="E288" s="55">
        <v>40.700000000000003</v>
      </c>
      <c r="F288" s="54" t="s">
        <v>10</v>
      </c>
      <c r="G288" s="54">
        <v>0</v>
      </c>
      <c r="H288" s="54" t="s">
        <v>92</v>
      </c>
    </row>
    <row r="289" spans="1:8" x14ac:dyDescent="0.2">
      <c r="A289" s="56">
        <v>45015</v>
      </c>
      <c r="B289" s="54" t="s">
        <v>14</v>
      </c>
      <c r="C289" s="54" t="s">
        <v>8</v>
      </c>
      <c r="D289" s="54" t="s">
        <v>11</v>
      </c>
      <c r="E289" s="55">
        <v>36.4</v>
      </c>
      <c r="F289" s="54" t="s">
        <v>10</v>
      </c>
      <c r="G289" s="54">
        <v>0</v>
      </c>
      <c r="H289" s="54" t="s">
        <v>92</v>
      </c>
    </row>
    <row r="290" spans="1:8" x14ac:dyDescent="0.2">
      <c r="A290" s="56">
        <v>45015</v>
      </c>
      <c r="B290" s="54" t="s">
        <v>14</v>
      </c>
      <c r="C290" s="54" t="s">
        <v>8</v>
      </c>
      <c r="D290" s="54" t="s">
        <v>11</v>
      </c>
      <c r="E290" s="55">
        <v>45</v>
      </c>
      <c r="F290" s="54" t="s">
        <v>10</v>
      </c>
      <c r="G290" s="54">
        <v>0</v>
      </c>
      <c r="H290" s="54" t="s">
        <v>92</v>
      </c>
    </row>
    <row r="291" spans="1:8" x14ac:dyDescent="0.2">
      <c r="A291" s="56">
        <v>45015</v>
      </c>
      <c r="B291" s="54" t="s">
        <v>14</v>
      </c>
      <c r="C291" s="54" t="s">
        <v>8</v>
      </c>
      <c r="D291" s="54" t="s">
        <v>11</v>
      </c>
      <c r="E291" s="55">
        <v>51.5</v>
      </c>
      <c r="F291" s="54" t="s">
        <v>10</v>
      </c>
      <c r="G291" s="54">
        <v>0</v>
      </c>
      <c r="H291" s="54" t="s">
        <v>92</v>
      </c>
    </row>
    <row r="292" spans="1:8" x14ac:dyDescent="0.2">
      <c r="A292" s="56">
        <v>45015</v>
      </c>
      <c r="B292" s="54" t="s">
        <v>14</v>
      </c>
      <c r="C292" s="54" t="s">
        <v>8</v>
      </c>
      <c r="D292" s="54" t="s">
        <v>9</v>
      </c>
      <c r="E292" s="55">
        <v>40.299999999999997</v>
      </c>
      <c r="F292" s="54" t="s">
        <v>10</v>
      </c>
      <c r="G292" s="54">
        <v>0</v>
      </c>
      <c r="H292" s="54" t="s">
        <v>92</v>
      </c>
    </row>
    <row r="293" spans="1:8" x14ac:dyDescent="0.2">
      <c r="A293" s="56">
        <v>45015</v>
      </c>
      <c r="B293" s="54" t="s">
        <v>14</v>
      </c>
      <c r="C293" s="54" t="s">
        <v>8</v>
      </c>
      <c r="D293" s="54" t="s">
        <v>9</v>
      </c>
      <c r="E293" s="55">
        <v>37.5</v>
      </c>
      <c r="F293" s="54" t="s">
        <v>10</v>
      </c>
      <c r="G293" s="54">
        <v>0</v>
      </c>
      <c r="H293" s="54" t="s">
        <v>92</v>
      </c>
    </row>
    <row r="294" spans="1:8" x14ac:dyDescent="0.2">
      <c r="A294" s="56">
        <v>45015</v>
      </c>
      <c r="B294" s="54" t="s">
        <v>14</v>
      </c>
      <c r="C294" s="54" t="s">
        <v>8</v>
      </c>
      <c r="D294" s="54" t="s">
        <v>11</v>
      </c>
      <c r="E294" s="55">
        <v>39.9</v>
      </c>
      <c r="F294" s="54" t="s">
        <v>10</v>
      </c>
      <c r="G294" s="54">
        <v>0</v>
      </c>
      <c r="H294" s="54" t="s">
        <v>92</v>
      </c>
    </row>
    <row r="295" spans="1:8" x14ac:dyDescent="0.2">
      <c r="A295" s="56">
        <v>45015</v>
      </c>
      <c r="B295" s="54" t="s">
        <v>14</v>
      </c>
      <c r="C295" s="54" t="s">
        <v>8</v>
      </c>
      <c r="D295" s="54" t="s">
        <v>11</v>
      </c>
      <c r="E295" s="55">
        <v>41</v>
      </c>
      <c r="F295" s="54" t="s">
        <v>10</v>
      </c>
      <c r="G295" s="54">
        <v>0</v>
      </c>
      <c r="H295" s="54" t="s">
        <v>92</v>
      </c>
    </row>
    <row r="296" spans="1:8" x14ac:dyDescent="0.2">
      <c r="A296" s="56">
        <v>45015</v>
      </c>
      <c r="B296" s="54" t="s">
        <v>14</v>
      </c>
      <c r="C296" s="54" t="s">
        <v>8</v>
      </c>
      <c r="D296" s="54" t="s">
        <v>9</v>
      </c>
      <c r="E296" s="55">
        <v>46</v>
      </c>
      <c r="F296" s="54" t="s">
        <v>10</v>
      </c>
      <c r="G296" s="54">
        <v>0</v>
      </c>
      <c r="H296" s="54" t="s">
        <v>92</v>
      </c>
    </row>
    <row r="297" spans="1:8" x14ac:dyDescent="0.2">
      <c r="A297" s="56">
        <v>45015</v>
      </c>
      <c r="B297" s="54" t="s">
        <v>14</v>
      </c>
      <c r="C297" s="54" t="s">
        <v>8</v>
      </c>
      <c r="D297" s="54" t="s">
        <v>11</v>
      </c>
      <c r="E297" s="55">
        <v>50</v>
      </c>
      <c r="F297" s="54" t="s">
        <v>10</v>
      </c>
      <c r="G297" s="54">
        <v>0</v>
      </c>
      <c r="H297" s="54" t="s">
        <v>92</v>
      </c>
    </row>
    <row r="298" spans="1:8" x14ac:dyDescent="0.2">
      <c r="A298" s="56">
        <v>45015</v>
      </c>
      <c r="B298" s="54" t="s">
        <v>14</v>
      </c>
      <c r="C298" s="54" t="s">
        <v>8</v>
      </c>
      <c r="D298" s="54" t="s">
        <v>11</v>
      </c>
      <c r="E298" s="55">
        <v>42.4</v>
      </c>
      <c r="F298" s="54" t="s">
        <v>10</v>
      </c>
      <c r="G298" s="54">
        <v>0</v>
      </c>
      <c r="H298" s="54" t="s">
        <v>92</v>
      </c>
    </row>
    <row r="299" spans="1:8" x14ac:dyDescent="0.2">
      <c r="A299" s="56">
        <v>45015</v>
      </c>
      <c r="B299" s="54" t="s">
        <v>14</v>
      </c>
      <c r="C299" s="54" t="s">
        <v>8</v>
      </c>
      <c r="D299" s="54" t="s">
        <v>9</v>
      </c>
      <c r="E299" s="55">
        <v>45.6</v>
      </c>
      <c r="F299" s="54" t="s">
        <v>10</v>
      </c>
      <c r="G299" s="54">
        <v>0</v>
      </c>
      <c r="H299" s="54" t="s">
        <v>92</v>
      </c>
    </row>
    <row r="300" spans="1:8" x14ac:dyDescent="0.2">
      <c r="A300" s="56">
        <v>45015</v>
      </c>
      <c r="B300" s="54" t="s">
        <v>14</v>
      </c>
      <c r="C300" s="54" t="s">
        <v>8</v>
      </c>
      <c r="D300" s="54" t="s">
        <v>9</v>
      </c>
      <c r="E300" s="55">
        <v>45.5</v>
      </c>
      <c r="F300" s="54" t="s">
        <v>10</v>
      </c>
      <c r="G300" s="54">
        <v>0</v>
      </c>
      <c r="H300" s="54" t="s">
        <v>92</v>
      </c>
    </row>
    <row r="301" spans="1:8" x14ac:dyDescent="0.2">
      <c r="A301" s="56">
        <v>45015</v>
      </c>
      <c r="B301" s="54" t="s">
        <v>14</v>
      </c>
      <c r="C301" s="54" t="s">
        <v>8</v>
      </c>
      <c r="D301" s="54" t="s">
        <v>11</v>
      </c>
      <c r="E301" s="55">
        <v>32.1</v>
      </c>
      <c r="F301" s="54" t="s">
        <v>10</v>
      </c>
      <c r="G301" s="54">
        <v>0</v>
      </c>
      <c r="H301" s="54" t="s">
        <v>92</v>
      </c>
    </row>
    <row r="302" spans="1:8" x14ac:dyDescent="0.2">
      <c r="A302" s="56">
        <v>45015</v>
      </c>
      <c r="B302" s="54" t="s">
        <v>14</v>
      </c>
      <c r="C302" s="54" t="s">
        <v>8</v>
      </c>
      <c r="D302" s="54" t="s">
        <v>11</v>
      </c>
      <c r="E302" s="55">
        <v>42.1</v>
      </c>
      <c r="F302" s="54" t="s">
        <v>10</v>
      </c>
      <c r="G302" s="54">
        <v>0</v>
      </c>
      <c r="H302" s="54" t="s">
        <v>92</v>
      </c>
    </row>
    <row r="303" spans="1:8" x14ac:dyDescent="0.2">
      <c r="A303" s="56">
        <v>45015</v>
      </c>
      <c r="B303" s="54" t="s">
        <v>14</v>
      </c>
      <c r="C303" s="54" t="s">
        <v>8</v>
      </c>
      <c r="D303" s="54" t="s">
        <v>9</v>
      </c>
      <c r="E303" s="55">
        <v>44.1</v>
      </c>
      <c r="F303" s="54" t="s">
        <v>10</v>
      </c>
      <c r="G303" s="54">
        <v>0</v>
      </c>
      <c r="H303" s="54" t="s">
        <v>92</v>
      </c>
    </row>
    <row r="304" spans="1:8" x14ac:dyDescent="0.2">
      <c r="A304" s="56">
        <v>45015</v>
      </c>
      <c r="B304" s="54" t="s">
        <v>14</v>
      </c>
      <c r="C304" s="54" t="s">
        <v>8</v>
      </c>
      <c r="D304" s="54" t="s">
        <v>11</v>
      </c>
      <c r="E304" s="55">
        <v>36</v>
      </c>
      <c r="F304" s="54" t="s">
        <v>10</v>
      </c>
      <c r="G304" s="54">
        <v>0</v>
      </c>
      <c r="H304" s="54" t="s">
        <v>92</v>
      </c>
    </row>
    <row r="305" spans="1:8" x14ac:dyDescent="0.2">
      <c r="A305" s="56">
        <v>45015</v>
      </c>
      <c r="B305" s="54" t="s">
        <v>14</v>
      </c>
      <c r="C305" s="54" t="s">
        <v>8</v>
      </c>
      <c r="D305" s="54" t="s">
        <v>11</v>
      </c>
      <c r="E305" s="55">
        <v>41.2</v>
      </c>
      <c r="F305" s="54" t="s">
        <v>10</v>
      </c>
      <c r="G305" s="54">
        <v>0</v>
      </c>
      <c r="H305" s="54" t="s">
        <v>92</v>
      </c>
    </row>
    <row r="306" spans="1:8" x14ac:dyDescent="0.2">
      <c r="A306" s="56">
        <v>45015</v>
      </c>
      <c r="B306" s="54" t="s">
        <v>14</v>
      </c>
      <c r="C306" s="54" t="s">
        <v>8</v>
      </c>
      <c r="D306" s="54" t="s">
        <v>9</v>
      </c>
      <c r="E306" s="55">
        <v>38.799999999999997</v>
      </c>
      <c r="F306" s="54" t="s">
        <v>10</v>
      </c>
      <c r="G306" s="54">
        <v>0</v>
      </c>
      <c r="H306" s="54" t="s">
        <v>92</v>
      </c>
    </row>
    <row r="307" spans="1:8" x14ac:dyDescent="0.2">
      <c r="A307" s="56">
        <v>45015</v>
      </c>
      <c r="B307" s="54" t="s">
        <v>14</v>
      </c>
      <c r="C307" s="54" t="s">
        <v>8</v>
      </c>
      <c r="D307" s="54" t="s">
        <v>9</v>
      </c>
      <c r="E307" s="55">
        <v>54.9</v>
      </c>
      <c r="F307" s="54" t="s">
        <v>10</v>
      </c>
      <c r="G307" s="54">
        <v>0</v>
      </c>
      <c r="H307" s="54" t="s">
        <v>92</v>
      </c>
    </row>
    <row r="308" spans="1:8" x14ac:dyDescent="0.2">
      <c r="A308" s="56">
        <v>45015</v>
      </c>
      <c r="B308" s="54" t="s">
        <v>14</v>
      </c>
      <c r="C308" s="54" t="s">
        <v>8</v>
      </c>
      <c r="D308" s="54" t="s">
        <v>11</v>
      </c>
      <c r="E308" s="55">
        <v>41</v>
      </c>
      <c r="F308" s="54" t="s">
        <v>10</v>
      </c>
      <c r="G308" s="54">
        <v>0</v>
      </c>
      <c r="H308" s="54" t="s">
        <v>92</v>
      </c>
    </row>
    <row r="309" spans="1:8" x14ac:dyDescent="0.2">
      <c r="A309" s="56">
        <v>45015</v>
      </c>
      <c r="B309" s="54" t="s">
        <v>14</v>
      </c>
      <c r="C309" s="54" t="s">
        <v>8</v>
      </c>
      <c r="D309" s="54" t="s">
        <v>11</v>
      </c>
      <c r="E309" s="55">
        <v>40.799999999999997</v>
      </c>
      <c r="F309" s="54" t="s">
        <v>10</v>
      </c>
      <c r="G309" s="54">
        <v>0</v>
      </c>
      <c r="H309" s="54" t="s">
        <v>92</v>
      </c>
    </row>
    <row r="310" spans="1:8" x14ac:dyDescent="0.2">
      <c r="A310" s="56">
        <v>45015</v>
      </c>
      <c r="B310" s="54" t="s">
        <v>14</v>
      </c>
      <c r="C310" s="54" t="s">
        <v>8</v>
      </c>
      <c r="D310" s="54" t="s">
        <v>9</v>
      </c>
      <c r="E310" s="55">
        <v>48.2</v>
      </c>
      <c r="F310" s="54" t="s">
        <v>10</v>
      </c>
      <c r="G310" s="54">
        <v>0</v>
      </c>
      <c r="H310" s="54" t="s">
        <v>92</v>
      </c>
    </row>
    <row r="311" spans="1:8" x14ac:dyDescent="0.2">
      <c r="A311" s="56">
        <v>45015</v>
      </c>
      <c r="B311" s="54" t="s">
        <v>14</v>
      </c>
      <c r="C311" s="54" t="s">
        <v>8</v>
      </c>
      <c r="D311" s="54" t="s">
        <v>11</v>
      </c>
      <c r="E311" s="55">
        <v>39.9</v>
      </c>
      <c r="F311" s="54" t="s">
        <v>10</v>
      </c>
      <c r="G311" s="54">
        <v>0</v>
      </c>
      <c r="H311" s="54" t="s">
        <v>92</v>
      </c>
    </row>
    <row r="312" spans="1:8" x14ac:dyDescent="0.2">
      <c r="A312" s="56">
        <v>45015</v>
      </c>
      <c r="B312" s="54" t="s">
        <v>14</v>
      </c>
      <c r="C312" s="54" t="s">
        <v>8</v>
      </c>
      <c r="D312" s="54" t="s">
        <v>11</v>
      </c>
      <c r="E312" s="55">
        <v>31</v>
      </c>
      <c r="F312" s="54" t="s">
        <v>10</v>
      </c>
      <c r="G312" s="54">
        <v>0</v>
      </c>
      <c r="H312" s="54" t="s">
        <v>92</v>
      </c>
    </row>
    <row r="313" spans="1:8" x14ac:dyDescent="0.2">
      <c r="A313" s="56">
        <v>45015</v>
      </c>
      <c r="B313" s="54" t="s">
        <v>14</v>
      </c>
      <c r="C313" s="54" t="s">
        <v>8</v>
      </c>
      <c r="D313" s="54" t="s">
        <v>11</v>
      </c>
      <c r="E313" s="55">
        <v>40.1</v>
      </c>
      <c r="F313" s="54" t="s">
        <v>10</v>
      </c>
      <c r="G313" s="54">
        <v>0</v>
      </c>
      <c r="H313" s="54" t="s">
        <v>92</v>
      </c>
    </row>
    <row r="314" spans="1:8" x14ac:dyDescent="0.2">
      <c r="A314" s="56">
        <v>45015</v>
      </c>
      <c r="B314" s="54" t="s">
        <v>14</v>
      </c>
      <c r="C314" s="54" t="s">
        <v>8</v>
      </c>
      <c r="D314" s="54" t="s">
        <v>9</v>
      </c>
      <c r="E314" s="55">
        <v>41</v>
      </c>
      <c r="F314" s="54" t="s">
        <v>10</v>
      </c>
      <c r="G314" s="54">
        <v>0</v>
      </c>
      <c r="H314" s="54" t="s">
        <v>92</v>
      </c>
    </row>
    <row r="315" spans="1:8" x14ac:dyDescent="0.2">
      <c r="A315" s="56">
        <v>45015</v>
      </c>
      <c r="B315" s="54" t="s">
        <v>14</v>
      </c>
      <c r="C315" s="54" t="s">
        <v>8</v>
      </c>
      <c r="D315" s="54" t="s">
        <v>11</v>
      </c>
      <c r="E315" s="55">
        <v>41.2</v>
      </c>
      <c r="F315" s="54" t="s">
        <v>10</v>
      </c>
      <c r="G315" s="54">
        <v>0</v>
      </c>
      <c r="H315" s="54" t="s">
        <v>92</v>
      </c>
    </row>
    <row r="316" spans="1:8" x14ac:dyDescent="0.2">
      <c r="A316" s="56">
        <v>45015</v>
      </c>
      <c r="B316" s="54" t="s">
        <v>14</v>
      </c>
      <c r="C316" s="54" t="s">
        <v>8</v>
      </c>
      <c r="D316" s="54" t="s">
        <v>11</v>
      </c>
      <c r="E316" s="55">
        <v>30.1</v>
      </c>
      <c r="F316" s="54" t="s">
        <v>10</v>
      </c>
      <c r="G316" s="54">
        <v>0</v>
      </c>
      <c r="H316" s="54" t="s">
        <v>92</v>
      </c>
    </row>
    <row r="317" spans="1:8" x14ac:dyDescent="0.2">
      <c r="A317" s="56">
        <v>45015</v>
      </c>
      <c r="B317" s="54" t="s">
        <v>14</v>
      </c>
      <c r="C317" s="54" t="s">
        <v>8</v>
      </c>
      <c r="D317" s="54" t="s">
        <v>11</v>
      </c>
      <c r="E317" s="55">
        <v>30</v>
      </c>
      <c r="F317" s="54" t="s">
        <v>10</v>
      </c>
      <c r="G317" s="54">
        <v>0</v>
      </c>
      <c r="H317" s="54" t="s">
        <v>92</v>
      </c>
    </row>
    <row r="318" spans="1:8" x14ac:dyDescent="0.2">
      <c r="A318" s="56">
        <v>45015</v>
      </c>
      <c r="B318" s="54" t="s">
        <v>14</v>
      </c>
      <c r="C318" s="54" t="s">
        <v>8</v>
      </c>
      <c r="D318" s="54" t="s">
        <v>11</v>
      </c>
      <c r="E318" s="55">
        <v>36.9</v>
      </c>
      <c r="F318" s="54" t="s">
        <v>10</v>
      </c>
      <c r="G318" s="54">
        <v>0</v>
      </c>
      <c r="H318" s="54" t="s">
        <v>92</v>
      </c>
    </row>
    <row r="319" spans="1:8" x14ac:dyDescent="0.2">
      <c r="A319" s="56">
        <v>45015</v>
      </c>
      <c r="B319" s="54" t="s">
        <v>14</v>
      </c>
      <c r="C319" s="54" t="s">
        <v>8</v>
      </c>
      <c r="D319" s="54" t="s">
        <v>9</v>
      </c>
      <c r="E319" s="55">
        <v>39</v>
      </c>
      <c r="F319" s="54" t="s">
        <v>10</v>
      </c>
      <c r="G319" s="54">
        <v>0</v>
      </c>
      <c r="H319" s="54" t="s">
        <v>92</v>
      </c>
    </row>
    <row r="320" spans="1:8" x14ac:dyDescent="0.2">
      <c r="A320" s="56">
        <v>45015</v>
      </c>
      <c r="B320" s="54" t="s">
        <v>14</v>
      </c>
      <c r="C320" s="54" t="s">
        <v>8</v>
      </c>
      <c r="D320" s="54" t="s">
        <v>9</v>
      </c>
      <c r="E320" s="55">
        <v>41</v>
      </c>
      <c r="F320" s="54" t="s">
        <v>10</v>
      </c>
      <c r="G320" s="54">
        <v>0</v>
      </c>
      <c r="H320" s="54" t="s">
        <v>92</v>
      </c>
    </row>
    <row r="321" spans="1:8" x14ac:dyDescent="0.2">
      <c r="A321" s="56">
        <v>45016</v>
      </c>
      <c r="B321" s="54" t="s">
        <v>15</v>
      </c>
      <c r="C321" s="54" t="s">
        <v>8</v>
      </c>
      <c r="D321" s="54" t="s">
        <v>11</v>
      </c>
      <c r="E321" s="55">
        <v>50.6</v>
      </c>
      <c r="F321" s="54" t="s">
        <v>10</v>
      </c>
      <c r="G321" s="54">
        <v>0</v>
      </c>
      <c r="H321" s="54" t="s">
        <v>92</v>
      </c>
    </row>
    <row r="322" spans="1:8" x14ac:dyDescent="0.2">
      <c r="A322" s="56">
        <v>45016</v>
      </c>
      <c r="B322" s="54" t="s">
        <v>15</v>
      </c>
      <c r="C322" s="54" t="s">
        <v>8</v>
      </c>
      <c r="D322" s="54" t="s">
        <v>9</v>
      </c>
      <c r="E322" s="55">
        <v>51.1</v>
      </c>
      <c r="F322" s="54" t="s">
        <v>10</v>
      </c>
      <c r="G322" s="54">
        <v>0</v>
      </c>
      <c r="H322" s="54" t="s">
        <v>92</v>
      </c>
    </row>
    <row r="323" spans="1:8" x14ac:dyDescent="0.2">
      <c r="A323" s="56">
        <v>45016</v>
      </c>
      <c r="B323" s="54" t="s">
        <v>15</v>
      </c>
      <c r="C323" s="54" t="s">
        <v>8</v>
      </c>
      <c r="D323" s="54" t="s">
        <v>11</v>
      </c>
      <c r="E323" s="55">
        <v>54.5</v>
      </c>
      <c r="F323" s="54" t="s">
        <v>10</v>
      </c>
      <c r="G323" s="54">
        <v>0</v>
      </c>
      <c r="H323" s="54" t="s">
        <v>92</v>
      </c>
    </row>
    <row r="324" spans="1:8" x14ac:dyDescent="0.2">
      <c r="A324" s="56">
        <v>45016</v>
      </c>
      <c r="B324" s="54" t="s">
        <v>15</v>
      </c>
      <c r="C324" s="54" t="s">
        <v>8</v>
      </c>
      <c r="D324" s="54" t="s">
        <v>9</v>
      </c>
      <c r="E324" s="55">
        <v>53</v>
      </c>
      <c r="F324" s="54" t="s">
        <v>10</v>
      </c>
      <c r="G324" s="54">
        <v>0</v>
      </c>
      <c r="H324" s="54" t="s">
        <v>92</v>
      </c>
    </row>
    <row r="325" spans="1:8" x14ac:dyDescent="0.2">
      <c r="A325" s="56">
        <v>45016</v>
      </c>
      <c r="B325" s="54" t="s">
        <v>15</v>
      </c>
      <c r="C325" s="54" t="s">
        <v>8</v>
      </c>
      <c r="D325" s="54" t="s">
        <v>11</v>
      </c>
      <c r="E325" s="55">
        <v>51.2</v>
      </c>
      <c r="F325" s="54" t="s">
        <v>10</v>
      </c>
      <c r="G325" s="54">
        <v>0</v>
      </c>
      <c r="H325" s="54" t="s">
        <v>92</v>
      </c>
    </row>
    <row r="326" spans="1:8" x14ac:dyDescent="0.2">
      <c r="A326" s="56">
        <v>45016</v>
      </c>
      <c r="B326" s="54" t="s">
        <v>15</v>
      </c>
      <c r="C326" s="54" t="s">
        <v>8</v>
      </c>
      <c r="D326" s="54" t="s">
        <v>11</v>
      </c>
      <c r="E326" s="55">
        <v>56.1</v>
      </c>
      <c r="F326" s="54" t="s">
        <v>10</v>
      </c>
      <c r="G326" s="54">
        <v>0</v>
      </c>
      <c r="H326" s="54" t="s">
        <v>92</v>
      </c>
    </row>
    <row r="327" spans="1:8" x14ac:dyDescent="0.2">
      <c r="A327" s="56">
        <v>45016</v>
      </c>
      <c r="B327" s="54" t="s">
        <v>15</v>
      </c>
      <c r="C327" s="54" t="s">
        <v>8</v>
      </c>
      <c r="D327" s="54" t="s">
        <v>11</v>
      </c>
      <c r="E327" s="55">
        <v>53</v>
      </c>
      <c r="F327" s="54" t="s">
        <v>10</v>
      </c>
      <c r="G327" s="54">
        <v>0</v>
      </c>
      <c r="H327" s="54" t="s">
        <v>92</v>
      </c>
    </row>
    <row r="328" spans="1:8" x14ac:dyDescent="0.2">
      <c r="A328" s="56">
        <v>45016</v>
      </c>
      <c r="B328" s="54" t="s">
        <v>15</v>
      </c>
      <c r="C328" s="54" t="s">
        <v>8</v>
      </c>
      <c r="D328" s="54" t="s">
        <v>9</v>
      </c>
      <c r="E328" s="55">
        <v>48.4</v>
      </c>
      <c r="F328" s="54" t="s">
        <v>10</v>
      </c>
      <c r="G328" s="54">
        <v>0</v>
      </c>
      <c r="H328" s="54" t="s">
        <v>92</v>
      </c>
    </row>
    <row r="329" spans="1:8" x14ac:dyDescent="0.2">
      <c r="A329" s="56">
        <v>45016</v>
      </c>
      <c r="B329" s="54" t="s">
        <v>15</v>
      </c>
      <c r="C329" s="54" t="s">
        <v>8</v>
      </c>
      <c r="D329" s="54" t="s">
        <v>11</v>
      </c>
      <c r="E329" s="55">
        <v>54.9</v>
      </c>
      <c r="F329" s="54" t="s">
        <v>10</v>
      </c>
      <c r="G329" s="54">
        <v>0</v>
      </c>
      <c r="H329" s="54" t="s">
        <v>92</v>
      </c>
    </row>
    <row r="330" spans="1:8" x14ac:dyDescent="0.2">
      <c r="A330" s="56">
        <v>45016</v>
      </c>
      <c r="B330" s="54" t="s">
        <v>15</v>
      </c>
      <c r="C330" s="54" t="s">
        <v>8</v>
      </c>
      <c r="D330" s="54" t="s">
        <v>11</v>
      </c>
      <c r="E330" s="55">
        <v>58.4</v>
      </c>
      <c r="F330" s="54" t="s">
        <v>10</v>
      </c>
      <c r="G330" s="54">
        <v>0</v>
      </c>
      <c r="H330" s="54" t="s">
        <v>92</v>
      </c>
    </row>
    <row r="331" spans="1:8" x14ac:dyDescent="0.2">
      <c r="A331" s="56">
        <v>45016</v>
      </c>
      <c r="B331" s="54" t="s">
        <v>15</v>
      </c>
      <c r="C331" s="54" t="s">
        <v>8</v>
      </c>
      <c r="D331" s="54" t="s">
        <v>11</v>
      </c>
      <c r="E331" s="55">
        <v>63.4</v>
      </c>
      <c r="F331" s="54" t="s">
        <v>10</v>
      </c>
      <c r="G331" s="54">
        <v>0</v>
      </c>
      <c r="H331" s="54" t="s">
        <v>92</v>
      </c>
    </row>
    <row r="332" spans="1:8" x14ac:dyDescent="0.2">
      <c r="A332" s="56">
        <v>45016</v>
      </c>
      <c r="B332" s="54" t="s">
        <v>15</v>
      </c>
      <c r="C332" s="54" t="s">
        <v>8</v>
      </c>
      <c r="D332" s="54" t="s">
        <v>11</v>
      </c>
      <c r="E332" s="55">
        <v>33.299999999999997</v>
      </c>
      <c r="F332" s="54" t="s">
        <v>10</v>
      </c>
      <c r="G332" s="54">
        <v>0</v>
      </c>
      <c r="H332" s="54" t="s">
        <v>92</v>
      </c>
    </row>
    <row r="333" spans="1:8" x14ac:dyDescent="0.2">
      <c r="A333" s="56">
        <v>45016</v>
      </c>
      <c r="B333" s="54" t="s">
        <v>15</v>
      </c>
      <c r="C333" s="54" t="s">
        <v>8</v>
      </c>
      <c r="D333" s="54" t="s">
        <v>11</v>
      </c>
      <c r="E333" s="55">
        <v>58.4</v>
      </c>
      <c r="F333" s="54" t="s">
        <v>10</v>
      </c>
      <c r="G333" s="54">
        <v>0</v>
      </c>
      <c r="H333" s="54" t="s">
        <v>92</v>
      </c>
    </row>
    <row r="334" spans="1:8" x14ac:dyDescent="0.2">
      <c r="A334" s="56">
        <v>45016</v>
      </c>
      <c r="B334" s="54" t="s">
        <v>15</v>
      </c>
      <c r="C334" s="54" t="s">
        <v>8</v>
      </c>
      <c r="D334" s="54" t="s">
        <v>9</v>
      </c>
      <c r="E334" s="55">
        <v>48.7</v>
      </c>
      <c r="F334" s="54" t="s">
        <v>10</v>
      </c>
      <c r="G334" s="54">
        <v>0</v>
      </c>
      <c r="H334" s="54" t="s">
        <v>92</v>
      </c>
    </row>
    <row r="335" spans="1:8" x14ac:dyDescent="0.2">
      <c r="A335" s="56">
        <v>45016</v>
      </c>
      <c r="B335" s="54" t="s">
        <v>15</v>
      </c>
      <c r="C335" s="54" t="s">
        <v>8</v>
      </c>
      <c r="D335" s="54" t="s">
        <v>11</v>
      </c>
      <c r="E335" s="55">
        <v>48.9</v>
      </c>
      <c r="F335" s="54" t="s">
        <v>10</v>
      </c>
      <c r="G335" s="54">
        <v>0</v>
      </c>
      <c r="H335" s="54" t="s">
        <v>92</v>
      </c>
    </row>
    <row r="336" spans="1:8" x14ac:dyDescent="0.2">
      <c r="A336" s="56">
        <v>45016</v>
      </c>
      <c r="B336" s="54" t="s">
        <v>15</v>
      </c>
      <c r="C336" s="54" t="s">
        <v>8</v>
      </c>
      <c r="D336" s="54" t="s">
        <v>11</v>
      </c>
      <c r="E336" s="55">
        <v>52.3</v>
      </c>
      <c r="F336" s="54" t="s">
        <v>10</v>
      </c>
      <c r="G336" s="54">
        <v>0</v>
      </c>
      <c r="H336" s="54" t="s">
        <v>92</v>
      </c>
    </row>
    <row r="337" spans="1:8" x14ac:dyDescent="0.2">
      <c r="A337" s="56">
        <v>45016</v>
      </c>
      <c r="B337" s="54" t="s">
        <v>15</v>
      </c>
      <c r="C337" s="54" t="s">
        <v>8</v>
      </c>
      <c r="D337" s="54" t="s">
        <v>9</v>
      </c>
      <c r="E337" s="55">
        <v>35</v>
      </c>
      <c r="F337" s="54" t="s">
        <v>10</v>
      </c>
      <c r="G337" s="54">
        <v>0</v>
      </c>
      <c r="H337" s="54" t="s">
        <v>92</v>
      </c>
    </row>
    <row r="338" spans="1:8" x14ac:dyDescent="0.2">
      <c r="A338" s="56">
        <v>45016</v>
      </c>
      <c r="B338" s="54" t="s">
        <v>15</v>
      </c>
      <c r="C338" s="54" t="s">
        <v>8</v>
      </c>
      <c r="D338" s="54" t="s">
        <v>11</v>
      </c>
      <c r="E338" s="55">
        <v>31.8</v>
      </c>
      <c r="F338" s="54" t="s">
        <v>10</v>
      </c>
      <c r="G338" s="54">
        <v>0</v>
      </c>
      <c r="H338" s="54" t="s">
        <v>92</v>
      </c>
    </row>
    <row r="339" spans="1:8" x14ac:dyDescent="0.2">
      <c r="A339" s="56">
        <v>45016</v>
      </c>
      <c r="B339" s="54" t="s">
        <v>15</v>
      </c>
      <c r="C339" s="54" t="s">
        <v>8</v>
      </c>
      <c r="D339" s="54" t="s">
        <v>9</v>
      </c>
      <c r="E339" s="55">
        <v>59.2</v>
      </c>
      <c r="F339" s="54" t="s">
        <v>10</v>
      </c>
      <c r="G339" s="54">
        <v>0</v>
      </c>
      <c r="H339" s="54" t="s">
        <v>92</v>
      </c>
    </row>
    <row r="340" spans="1:8" x14ac:dyDescent="0.2">
      <c r="A340" s="56">
        <v>45016</v>
      </c>
      <c r="B340" s="54" t="s">
        <v>15</v>
      </c>
      <c r="C340" s="54" t="s">
        <v>8</v>
      </c>
      <c r="D340" s="54" t="s">
        <v>11</v>
      </c>
      <c r="E340" s="55">
        <v>58.1</v>
      </c>
      <c r="F340" s="54" t="s">
        <v>10</v>
      </c>
      <c r="G340" s="54">
        <v>0</v>
      </c>
      <c r="H340" s="54" t="s">
        <v>92</v>
      </c>
    </row>
    <row r="341" spans="1:8" x14ac:dyDescent="0.2">
      <c r="A341" s="56">
        <v>45016</v>
      </c>
      <c r="B341" s="54" t="s">
        <v>15</v>
      </c>
      <c r="C341" s="54" t="s">
        <v>8</v>
      </c>
      <c r="D341" s="54" t="s">
        <v>9</v>
      </c>
      <c r="E341" s="55">
        <v>48.3</v>
      </c>
      <c r="F341" s="54" t="s">
        <v>10</v>
      </c>
      <c r="G341" s="54">
        <v>0</v>
      </c>
      <c r="H341" s="54" t="s">
        <v>92</v>
      </c>
    </row>
    <row r="342" spans="1:8" x14ac:dyDescent="0.2">
      <c r="A342" s="56">
        <v>45016</v>
      </c>
      <c r="B342" s="54" t="s">
        <v>15</v>
      </c>
      <c r="C342" s="54" t="s">
        <v>8</v>
      </c>
      <c r="D342" s="54" t="s">
        <v>11</v>
      </c>
      <c r="E342" s="55">
        <v>45.7</v>
      </c>
      <c r="F342" s="54" t="s">
        <v>10</v>
      </c>
      <c r="G342" s="54">
        <v>0</v>
      </c>
      <c r="H342" s="54" t="s">
        <v>92</v>
      </c>
    </row>
    <row r="343" spans="1:8" x14ac:dyDescent="0.2">
      <c r="A343" s="56">
        <v>45016</v>
      </c>
      <c r="B343" s="54" t="s">
        <v>15</v>
      </c>
      <c r="C343" s="54" t="s">
        <v>8</v>
      </c>
      <c r="D343" s="54" t="s">
        <v>11</v>
      </c>
      <c r="E343" s="55">
        <v>38.9</v>
      </c>
      <c r="F343" s="54" t="s">
        <v>10</v>
      </c>
      <c r="G343" s="54">
        <v>0</v>
      </c>
      <c r="H343" s="54" t="s">
        <v>92</v>
      </c>
    </row>
    <row r="344" spans="1:8" x14ac:dyDescent="0.2">
      <c r="A344" s="56">
        <v>45016</v>
      </c>
      <c r="B344" s="54" t="s">
        <v>15</v>
      </c>
      <c r="C344" s="54" t="s">
        <v>8</v>
      </c>
      <c r="D344" s="54" t="s">
        <v>11</v>
      </c>
      <c r="E344" s="55">
        <v>35.1</v>
      </c>
      <c r="F344" s="54" t="s">
        <v>10</v>
      </c>
      <c r="G344" s="54">
        <v>0</v>
      </c>
      <c r="H344" s="54" t="s">
        <v>92</v>
      </c>
    </row>
    <row r="345" spans="1:8" x14ac:dyDescent="0.2">
      <c r="A345" s="56">
        <v>45016</v>
      </c>
      <c r="B345" s="54" t="s">
        <v>15</v>
      </c>
      <c r="C345" s="54" t="s">
        <v>8</v>
      </c>
      <c r="D345" s="54" t="s">
        <v>9</v>
      </c>
      <c r="E345" s="55">
        <v>27.2</v>
      </c>
      <c r="F345" s="54" t="s">
        <v>10</v>
      </c>
      <c r="G345" s="54">
        <v>0</v>
      </c>
      <c r="H345" s="54" t="s">
        <v>92</v>
      </c>
    </row>
    <row r="346" spans="1:8" x14ac:dyDescent="0.2">
      <c r="A346" s="56">
        <v>45016</v>
      </c>
      <c r="B346" s="54" t="s">
        <v>15</v>
      </c>
      <c r="C346" s="54" t="s">
        <v>8</v>
      </c>
      <c r="D346" s="54" t="s">
        <v>9</v>
      </c>
      <c r="E346" s="55">
        <v>37.700000000000003</v>
      </c>
      <c r="F346" s="54" t="s">
        <v>10</v>
      </c>
      <c r="G346" s="54">
        <v>0</v>
      </c>
      <c r="H346" s="54" t="s">
        <v>92</v>
      </c>
    </row>
    <row r="347" spans="1:8" x14ac:dyDescent="0.2">
      <c r="A347" s="56">
        <v>45016</v>
      </c>
      <c r="B347" s="54" t="s">
        <v>16</v>
      </c>
      <c r="C347" s="54" t="s">
        <v>8</v>
      </c>
      <c r="D347" s="54" t="s">
        <v>11</v>
      </c>
      <c r="E347" s="55">
        <v>58.4</v>
      </c>
      <c r="F347" s="54" t="s">
        <v>10</v>
      </c>
      <c r="G347" s="54">
        <v>0</v>
      </c>
      <c r="H347" s="54" t="s">
        <v>92</v>
      </c>
    </row>
    <row r="348" spans="1:8" x14ac:dyDescent="0.2">
      <c r="A348" s="56">
        <v>45016</v>
      </c>
      <c r="B348" s="54" t="s">
        <v>16</v>
      </c>
      <c r="C348" s="54" t="s">
        <v>8</v>
      </c>
      <c r="D348" s="54" t="s">
        <v>9</v>
      </c>
      <c r="E348" s="55">
        <v>43</v>
      </c>
      <c r="F348" s="54" t="s">
        <v>10</v>
      </c>
      <c r="G348" s="54">
        <v>0</v>
      </c>
      <c r="H348" s="54" t="s">
        <v>92</v>
      </c>
    </row>
    <row r="349" spans="1:8" x14ac:dyDescent="0.2">
      <c r="A349" s="56">
        <v>45016</v>
      </c>
      <c r="B349" s="54" t="s">
        <v>16</v>
      </c>
      <c r="C349" s="54" t="s">
        <v>8</v>
      </c>
      <c r="D349" s="54" t="s">
        <v>11</v>
      </c>
      <c r="E349" s="55">
        <v>40.200000000000003</v>
      </c>
      <c r="F349" s="54" t="s">
        <v>10</v>
      </c>
      <c r="G349" s="54">
        <v>0</v>
      </c>
      <c r="H349" s="54" t="s">
        <v>92</v>
      </c>
    </row>
    <row r="350" spans="1:8" x14ac:dyDescent="0.2">
      <c r="A350" s="56">
        <v>45016</v>
      </c>
      <c r="B350" s="54" t="s">
        <v>16</v>
      </c>
      <c r="C350" s="54" t="s">
        <v>8</v>
      </c>
      <c r="D350" s="54" t="s">
        <v>9</v>
      </c>
      <c r="E350" s="55">
        <v>48.2</v>
      </c>
      <c r="F350" s="54" t="s">
        <v>10</v>
      </c>
      <c r="G350" s="54">
        <v>0</v>
      </c>
      <c r="H350" s="54" t="s">
        <v>92</v>
      </c>
    </row>
    <row r="351" spans="1:8" x14ac:dyDescent="0.2">
      <c r="A351" s="56">
        <v>45016</v>
      </c>
      <c r="B351" s="54" t="s">
        <v>16</v>
      </c>
      <c r="C351" s="54" t="s">
        <v>8</v>
      </c>
      <c r="D351" s="54" t="s">
        <v>9</v>
      </c>
      <c r="E351" s="55">
        <v>47.2</v>
      </c>
      <c r="F351" s="54" t="s">
        <v>10</v>
      </c>
      <c r="G351" s="54">
        <v>0</v>
      </c>
      <c r="H351" s="54" t="s">
        <v>92</v>
      </c>
    </row>
    <row r="352" spans="1:8" x14ac:dyDescent="0.2">
      <c r="A352" s="56">
        <v>45016</v>
      </c>
      <c r="B352" s="54" t="s">
        <v>16</v>
      </c>
      <c r="C352" s="54" t="s">
        <v>8</v>
      </c>
      <c r="D352" s="54" t="s">
        <v>11</v>
      </c>
      <c r="E352" s="55">
        <v>38.799999999999997</v>
      </c>
      <c r="F352" s="54" t="s">
        <v>10</v>
      </c>
      <c r="G352" s="54">
        <v>0</v>
      </c>
      <c r="H352" s="54" t="s">
        <v>92</v>
      </c>
    </row>
    <row r="353" spans="1:8" x14ac:dyDescent="0.2">
      <c r="A353" s="56">
        <v>45016</v>
      </c>
      <c r="B353" s="54" t="s">
        <v>16</v>
      </c>
      <c r="C353" s="54" t="s">
        <v>8</v>
      </c>
      <c r="D353" s="54" t="s">
        <v>9</v>
      </c>
      <c r="E353" s="55">
        <v>40.9</v>
      </c>
      <c r="F353" s="54" t="s">
        <v>10</v>
      </c>
      <c r="G353" s="54">
        <v>0</v>
      </c>
      <c r="H353" s="54" t="s">
        <v>92</v>
      </c>
    </row>
    <row r="354" spans="1:8" x14ac:dyDescent="0.2">
      <c r="A354" s="56">
        <v>45016</v>
      </c>
      <c r="B354" s="54" t="s">
        <v>16</v>
      </c>
      <c r="C354" s="54" t="s">
        <v>8</v>
      </c>
      <c r="D354" s="54" t="s">
        <v>11</v>
      </c>
      <c r="E354" s="55">
        <v>38.9</v>
      </c>
      <c r="F354" s="54" t="s">
        <v>10</v>
      </c>
      <c r="G354" s="54">
        <v>0</v>
      </c>
      <c r="H354" s="54" t="s">
        <v>92</v>
      </c>
    </row>
    <row r="355" spans="1:8" x14ac:dyDescent="0.2">
      <c r="A355" s="56">
        <v>45016</v>
      </c>
      <c r="B355" s="54" t="s">
        <v>16</v>
      </c>
      <c r="C355" s="54" t="s">
        <v>8</v>
      </c>
      <c r="D355" s="54" t="s">
        <v>9</v>
      </c>
      <c r="E355" s="55">
        <v>48.1</v>
      </c>
      <c r="F355" s="54" t="s">
        <v>10</v>
      </c>
      <c r="G355" s="54">
        <v>0</v>
      </c>
      <c r="H355" s="54" t="s">
        <v>92</v>
      </c>
    </row>
    <row r="356" spans="1:8" x14ac:dyDescent="0.2">
      <c r="A356" s="56">
        <v>45016</v>
      </c>
      <c r="B356" s="54" t="s">
        <v>16</v>
      </c>
      <c r="C356" s="54" t="s">
        <v>8</v>
      </c>
      <c r="D356" s="54" t="s">
        <v>11</v>
      </c>
      <c r="E356" s="55">
        <v>52.6</v>
      </c>
      <c r="F356" s="54" t="s">
        <v>10</v>
      </c>
      <c r="G356" s="54">
        <v>0</v>
      </c>
      <c r="H356" s="54" t="s">
        <v>92</v>
      </c>
    </row>
    <row r="357" spans="1:8" x14ac:dyDescent="0.2">
      <c r="A357" s="56">
        <v>45016</v>
      </c>
      <c r="B357" s="54" t="s">
        <v>16</v>
      </c>
      <c r="C357" s="54" t="s">
        <v>8</v>
      </c>
      <c r="D357" s="54" t="s">
        <v>11</v>
      </c>
      <c r="E357" s="55">
        <v>57.2</v>
      </c>
      <c r="F357" s="54" t="s">
        <v>10</v>
      </c>
      <c r="G357" s="54">
        <v>0</v>
      </c>
      <c r="H357" s="54" t="s">
        <v>92</v>
      </c>
    </row>
    <row r="358" spans="1:8" x14ac:dyDescent="0.2">
      <c r="A358" s="56">
        <v>45016</v>
      </c>
      <c r="B358" s="54" t="s">
        <v>16</v>
      </c>
      <c r="C358" s="54" t="s">
        <v>8</v>
      </c>
      <c r="D358" s="54" t="s">
        <v>9</v>
      </c>
      <c r="E358" s="55">
        <v>50.8</v>
      </c>
      <c r="F358" s="54" t="s">
        <v>10</v>
      </c>
      <c r="G358" s="54">
        <v>0</v>
      </c>
      <c r="H358" s="54" t="s">
        <v>92</v>
      </c>
    </row>
    <row r="359" spans="1:8" x14ac:dyDescent="0.2">
      <c r="A359" s="56">
        <v>45016</v>
      </c>
      <c r="B359" s="54" t="s">
        <v>16</v>
      </c>
      <c r="C359" s="54" t="s">
        <v>8</v>
      </c>
      <c r="D359" s="54" t="s">
        <v>11</v>
      </c>
      <c r="E359" s="55">
        <v>52.4</v>
      </c>
      <c r="F359" s="54" t="s">
        <v>10</v>
      </c>
      <c r="G359" s="54">
        <v>0</v>
      </c>
      <c r="H359" s="54" t="s">
        <v>92</v>
      </c>
    </row>
    <row r="360" spans="1:8" x14ac:dyDescent="0.2">
      <c r="A360" s="56">
        <v>45016</v>
      </c>
      <c r="B360" s="54" t="s">
        <v>16</v>
      </c>
      <c r="C360" s="54" t="s">
        <v>8</v>
      </c>
      <c r="D360" s="54" t="s">
        <v>9</v>
      </c>
      <c r="E360" s="55">
        <v>38.799999999999997</v>
      </c>
      <c r="F360" s="54" t="s">
        <v>10</v>
      </c>
      <c r="G360" s="54">
        <v>0</v>
      </c>
      <c r="H360" s="54" t="s">
        <v>92</v>
      </c>
    </row>
    <row r="361" spans="1:8" x14ac:dyDescent="0.2">
      <c r="A361" s="56">
        <v>45016</v>
      </c>
      <c r="B361" s="54" t="s">
        <v>16</v>
      </c>
      <c r="C361" s="54" t="s">
        <v>8</v>
      </c>
      <c r="D361" s="54" t="s">
        <v>11</v>
      </c>
      <c r="E361" s="55">
        <v>49.9</v>
      </c>
      <c r="F361" s="54" t="s">
        <v>10</v>
      </c>
      <c r="G361" s="54">
        <v>0</v>
      </c>
      <c r="H361" s="54" t="s">
        <v>92</v>
      </c>
    </row>
    <row r="362" spans="1:8" x14ac:dyDescent="0.2">
      <c r="A362" s="56">
        <v>45016</v>
      </c>
      <c r="B362" s="54" t="s">
        <v>16</v>
      </c>
      <c r="C362" s="54" t="s">
        <v>8</v>
      </c>
      <c r="D362" s="54" t="s">
        <v>11</v>
      </c>
      <c r="E362" s="55">
        <v>51.2</v>
      </c>
      <c r="F362" s="54" t="s">
        <v>10</v>
      </c>
      <c r="G362" s="54">
        <v>0</v>
      </c>
      <c r="H362" s="54" t="s">
        <v>92</v>
      </c>
    </row>
    <row r="363" spans="1:8" x14ac:dyDescent="0.2">
      <c r="A363" s="56">
        <v>45016</v>
      </c>
      <c r="B363" s="54" t="s">
        <v>16</v>
      </c>
      <c r="C363" s="54" t="s">
        <v>8</v>
      </c>
      <c r="D363" s="54" t="s">
        <v>9</v>
      </c>
      <c r="E363" s="55">
        <v>35.6</v>
      </c>
      <c r="F363" s="54" t="s">
        <v>10</v>
      </c>
      <c r="G363" s="54">
        <v>0</v>
      </c>
      <c r="H363" s="54" t="s">
        <v>92</v>
      </c>
    </row>
    <row r="364" spans="1:8" x14ac:dyDescent="0.2">
      <c r="A364" s="56">
        <v>45016</v>
      </c>
      <c r="B364" s="54" t="s">
        <v>16</v>
      </c>
      <c r="C364" s="54" t="s">
        <v>8</v>
      </c>
      <c r="D364" s="54" t="s">
        <v>11</v>
      </c>
      <c r="E364" s="55">
        <v>30.1</v>
      </c>
      <c r="F364" s="54" t="s">
        <v>10</v>
      </c>
      <c r="G364" s="54">
        <v>0</v>
      </c>
      <c r="H364" s="54" t="s">
        <v>92</v>
      </c>
    </row>
    <row r="365" spans="1:8" x14ac:dyDescent="0.2">
      <c r="A365" s="56">
        <v>45016</v>
      </c>
      <c r="B365" s="54" t="s">
        <v>16</v>
      </c>
      <c r="C365" s="54" t="s">
        <v>8</v>
      </c>
      <c r="D365" s="54" t="s">
        <v>11</v>
      </c>
      <c r="E365" s="55">
        <v>39.9</v>
      </c>
      <c r="F365" s="54" t="s">
        <v>10</v>
      </c>
      <c r="G365" s="54">
        <v>0</v>
      </c>
      <c r="H365" s="54" t="s">
        <v>92</v>
      </c>
    </row>
    <row r="366" spans="1:8" x14ac:dyDescent="0.2">
      <c r="A366" s="56">
        <v>45016</v>
      </c>
      <c r="B366" s="54" t="s">
        <v>16</v>
      </c>
      <c r="C366" s="54" t="s">
        <v>8</v>
      </c>
      <c r="D366" s="54" t="s">
        <v>9</v>
      </c>
      <c r="E366" s="55">
        <v>43.6</v>
      </c>
      <c r="F366" s="54" t="s">
        <v>10</v>
      </c>
      <c r="G366" s="54">
        <v>0</v>
      </c>
      <c r="H366" s="54" t="s">
        <v>92</v>
      </c>
    </row>
    <row r="367" spans="1:8" x14ac:dyDescent="0.2">
      <c r="A367" s="56">
        <v>45016</v>
      </c>
      <c r="B367" s="54" t="s">
        <v>16</v>
      </c>
      <c r="C367" s="54" t="s">
        <v>8</v>
      </c>
      <c r="D367" s="54" t="s">
        <v>11</v>
      </c>
      <c r="E367" s="55">
        <v>47.9</v>
      </c>
      <c r="F367" s="54" t="s">
        <v>10</v>
      </c>
      <c r="G367" s="54">
        <v>0</v>
      </c>
      <c r="H367" s="54" t="s">
        <v>92</v>
      </c>
    </row>
    <row r="368" spans="1:8" x14ac:dyDescent="0.2">
      <c r="A368" s="56">
        <v>45016</v>
      </c>
      <c r="B368" s="54" t="s">
        <v>16</v>
      </c>
      <c r="C368" s="54" t="s">
        <v>8</v>
      </c>
      <c r="D368" s="54" t="s">
        <v>9</v>
      </c>
      <c r="E368" s="55">
        <v>47.8</v>
      </c>
      <c r="F368" s="54" t="s">
        <v>10</v>
      </c>
      <c r="G368" s="54">
        <v>0</v>
      </c>
      <c r="H368" s="54" t="s">
        <v>92</v>
      </c>
    </row>
    <row r="369" spans="1:8" x14ac:dyDescent="0.2">
      <c r="A369" s="56">
        <v>45016</v>
      </c>
      <c r="B369" s="54" t="s">
        <v>16</v>
      </c>
      <c r="C369" s="54" t="s">
        <v>8</v>
      </c>
      <c r="D369" s="54" t="s">
        <v>11</v>
      </c>
      <c r="E369" s="55">
        <v>47.8</v>
      </c>
      <c r="F369" s="54" t="s">
        <v>10</v>
      </c>
      <c r="G369" s="54">
        <v>0</v>
      </c>
      <c r="H369" s="54" t="s">
        <v>92</v>
      </c>
    </row>
    <row r="370" spans="1:8" x14ac:dyDescent="0.2">
      <c r="A370" s="56">
        <v>45016</v>
      </c>
      <c r="B370" s="54" t="s">
        <v>16</v>
      </c>
      <c r="C370" s="54" t="s">
        <v>8</v>
      </c>
      <c r="D370" s="54" t="s">
        <v>11</v>
      </c>
      <c r="E370" s="55">
        <v>57.8</v>
      </c>
      <c r="F370" s="54" t="s">
        <v>10</v>
      </c>
      <c r="G370" s="54">
        <v>0</v>
      </c>
      <c r="H370" s="54" t="s">
        <v>92</v>
      </c>
    </row>
    <row r="371" spans="1:8" x14ac:dyDescent="0.2">
      <c r="A371" s="56">
        <v>45016</v>
      </c>
      <c r="B371" s="54" t="s">
        <v>16</v>
      </c>
      <c r="C371" s="54" t="s">
        <v>8</v>
      </c>
      <c r="D371" s="54" t="s">
        <v>11</v>
      </c>
      <c r="E371" s="55">
        <v>46.5</v>
      </c>
      <c r="F371" s="54" t="s">
        <v>10</v>
      </c>
      <c r="G371" s="54">
        <v>0</v>
      </c>
      <c r="H371" s="54" t="s">
        <v>92</v>
      </c>
    </row>
    <row r="372" spans="1:8" x14ac:dyDescent="0.2">
      <c r="A372" s="56">
        <v>45016</v>
      </c>
      <c r="B372" s="54" t="s">
        <v>16</v>
      </c>
      <c r="C372" s="54" t="s">
        <v>8</v>
      </c>
      <c r="D372" s="54" t="s">
        <v>11</v>
      </c>
      <c r="E372" s="55">
        <v>50.4</v>
      </c>
      <c r="F372" s="54" t="s">
        <v>10</v>
      </c>
      <c r="G372" s="54">
        <v>0</v>
      </c>
      <c r="H372" s="54" t="s">
        <v>92</v>
      </c>
    </row>
    <row r="373" spans="1:8" x14ac:dyDescent="0.2">
      <c r="A373" s="56">
        <v>45016</v>
      </c>
      <c r="B373" s="54" t="s">
        <v>16</v>
      </c>
      <c r="C373" s="54" t="s">
        <v>8</v>
      </c>
      <c r="D373" s="54" t="s">
        <v>9</v>
      </c>
      <c r="E373" s="55">
        <v>47.3</v>
      </c>
      <c r="F373" s="54" t="s">
        <v>10</v>
      </c>
      <c r="G373" s="54">
        <v>0</v>
      </c>
      <c r="H373" s="54" t="s">
        <v>92</v>
      </c>
    </row>
    <row r="374" spans="1:8" x14ac:dyDescent="0.2">
      <c r="A374" s="56">
        <v>45016</v>
      </c>
      <c r="B374" s="54" t="s">
        <v>16</v>
      </c>
      <c r="C374" s="54" t="s">
        <v>8</v>
      </c>
      <c r="D374" s="54" t="s">
        <v>9</v>
      </c>
      <c r="E374" s="55">
        <v>44</v>
      </c>
      <c r="F374" s="54" t="s">
        <v>10</v>
      </c>
      <c r="G374" s="54">
        <v>0</v>
      </c>
      <c r="H374" s="54" t="s">
        <v>92</v>
      </c>
    </row>
    <row r="375" spans="1:8" x14ac:dyDescent="0.2">
      <c r="A375" s="56">
        <v>45016</v>
      </c>
      <c r="B375" s="54" t="s">
        <v>16</v>
      </c>
      <c r="C375" s="54" t="s">
        <v>8</v>
      </c>
      <c r="D375" s="54" t="s">
        <v>9</v>
      </c>
      <c r="E375" s="55">
        <v>50.5</v>
      </c>
      <c r="F375" s="54" t="s">
        <v>10</v>
      </c>
      <c r="G375" s="54">
        <v>0</v>
      </c>
      <c r="H375" s="54" t="s">
        <v>92</v>
      </c>
    </row>
    <row r="376" spans="1:8" x14ac:dyDescent="0.2">
      <c r="A376" s="56">
        <v>45016</v>
      </c>
      <c r="B376" s="54" t="s">
        <v>16</v>
      </c>
      <c r="C376" s="54" t="s">
        <v>8</v>
      </c>
      <c r="D376" s="54" t="s">
        <v>9</v>
      </c>
      <c r="E376" s="55">
        <v>42.3</v>
      </c>
      <c r="F376" s="54" t="s">
        <v>10</v>
      </c>
      <c r="G376" s="54">
        <v>0</v>
      </c>
      <c r="H376" s="54" t="s">
        <v>92</v>
      </c>
    </row>
    <row r="377" spans="1:8" x14ac:dyDescent="0.2">
      <c r="A377" s="56">
        <v>45016</v>
      </c>
      <c r="B377" s="54" t="s">
        <v>16</v>
      </c>
      <c r="C377" s="54" t="s">
        <v>8</v>
      </c>
      <c r="D377" s="54" t="s">
        <v>9</v>
      </c>
      <c r="E377" s="55">
        <v>47.2</v>
      </c>
      <c r="F377" s="54" t="s">
        <v>10</v>
      </c>
      <c r="G377" s="54">
        <v>0</v>
      </c>
      <c r="H377" s="54" t="s">
        <v>92</v>
      </c>
    </row>
    <row r="378" spans="1:8" x14ac:dyDescent="0.2">
      <c r="A378" s="56">
        <v>45016</v>
      </c>
      <c r="B378" s="54" t="s">
        <v>16</v>
      </c>
      <c r="C378" s="54" t="s">
        <v>8</v>
      </c>
      <c r="D378" s="54" t="s">
        <v>11</v>
      </c>
      <c r="E378" s="55">
        <v>54.1</v>
      </c>
      <c r="F378" s="54" t="s">
        <v>10</v>
      </c>
      <c r="G378" s="54">
        <v>0</v>
      </c>
      <c r="H378" s="54" t="s">
        <v>92</v>
      </c>
    </row>
    <row r="379" spans="1:8" x14ac:dyDescent="0.2">
      <c r="A379" s="56">
        <v>45016</v>
      </c>
      <c r="B379" s="54" t="s">
        <v>16</v>
      </c>
      <c r="C379" s="54" t="s">
        <v>8</v>
      </c>
      <c r="D379" s="54" t="s">
        <v>11</v>
      </c>
      <c r="E379" s="55">
        <v>45</v>
      </c>
      <c r="F379" s="54" t="s">
        <v>10</v>
      </c>
      <c r="G379" s="54">
        <v>0</v>
      </c>
      <c r="H379" s="54" t="s">
        <v>92</v>
      </c>
    </row>
    <row r="380" spans="1:8" x14ac:dyDescent="0.2">
      <c r="A380" s="56">
        <v>45016</v>
      </c>
      <c r="B380" s="54" t="s">
        <v>16</v>
      </c>
      <c r="C380" s="54" t="s">
        <v>8</v>
      </c>
      <c r="D380" s="54" t="s">
        <v>11</v>
      </c>
      <c r="E380" s="55">
        <v>55.6</v>
      </c>
      <c r="F380" s="54" t="s">
        <v>10</v>
      </c>
      <c r="G380" s="54">
        <v>0</v>
      </c>
      <c r="H380" s="54" t="s">
        <v>92</v>
      </c>
    </row>
    <row r="381" spans="1:8" x14ac:dyDescent="0.2">
      <c r="A381" s="56">
        <v>45016</v>
      </c>
      <c r="B381" s="54" t="s">
        <v>16</v>
      </c>
      <c r="C381" s="54" t="s">
        <v>8</v>
      </c>
      <c r="D381" s="54" t="s">
        <v>11</v>
      </c>
      <c r="E381" s="55">
        <v>42.9</v>
      </c>
      <c r="F381" s="54" t="s">
        <v>10</v>
      </c>
      <c r="G381" s="54">
        <v>0</v>
      </c>
      <c r="H381" s="54" t="s">
        <v>92</v>
      </c>
    </row>
    <row r="382" spans="1:8" x14ac:dyDescent="0.2">
      <c r="A382" s="56">
        <v>45016</v>
      </c>
      <c r="B382" s="54" t="s">
        <v>16</v>
      </c>
      <c r="C382" s="54" t="s">
        <v>8</v>
      </c>
      <c r="D382" s="54" t="s">
        <v>11</v>
      </c>
      <c r="E382" s="55">
        <v>48.4</v>
      </c>
      <c r="F382" s="54" t="s">
        <v>10</v>
      </c>
      <c r="G382" s="54">
        <v>0</v>
      </c>
      <c r="H382" s="54" t="s">
        <v>92</v>
      </c>
    </row>
    <row r="383" spans="1:8" x14ac:dyDescent="0.2">
      <c r="A383" s="56">
        <v>45016</v>
      </c>
      <c r="B383" s="54" t="s">
        <v>16</v>
      </c>
      <c r="C383" s="54" t="s">
        <v>8</v>
      </c>
      <c r="D383" s="54" t="s">
        <v>11</v>
      </c>
      <c r="E383" s="55">
        <v>47.1</v>
      </c>
      <c r="F383" s="54" t="s">
        <v>10</v>
      </c>
      <c r="G383" s="54">
        <v>0</v>
      </c>
      <c r="H383" s="54" t="s">
        <v>92</v>
      </c>
    </row>
    <row r="384" spans="1:8" x14ac:dyDescent="0.2">
      <c r="A384" s="56">
        <v>45016</v>
      </c>
      <c r="B384" s="54" t="s">
        <v>16</v>
      </c>
      <c r="C384" s="54" t="s">
        <v>8</v>
      </c>
      <c r="D384" s="54" t="s">
        <v>9</v>
      </c>
      <c r="E384" s="55">
        <v>43.1</v>
      </c>
      <c r="F384" s="54" t="s">
        <v>10</v>
      </c>
      <c r="G384" s="54">
        <v>0</v>
      </c>
      <c r="H384" s="54" t="s">
        <v>92</v>
      </c>
    </row>
    <row r="385" spans="1:8" x14ac:dyDescent="0.2">
      <c r="A385" s="56">
        <v>45016</v>
      </c>
      <c r="B385" s="54" t="s">
        <v>16</v>
      </c>
      <c r="C385" s="54" t="s">
        <v>8</v>
      </c>
      <c r="D385" s="54" t="s">
        <v>11</v>
      </c>
      <c r="E385" s="55">
        <v>51.6</v>
      </c>
      <c r="F385" s="54" t="s">
        <v>10</v>
      </c>
      <c r="G385" s="54">
        <v>0</v>
      </c>
      <c r="H385" s="54" t="s">
        <v>92</v>
      </c>
    </row>
    <row r="386" spans="1:8" x14ac:dyDescent="0.2">
      <c r="A386" s="56">
        <v>45016</v>
      </c>
      <c r="B386" s="54" t="s">
        <v>16</v>
      </c>
      <c r="C386" s="54" t="s">
        <v>8</v>
      </c>
      <c r="D386" s="54" t="s">
        <v>11</v>
      </c>
      <c r="E386" s="55">
        <v>51.3</v>
      </c>
      <c r="F386" s="54" t="s">
        <v>10</v>
      </c>
      <c r="G386" s="54">
        <v>0</v>
      </c>
      <c r="H386" s="54" t="s">
        <v>92</v>
      </c>
    </row>
    <row r="387" spans="1:8" x14ac:dyDescent="0.2">
      <c r="A387" s="56">
        <v>45016</v>
      </c>
      <c r="B387" s="54" t="s">
        <v>16</v>
      </c>
      <c r="C387" s="54" t="s">
        <v>8</v>
      </c>
      <c r="D387" s="54" t="s">
        <v>11</v>
      </c>
      <c r="E387" s="55">
        <v>27.4</v>
      </c>
      <c r="F387" s="54" t="s">
        <v>10</v>
      </c>
      <c r="G387" s="54">
        <v>0</v>
      </c>
      <c r="H387" s="54" t="s">
        <v>92</v>
      </c>
    </row>
    <row r="388" spans="1:8" x14ac:dyDescent="0.2">
      <c r="A388" s="56">
        <v>45016</v>
      </c>
      <c r="B388" s="54" t="s">
        <v>16</v>
      </c>
      <c r="C388" s="54" t="s">
        <v>8</v>
      </c>
      <c r="D388" s="54" t="s">
        <v>9</v>
      </c>
      <c r="E388" s="55">
        <v>27.5</v>
      </c>
      <c r="F388" s="54" t="s">
        <v>10</v>
      </c>
      <c r="G388" s="54">
        <v>0</v>
      </c>
      <c r="H388" s="54" t="s">
        <v>92</v>
      </c>
    </row>
    <row r="389" spans="1:8" x14ac:dyDescent="0.2">
      <c r="A389" s="56">
        <v>45016</v>
      </c>
      <c r="B389" s="54" t="s">
        <v>16</v>
      </c>
      <c r="C389" s="54" t="s">
        <v>8</v>
      </c>
      <c r="D389" s="54" t="s">
        <v>9</v>
      </c>
      <c r="E389" s="55">
        <v>46.2</v>
      </c>
      <c r="F389" s="54" t="s">
        <v>10</v>
      </c>
      <c r="G389" s="54">
        <v>0</v>
      </c>
      <c r="H389" s="54" t="s">
        <v>92</v>
      </c>
    </row>
    <row r="390" spans="1:8" x14ac:dyDescent="0.2">
      <c r="A390" s="56">
        <v>45016</v>
      </c>
      <c r="B390" s="54" t="s">
        <v>16</v>
      </c>
      <c r="C390" s="54" t="s">
        <v>8</v>
      </c>
      <c r="D390" s="54" t="s">
        <v>11</v>
      </c>
      <c r="E390" s="55">
        <v>45.9</v>
      </c>
      <c r="F390" s="54" t="s">
        <v>10</v>
      </c>
      <c r="G390" s="54">
        <v>0</v>
      </c>
      <c r="H390" s="54" t="s">
        <v>92</v>
      </c>
    </row>
    <row r="391" spans="1:8" x14ac:dyDescent="0.2">
      <c r="A391" s="56">
        <v>45016</v>
      </c>
      <c r="B391" s="54" t="s">
        <v>16</v>
      </c>
      <c r="C391" s="54" t="s">
        <v>8</v>
      </c>
      <c r="D391" s="54" t="s">
        <v>11</v>
      </c>
      <c r="E391" s="55">
        <v>42.3</v>
      </c>
      <c r="F391" s="54" t="s">
        <v>10</v>
      </c>
      <c r="G391" s="54">
        <v>0</v>
      </c>
      <c r="H391" s="54" t="s">
        <v>92</v>
      </c>
    </row>
    <row r="392" spans="1:8" x14ac:dyDescent="0.2">
      <c r="A392" s="56">
        <v>45016</v>
      </c>
      <c r="B392" s="54" t="s">
        <v>16</v>
      </c>
      <c r="C392" s="54" t="s">
        <v>8</v>
      </c>
      <c r="D392" s="54" t="s">
        <v>11</v>
      </c>
      <c r="E392" s="55">
        <v>38.5</v>
      </c>
      <c r="F392" s="54" t="s">
        <v>10</v>
      </c>
      <c r="G392" s="54">
        <v>0</v>
      </c>
      <c r="H392" s="54" t="s">
        <v>92</v>
      </c>
    </row>
    <row r="393" spans="1:8" x14ac:dyDescent="0.2">
      <c r="A393" s="56">
        <v>45017</v>
      </c>
      <c r="B393" s="54" t="s">
        <v>17</v>
      </c>
      <c r="C393" s="54" t="s">
        <v>8</v>
      </c>
      <c r="D393" s="54" t="s">
        <v>9</v>
      </c>
      <c r="E393" s="55">
        <v>45.9</v>
      </c>
      <c r="F393" s="54" t="s">
        <v>10</v>
      </c>
      <c r="G393" s="54">
        <v>0</v>
      </c>
      <c r="H393" s="54" t="s">
        <v>92</v>
      </c>
    </row>
    <row r="394" spans="1:8" x14ac:dyDescent="0.2">
      <c r="A394" s="56">
        <v>45017</v>
      </c>
      <c r="B394" s="54" t="s">
        <v>17</v>
      </c>
      <c r="C394" s="54" t="s">
        <v>8</v>
      </c>
      <c r="D394" s="54" t="s">
        <v>11</v>
      </c>
      <c r="E394" s="55">
        <v>46.5</v>
      </c>
      <c r="F394" s="54" t="s">
        <v>10</v>
      </c>
      <c r="G394" s="54">
        <v>0</v>
      </c>
      <c r="H394" s="54" t="s">
        <v>92</v>
      </c>
    </row>
    <row r="395" spans="1:8" x14ac:dyDescent="0.2">
      <c r="A395" s="56">
        <v>45017</v>
      </c>
      <c r="B395" s="54" t="s">
        <v>17</v>
      </c>
      <c r="C395" s="54" t="s">
        <v>8</v>
      </c>
      <c r="D395" s="54" t="s">
        <v>9</v>
      </c>
      <c r="E395" s="55">
        <v>44.5</v>
      </c>
      <c r="F395" s="54" t="s">
        <v>10</v>
      </c>
      <c r="G395" s="54">
        <v>0</v>
      </c>
      <c r="H395" s="54" t="s">
        <v>92</v>
      </c>
    </row>
    <row r="396" spans="1:8" x14ac:dyDescent="0.2">
      <c r="A396" s="56">
        <v>45017</v>
      </c>
      <c r="B396" s="54" t="s">
        <v>17</v>
      </c>
      <c r="C396" s="54" t="s">
        <v>8</v>
      </c>
      <c r="D396" s="54" t="s">
        <v>11</v>
      </c>
      <c r="E396" s="55">
        <v>44</v>
      </c>
      <c r="F396" s="54" t="s">
        <v>10</v>
      </c>
      <c r="G396" s="54">
        <v>0</v>
      </c>
      <c r="H396" s="54" t="s">
        <v>92</v>
      </c>
    </row>
    <row r="397" spans="1:8" x14ac:dyDescent="0.2">
      <c r="A397" s="56">
        <v>45017</v>
      </c>
      <c r="B397" s="54" t="s">
        <v>17</v>
      </c>
      <c r="C397" s="54" t="s">
        <v>8</v>
      </c>
      <c r="D397" s="54" t="s">
        <v>11</v>
      </c>
      <c r="E397" s="55">
        <v>49</v>
      </c>
      <c r="F397" s="54" t="s">
        <v>10</v>
      </c>
      <c r="G397" s="54">
        <v>0</v>
      </c>
      <c r="H397" s="54" t="s">
        <v>92</v>
      </c>
    </row>
    <row r="398" spans="1:8" x14ac:dyDescent="0.2">
      <c r="A398" s="56">
        <v>45017</v>
      </c>
      <c r="B398" s="54" t="s">
        <v>17</v>
      </c>
      <c r="C398" s="54" t="s">
        <v>8</v>
      </c>
      <c r="D398" s="54" t="s">
        <v>9</v>
      </c>
      <c r="E398" s="55">
        <v>49</v>
      </c>
      <c r="F398" s="54" t="s">
        <v>10</v>
      </c>
      <c r="G398" s="54">
        <v>0</v>
      </c>
      <c r="H398" s="54" t="s">
        <v>92</v>
      </c>
    </row>
    <row r="399" spans="1:8" x14ac:dyDescent="0.2">
      <c r="A399" s="56">
        <v>45017</v>
      </c>
      <c r="B399" s="54" t="s">
        <v>17</v>
      </c>
      <c r="C399" s="54" t="s">
        <v>8</v>
      </c>
      <c r="D399" s="54" t="s">
        <v>11</v>
      </c>
      <c r="E399" s="55">
        <v>46.3</v>
      </c>
      <c r="F399" s="54" t="s">
        <v>10</v>
      </c>
      <c r="G399" s="54">
        <v>0</v>
      </c>
      <c r="H399" s="54" t="s">
        <v>92</v>
      </c>
    </row>
    <row r="400" spans="1:8" x14ac:dyDescent="0.2">
      <c r="A400" s="56">
        <v>45017</v>
      </c>
      <c r="B400" s="54" t="s">
        <v>17</v>
      </c>
      <c r="C400" s="54" t="s">
        <v>8</v>
      </c>
      <c r="D400" s="54" t="s">
        <v>11</v>
      </c>
      <c r="E400" s="55">
        <v>46.3</v>
      </c>
      <c r="F400" s="54" t="s">
        <v>10</v>
      </c>
      <c r="G400" s="54">
        <v>0</v>
      </c>
      <c r="H400" s="54" t="s">
        <v>92</v>
      </c>
    </row>
    <row r="401" spans="1:8" x14ac:dyDescent="0.2">
      <c r="A401" s="56">
        <v>45017</v>
      </c>
      <c r="B401" s="54" t="s">
        <v>17</v>
      </c>
      <c r="C401" s="54" t="s">
        <v>8</v>
      </c>
      <c r="D401" s="54" t="s">
        <v>9</v>
      </c>
      <c r="E401" s="55">
        <v>44.8</v>
      </c>
      <c r="F401" s="54" t="s">
        <v>10</v>
      </c>
      <c r="G401" s="54">
        <v>0</v>
      </c>
      <c r="H401" s="54" t="s">
        <v>92</v>
      </c>
    </row>
    <row r="402" spans="1:8" x14ac:dyDescent="0.2">
      <c r="A402" s="56">
        <v>45017</v>
      </c>
      <c r="B402" s="54" t="s">
        <v>17</v>
      </c>
      <c r="C402" s="54" t="s">
        <v>8</v>
      </c>
      <c r="D402" s="54" t="s">
        <v>11</v>
      </c>
      <c r="E402" s="55">
        <v>48.7</v>
      </c>
      <c r="F402" s="54" t="s">
        <v>10</v>
      </c>
      <c r="G402" s="54">
        <v>0</v>
      </c>
      <c r="H402" s="54" t="s">
        <v>92</v>
      </c>
    </row>
    <row r="403" spans="1:8" x14ac:dyDescent="0.2">
      <c r="A403" s="56">
        <v>45017</v>
      </c>
      <c r="B403" s="54" t="s">
        <v>17</v>
      </c>
      <c r="C403" s="54" t="s">
        <v>8</v>
      </c>
      <c r="D403" s="54" t="s">
        <v>11</v>
      </c>
      <c r="E403" s="55">
        <v>54.8</v>
      </c>
      <c r="F403" s="54" t="s">
        <v>10</v>
      </c>
      <c r="G403" s="54">
        <v>0</v>
      </c>
      <c r="H403" s="54" t="s">
        <v>92</v>
      </c>
    </row>
    <row r="404" spans="1:8" x14ac:dyDescent="0.2">
      <c r="A404" s="56">
        <v>45017</v>
      </c>
      <c r="B404" s="54" t="s">
        <v>17</v>
      </c>
      <c r="C404" s="54" t="s">
        <v>8</v>
      </c>
      <c r="D404" s="54" t="s">
        <v>9</v>
      </c>
      <c r="E404" s="55">
        <v>46.8</v>
      </c>
      <c r="F404" s="54" t="s">
        <v>10</v>
      </c>
      <c r="G404" s="54">
        <v>0</v>
      </c>
      <c r="H404" s="54" t="s">
        <v>92</v>
      </c>
    </row>
    <row r="405" spans="1:8" x14ac:dyDescent="0.2">
      <c r="A405" s="56">
        <v>45017</v>
      </c>
      <c r="B405" s="54" t="s">
        <v>17</v>
      </c>
      <c r="C405" s="54" t="s">
        <v>8</v>
      </c>
      <c r="D405" s="54" t="s">
        <v>9</v>
      </c>
      <c r="E405" s="55">
        <v>49.3</v>
      </c>
      <c r="F405" s="54" t="s">
        <v>10</v>
      </c>
      <c r="G405" s="54">
        <v>0</v>
      </c>
      <c r="H405" s="54" t="s">
        <v>92</v>
      </c>
    </row>
    <row r="406" spans="1:8" x14ac:dyDescent="0.2">
      <c r="A406" s="56">
        <v>45017</v>
      </c>
      <c r="B406" s="54" t="s">
        <v>17</v>
      </c>
      <c r="C406" s="54" t="s">
        <v>8</v>
      </c>
      <c r="D406" s="54" t="s">
        <v>9</v>
      </c>
      <c r="E406" s="55">
        <v>51.9</v>
      </c>
      <c r="F406" s="54" t="s">
        <v>10</v>
      </c>
      <c r="G406" s="54">
        <v>0</v>
      </c>
      <c r="H406" s="54" t="s">
        <v>92</v>
      </c>
    </row>
    <row r="407" spans="1:8" x14ac:dyDescent="0.2">
      <c r="A407" s="56">
        <v>45017</v>
      </c>
      <c r="B407" s="54" t="s">
        <v>17</v>
      </c>
      <c r="C407" s="54" t="s">
        <v>8</v>
      </c>
      <c r="D407" s="54" t="s">
        <v>9</v>
      </c>
      <c r="E407" s="55">
        <v>44.9</v>
      </c>
      <c r="F407" s="54" t="s">
        <v>10</v>
      </c>
      <c r="G407" s="54">
        <v>0</v>
      </c>
      <c r="H407" s="54" t="s">
        <v>92</v>
      </c>
    </row>
    <row r="408" spans="1:8" x14ac:dyDescent="0.2">
      <c r="A408" s="56">
        <v>45017</v>
      </c>
      <c r="B408" s="54" t="s">
        <v>17</v>
      </c>
      <c r="C408" s="54" t="s">
        <v>8</v>
      </c>
      <c r="D408" s="54" t="s">
        <v>11</v>
      </c>
      <c r="E408" s="55">
        <v>39.700000000000003</v>
      </c>
      <c r="F408" s="54" t="s">
        <v>10</v>
      </c>
      <c r="G408" s="54">
        <v>0</v>
      </c>
      <c r="H408" s="54" t="s">
        <v>92</v>
      </c>
    </row>
    <row r="409" spans="1:8" x14ac:dyDescent="0.2">
      <c r="A409" s="56">
        <v>45017</v>
      </c>
      <c r="B409" s="54" t="s">
        <v>17</v>
      </c>
      <c r="C409" s="54" t="s">
        <v>8</v>
      </c>
      <c r="D409" s="54" t="s">
        <v>11</v>
      </c>
      <c r="E409" s="55">
        <v>38.4</v>
      </c>
      <c r="F409" s="54" t="s">
        <v>10</v>
      </c>
      <c r="G409" s="54">
        <v>0</v>
      </c>
      <c r="H409" s="54" t="s">
        <v>92</v>
      </c>
    </row>
    <row r="410" spans="1:8" x14ac:dyDescent="0.2">
      <c r="A410" s="56">
        <v>45017</v>
      </c>
      <c r="B410" s="54" t="s">
        <v>17</v>
      </c>
      <c r="C410" s="54" t="s">
        <v>8</v>
      </c>
      <c r="D410" s="54" t="s">
        <v>11</v>
      </c>
      <c r="E410" s="55">
        <v>47.2</v>
      </c>
      <c r="F410" s="54" t="s">
        <v>10</v>
      </c>
      <c r="G410" s="54">
        <v>0</v>
      </c>
      <c r="H410" s="54" t="s">
        <v>92</v>
      </c>
    </row>
    <row r="411" spans="1:8" x14ac:dyDescent="0.2">
      <c r="A411" s="56">
        <v>45017</v>
      </c>
      <c r="B411" s="54" t="s">
        <v>17</v>
      </c>
      <c r="C411" s="54" t="s">
        <v>8</v>
      </c>
      <c r="D411" s="54" t="s">
        <v>11</v>
      </c>
      <c r="E411" s="55">
        <v>44.7</v>
      </c>
      <c r="F411" s="54" t="s">
        <v>10</v>
      </c>
      <c r="G411" s="54">
        <v>0</v>
      </c>
      <c r="H411" s="54" t="s">
        <v>92</v>
      </c>
    </row>
    <row r="412" spans="1:8" x14ac:dyDescent="0.2">
      <c r="A412" s="56">
        <v>45017</v>
      </c>
      <c r="B412" s="54" t="s">
        <v>17</v>
      </c>
      <c r="C412" s="54" t="s">
        <v>8</v>
      </c>
      <c r="D412" s="54" t="s">
        <v>11</v>
      </c>
      <c r="E412" s="55">
        <v>31.4</v>
      </c>
      <c r="F412" s="54" t="s">
        <v>10</v>
      </c>
      <c r="G412" s="54">
        <v>0</v>
      </c>
      <c r="H412" s="54" t="s">
        <v>92</v>
      </c>
    </row>
    <row r="413" spans="1:8" x14ac:dyDescent="0.2">
      <c r="A413" s="56">
        <v>45017</v>
      </c>
      <c r="B413" s="54" t="s">
        <v>17</v>
      </c>
      <c r="C413" s="54" t="s">
        <v>8</v>
      </c>
      <c r="D413" s="54" t="s">
        <v>9</v>
      </c>
      <c r="E413" s="55">
        <v>48.6</v>
      </c>
      <c r="F413" s="54" t="s">
        <v>10</v>
      </c>
      <c r="G413" s="54">
        <v>0</v>
      </c>
      <c r="H413" s="54" t="s">
        <v>92</v>
      </c>
    </row>
    <row r="414" spans="1:8" x14ac:dyDescent="0.2">
      <c r="A414" s="56">
        <v>45017</v>
      </c>
      <c r="B414" s="54" t="s">
        <v>17</v>
      </c>
      <c r="C414" s="54" t="s">
        <v>8</v>
      </c>
      <c r="D414" s="54" t="s">
        <v>11</v>
      </c>
      <c r="E414" s="55">
        <v>52.9</v>
      </c>
      <c r="F414" s="54" t="s">
        <v>10</v>
      </c>
      <c r="G414" s="54">
        <v>0</v>
      </c>
      <c r="H414" s="54" t="s">
        <v>92</v>
      </c>
    </row>
    <row r="415" spans="1:8" x14ac:dyDescent="0.2">
      <c r="A415" s="56">
        <v>45017</v>
      </c>
      <c r="B415" s="54" t="s">
        <v>17</v>
      </c>
      <c r="C415" s="54" t="s">
        <v>8</v>
      </c>
      <c r="D415" s="54" t="s">
        <v>11</v>
      </c>
      <c r="E415" s="55">
        <v>43.2</v>
      </c>
      <c r="F415" s="54" t="s">
        <v>10</v>
      </c>
      <c r="G415" s="54">
        <v>0</v>
      </c>
      <c r="H415" s="54" t="s">
        <v>92</v>
      </c>
    </row>
    <row r="416" spans="1:8" x14ac:dyDescent="0.2">
      <c r="A416" s="56">
        <v>45017</v>
      </c>
      <c r="B416" s="54" t="s">
        <v>17</v>
      </c>
      <c r="C416" s="54" t="s">
        <v>8</v>
      </c>
      <c r="D416" s="54" t="s">
        <v>11</v>
      </c>
      <c r="E416" s="55">
        <v>45.3</v>
      </c>
      <c r="F416" s="54" t="s">
        <v>10</v>
      </c>
      <c r="G416" s="54">
        <v>0</v>
      </c>
      <c r="H416" s="54" t="s">
        <v>92</v>
      </c>
    </row>
    <row r="417" spans="1:8" x14ac:dyDescent="0.2">
      <c r="A417" s="56">
        <v>45017</v>
      </c>
      <c r="B417" s="54" t="s">
        <v>17</v>
      </c>
      <c r="C417" s="54" t="s">
        <v>8</v>
      </c>
      <c r="D417" s="54" t="s">
        <v>9</v>
      </c>
      <c r="E417" s="55">
        <v>42.8</v>
      </c>
      <c r="F417" s="54" t="s">
        <v>10</v>
      </c>
      <c r="G417" s="54">
        <v>0</v>
      </c>
      <c r="H417" s="54" t="s">
        <v>92</v>
      </c>
    </row>
    <row r="418" spans="1:8" x14ac:dyDescent="0.2">
      <c r="A418" s="56">
        <v>45017</v>
      </c>
      <c r="B418" s="54" t="s">
        <v>17</v>
      </c>
      <c r="C418" s="54" t="s">
        <v>8</v>
      </c>
      <c r="D418" s="54" t="s">
        <v>9</v>
      </c>
      <c r="E418" s="55">
        <v>40.5</v>
      </c>
      <c r="F418" s="54" t="s">
        <v>10</v>
      </c>
      <c r="G418" s="54">
        <v>0</v>
      </c>
      <c r="H418" s="54" t="s">
        <v>92</v>
      </c>
    </row>
    <row r="419" spans="1:8" x14ac:dyDescent="0.2">
      <c r="A419" s="56">
        <v>45017</v>
      </c>
      <c r="B419" s="54" t="s">
        <v>17</v>
      </c>
      <c r="C419" s="54" t="s">
        <v>8</v>
      </c>
      <c r="D419" s="54" t="s">
        <v>9</v>
      </c>
      <c r="E419" s="55">
        <v>44.1</v>
      </c>
      <c r="F419" s="54" t="s">
        <v>10</v>
      </c>
      <c r="G419" s="54">
        <v>0</v>
      </c>
      <c r="H419" s="54" t="s">
        <v>92</v>
      </c>
    </row>
    <row r="420" spans="1:8" x14ac:dyDescent="0.2">
      <c r="A420" s="56">
        <v>45017</v>
      </c>
      <c r="B420" s="54" t="s">
        <v>17</v>
      </c>
      <c r="C420" s="54" t="s">
        <v>8</v>
      </c>
      <c r="D420" s="54" t="s">
        <v>11</v>
      </c>
      <c r="E420" s="55">
        <v>41.4</v>
      </c>
      <c r="F420" s="54" t="s">
        <v>10</v>
      </c>
      <c r="G420" s="54">
        <v>0</v>
      </c>
      <c r="H420" s="54" t="s">
        <v>92</v>
      </c>
    </row>
    <row r="421" spans="1:8" x14ac:dyDescent="0.2">
      <c r="A421" s="56">
        <v>45017</v>
      </c>
      <c r="B421" s="54" t="s">
        <v>17</v>
      </c>
      <c r="C421" s="54" t="s">
        <v>8</v>
      </c>
      <c r="D421" s="54" t="s">
        <v>11</v>
      </c>
      <c r="E421" s="55">
        <v>43.3</v>
      </c>
      <c r="F421" s="54" t="s">
        <v>10</v>
      </c>
      <c r="G421" s="54">
        <v>0</v>
      </c>
      <c r="H421" s="54" t="s">
        <v>92</v>
      </c>
    </row>
    <row r="422" spans="1:8" x14ac:dyDescent="0.2">
      <c r="A422" s="56">
        <v>45017</v>
      </c>
      <c r="B422" s="54" t="s">
        <v>17</v>
      </c>
      <c r="C422" s="54" t="s">
        <v>8</v>
      </c>
      <c r="D422" s="54" t="s">
        <v>11</v>
      </c>
      <c r="E422" s="55">
        <v>41.2</v>
      </c>
      <c r="F422" s="54" t="s">
        <v>10</v>
      </c>
      <c r="G422" s="54">
        <v>0</v>
      </c>
      <c r="H422" s="54" t="s">
        <v>92</v>
      </c>
    </row>
    <row r="423" spans="1:8" x14ac:dyDescent="0.2">
      <c r="A423" s="56">
        <v>45017</v>
      </c>
      <c r="B423" s="54" t="s">
        <v>17</v>
      </c>
      <c r="C423" s="54" t="s">
        <v>8</v>
      </c>
      <c r="D423" s="54" t="s">
        <v>11</v>
      </c>
      <c r="E423" s="55">
        <v>39.1</v>
      </c>
      <c r="F423" s="54" t="s">
        <v>10</v>
      </c>
      <c r="G423" s="54">
        <v>0</v>
      </c>
      <c r="H423" s="54" t="s">
        <v>92</v>
      </c>
    </row>
    <row r="424" spans="1:8" x14ac:dyDescent="0.2">
      <c r="A424" s="56">
        <v>45017</v>
      </c>
      <c r="B424" s="54" t="s">
        <v>17</v>
      </c>
      <c r="C424" s="54" t="s">
        <v>8</v>
      </c>
      <c r="D424" s="54" t="s">
        <v>11</v>
      </c>
      <c r="E424" s="55">
        <v>53.2</v>
      </c>
      <c r="F424" s="54" t="s">
        <v>10</v>
      </c>
      <c r="G424" s="54">
        <v>0</v>
      </c>
      <c r="H424" s="54" t="s">
        <v>92</v>
      </c>
    </row>
    <row r="425" spans="1:8" x14ac:dyDescent="0.2">
      <c r="A425" s="56">
        <v>45017</v>
      </c>
      <c r="B425" s="54" t="s">
        <v>17</v>
      </c>
      <c r="C425" s="54" t="s">
        <v>8</v>
      </c>
      <c r="D425" s="54" t="s">
        <v>11</v>
      </c>
      <c r="E425" s="55">
        <v>43.3</v>
      </c>
      <c r="F425" s="54" t="s">
        <v>10</v>
      </c>
      <c r="G425" s="54">
        <v>0</v>
      </c>
      <c r="H425" s="54" t="s">
        <v>92</v>
      </c>
    </row>
    <row r="426" spans="1:8" x14ac:dyDescent="0.2">
      <c r="A426" s="56">
        <v>45017</v>
      </c>
      <c r="B426" s="54" t="s">
        <v>17</v>
      </c>
      <c r="C426" s="54" t="s">
        <v>8</v>
      </c>
      <c r="D426" s="54" t="s">
        <v>11</v>
      </c>
      <c r="E426" s="55">
        <v>46.6</v>
      </c>
      <c r="F426" s="54" t="s">
        <v>10</v>
      </c>
      <c r="G426" s="54">
        <v>0</v>
      </c>
      <c r="H426" s="54" t="s">
        <v>92</v>
      </c>
    </row>
    <row r="427" spans="1:8" x14ac:dyDescent="0.2">
      <c r="A427" s="56">
        <v>45017</v>
      </c>
      <c r="B427" s="54" t="s">
        <v>17</v>
      </c>
      <c r="C427" s="54" t="s">
        <v>8</v>
      </c>
      <c r="D427" s="54" t="s">
        <v>11</v>
      </c>
      <c r="E427" s="55">
        <v>43.9</v>
      </c>
      <c r="F427" s="54" t="s">
        <v>10</v>
      </c>
      <c r="G427" s="54">
        <v>0</v>
      </c>
      <c r="H427" s="54" t="s">
        <v>92</v>
      </c>
    </row>
    <row r="428" spans="1:8" x14ac:dyDescent="0.2">
      <c r="A428" s="56">
        <v>45017</v>
      </c>
      <c r="B428" s="54" t="s">
        <v>17</v>
      </c>
      <c r="C428" s="54" t="s">
        <v>8</v>
      </c>
      <c r="D428" s="54" t="s">
        <v>11</v>
      </c>
      <c r="E428" s="55">
        <v>39.1</v>
      </c>
      <c r="F428" s="54" t="s">
        <v>10</v>
      </c>
      <c r="G428" s="54">
        <v>0</v>
      </c>
      <c r="H428" s="54" t="s">
        <v>92</v>
      </c>
    </row>
    <row r="429" spans="1:8" x14ac:dyDescent="0.2">
      <c r="A429" s="56">
        <v>45017</v>
      </c>
      <c r="B429" s="54" t="s">
        <v>17</v>
      </c>
      <c r="C429" s="54" t="s">
        <v>8</v>
      </c>
      <c r="D429" s="54" t="s">
        <v>11</v>
      </c>
      <c r="E429" s="55">
        <v>37.5</v>
      </c>
      <c r="F429" s="54" t="s">
        <v>10</v>
      </c>
      <c r="G429" s="54">
        <v>0</v>
      </c>
      <c r="H429" s="54" t="s">
        <v>92</v>
      </c>
    </row>
    <row r="430" spans="1:8" x14ac:dyDescent="0.2">
      <c r="A430" s="56">
        <v>45017</v>
      </c>
      <c r="B430" s="54" t="s">
        <v>17</v>
      </c>
      <c r="C430" s="54" t="s">
        <v>8</v>
      </c>
      <c r="D430" s="54" t="s">
        <v>9</v>
      </c>
      <c r="E430" s="55">
        <v>43.6</v>
      </c>
      <c r="F430" s="54" t="s">
        <v>10</v>
      </c>
      <c r="G430" s="54">
        <v>0</v>
      </c>
      <c r="H430" s="54" t="s">
        <v>92</v>
      </c>
    </row>
    <row r="431" spans="1:8" x14ac:dyDescent="0.2">
      <c r="A431" s="56">
        <v>45017</v>
      </c>
      <c r="B431" s="54" t="s">
        <v>17</v>
      </c>
      <c r="C431" s="54" t="s">
        <v>8</v>
      </c>
      <c r="D431" s="54" t="s">
        <v>11</v>
      </c>
      <c r="E431" s="55">
        <v>41.6</v>
      </c>
      <c r="F431" s="54" t="s">
        <v>10</v>
      </c>
      <c r="G431" s="54">
        <v>0</v>
      </c>
      <c r="H431" s="54" t="s">
        <v>92</v>
      </c>
    </row>
    <row r="432" spans="1:8" x14ac:dyDescent="0.2">
      <c r="A432" s="56">
        <v>45017</v>
      </c>
      <c r="B432" s="54" t="s">
        <v>17</v>
      </c>
      <c r="C432" s="54" t="s">
        <v>8</v>
      </c>
      <c r="D432" s="54" t="s">
        <v>11</v>
      </c>
      <c r="E432" s="55">
        <v>44.6</v>
      </c>
      <c r="F432" s="54" t="s">
        <v>10</v>
      </c>
      <c r="G432" s="54">
        <v>0</v>
      </c>
      <c r="H432" s="54" t="s">
        <v>92</v>
      </c>
    </row>
    <row r="433" spans="1:8" x14ac:dyDescent="0.2">
      <c r="A433" s="56">
        <v>45017</v>
      </c>
      <c r="B433" s="54" t="s">
        <v>17</v>
      </c>
      <c r="C433" s="54" t="s">
        <v>8</v>
      </c>
      <c r="D433" s="54" t="s">
        <v>11</v>
      </c>
      <c r="E433" s="55">
        <v>44.8</v>
      </c>
      <c r="F433" s="54" t="s">
        <v>10</v>
      </c>
      <c r="G433" s="54">
        <v>0</v>
      </c>
      <c r="H433" s="54" t="s">
        <v>92</v>
      </c>
    </row>
    <row r="434" spans="1:8" x14ac:dyDescent="0.2">
      <c r="A434" s="56">
        <v>45017</v>
      </c>
      <c r="B434" s="54" t="s">
        <v>17</v>
      </c>
      <c r="C434" s="54" t="s">
        <v>8</v>
      </c>
      <c r="D434" s="54" t="s">
        <v>9</v>
      </c>
      <c r="E434" s="55">
        <v>44.6</v>
      </c>
      <c r="F434" s="54" t="s">
        <v>10</v>
      </c>
      <c r="G434" s="54">
        <v>0</v>
      </c>
      <c r="H434" s="54" t="s">
        <v>92</v>
      </c>
    </row>
    <row r="435" spans="1:8" x14ac:dyDescent="0.2">
      <c r="A435" s="56">
        <v>45017</v>
      </c>
      <c r="B435" s="54" t="s">
        <v>17</v>
      </c>
      <c r="C435" s="54" t="s">
        <v>8</v>
      </c>
      <c r="D435" s="54" t="s">
        <v>9</v>
      </c>
      <c r="E435" s="55">
        <v>39.5</v>
      </c>
      <c r="F435" s="54" t="s">
        <v>10</v>
      </c>
      <c r="G435" s="54">
        <v>0</v>
      </c>
      <c r="H435" s="54" t="s">
        <v>92</v>
      </c>
    </row>
    <row r="436" spans="1:8" x14ac:dyDescent="0.2">
      <c r="A436" s="56">
        <v>45017</v>
      </c>
      <c r="B436" s="54" t="s">
        <v>17</v>
      </c>
      <c r="C436" s="54" t="s">
        <v>8</v>
      </c>
      <c r="D436" s="54" t="s">
        <v>11</v>
      </c>
      <c r="E436" s="55">
        <v>52.4</v>
      </c>
      <c r="F436" s="54" t="s">
        <v>10</v>
      </c>
      <c r="G436" s="54">
        <v>0</v>
      </c>
      <c r="H436" s="54" t="s">
        <v>92</v>
      </c>
    </row>
    <row r="437" spans="1:8" x14ac:dyDescent="0.2">
      <c r="A437" s="56">
        <v>45017</v>
      </c>
      <c r="B437" s="54" t="s">
        <v>17</v>
      </c>
      <c r="C437" s="54" t="s">
        <v>8</v>
      </c>
      <c r="D437" s="54" t="s">
        <v>11</v>
      </c>
      <c r="E437" s="55">
        <v>42.5</v>
      </c>
      <c r="F437" s="54" t="s">
        <v>10</v>
      </c>
      <c r="G437" s="54">
        <v>0</v>
      </c>
      <c r="H437" s="54" t="s">
        <v>92</v>
      </c>
    </row>
    <row r="438" spans="1:8" x14ac:dyDescent="0.2">
      <c r="A438" s="56">
        <v>45017</v>
      </c>
      <c r="B438" s="54" t="s">
        <v>17</v>
      </c>
      <c r="C438" s="54" t="s">
        <v>8</v>
      </c>
      <c r="D438" s="54" t="s">
        <v>11</v>
      </c>
      <c r="E438" s="55">
        <v>42.1</v>
      </c>
      <c r="F438" s="54" t="s">
        <v>10</v>
      </c>
      <c r="G438" s="54">
        <v>0</v>
      </c>
      <c r="H438" s="54" t="s">
        <v>92</v>
      </c>
    </row>
    <row r="439" spans="1:8" x14ac:dyDescent="0.2">
      <c r="A439" s="56">
        <v>45017</v>
      </c>
      <c r="B439" s="54" t="s">
        <v>17</v>
      </c>
      <c r="C439" s="54" t="s">
        <v>8</v>
      </c>
      <c r="D439" s="54" t="s">
        <v>9</v>
      </c>
      <c r="E439" s="55">
        <v>43.5</v>
      </c>
      <c r="F439" s="54" t="s">
        <v>10</v>
      </c>
      <c r="G439" s="54">
        <v>0</v>
      </c>
      <c r="H439" s="54" t="s">
        <v>92</v>
      </c>
    </row>
    <row r="440" spans="1:8" x14ac:dyDescent="0.2">
      <c r="A440" s="56">
        <v>45017</v>
      </c>
      <c r="B440" s="54" t="s">
        <v>17</v>
      </c>
      <c r="C440" s="54" t="s">
        <v>8</v>
      </c>
      <c r="D440" s="54" t="s">
        <v>11</v>
      </c>
      <c r="E440" s="55">
        <v>52.8</v>
      </c>
      <c r="F440" s="54" t="s">
        <v>10</v>
      </c>
      <c r="G440" s="54">
        <v>0</v>
      </c>
      <c r="H440" s="54" t="s">
        <v>92</v>
      </c>
    </row>
    <row r="441" spans="1:8" x14ac:dyDescent="0.2">
      <c r="A441" s="56">
        <v>45017</v>
      </c>
      <c r="B441" s="54" t="s">
        <v>17</v>
      </c>
      <c r="C441" s="54" t="s">
        <v>8</v>
      </c>
      <c r="D441" s="54" t="s">
        <v>11</v>
      </c>
      <c r="E441" s="55">
        <v>40.6</v>
      </c>
      <c r="F441" s="54" t="s">
        <v>10</v>
      </c>
      <c r="G441" s="54">
        <v>0</v>
      </c>
      <c r="H441" s="54" t="s">
        <v>92</v>
      </c>
    </row>
    <row r="442" spans="1:8" x14ac:dyDescent="0.2">
      <c r="A442" s="56">
        <v>45017</v>
      </c>
      <c r="B442" s="54" t="s">
        <v>17</v>
      </c>
      <c r="C442" s="54" t="s">
        <v>8</v>
      </c>
      <c r="D442" s="54" t="s">
        <v>11</v>
      </c>
      <c r="E442" s="55">
        <v>43.6</v>
      </c>
      <c r="F442" s="54" t="s">
        <v>10</v>
      </c>
      <c r="G442" s="54">
        <v>0</v>
      </c>
      <c r="H442" s="54" t="s">
        <v>92</v>
      </c>
    </row>
    <row r="443" spans="1:8" x14ac:dyDescent="0.2">
      <c r="A443" s="56">
        <v>45017</v>
      </c>
      <c r="B443" s="54" t="s">
        <v>17</v>
      </c>
      <c r="C443" s="54" t="s">
        <v>8</v>
      </c>
      <c r="D443" s="54" t="s">
        <v>11</v>
      </c>
      <c r="E443" s="55">
        <v>47.5</v>
      </c>
      <c r="F443" s="54" t="s">
        <v>10</v>
      </c>
      <c r="G443" s="54">
        <v>0</v>
      </c>
      <c r="H443" s="54" t="s">
        <v>92</v>
      </c>
    </row>
    <row r="444" spans="1:8" x14ac:dyDescent="0.2">
      <c r="A444" s="56">
        <v>45017</v>
      </c>
      <c r="B444" s="54" t="s">
        <v>17</v>
      </c>
      <c r="C444" s="54" t="s">
        <v>8</v>
      </c>
      <c r="D444" s="54" t="s">
        <v>11</v>
      </c>
      <c r="E444" s="55">
        <v>51.8</v>
      </c>
      <c r="F444" s="54" t="s">
        <v>10</v>
      </c>
      <c r="G444" s="54">
        <v>0</v>
      </c>
      <c r="H444" s="54" t="s">
        <v>92</v>
      </c>
    </row>
    <row r="445" spans="1:8" x14ac:dyDescent="0.2">
      <c r="A445" s="56">
        <v>45017</v>
      </c>
      <c r="B445" s="54" t="s">
        <v>17</v>
      </c>
      <c r="C445" s="54" t="s">
        <v>8</v>
      </c>
      <c r="D445" s="54" t="s">
        <v>9</v>
      </c>
      <c r="E445" s="55">
        <v>44.3</v>
      </c>
      <c r="F445" s="54" t="s">
        <v>10</v>
      </c>
      <c r="G445" s="54">
        <v>0</v>
      </c>
      <c r="H445" s="54" t="s">
        <v>92</v>
      </c>
    </row>
    <row r="446" spans="1:8" x14ac:dyDescent="0.2">
      <c r="A446" s="56">
        <v>45017</v>
      </c>
      <c r="B446" s="54" t="s">
        <v>17</v>
      </c>
      <c r="C446" s="54" t="s">
        <v>8</v>
      </c>
      <c r="D446" s="54" t="s">
        <v>11</v>
      </c>
      <c r="E446" s="55">
        <v>42.9</v>
      </c>
      <c r="F446" s="54" t="s">
        <v>10</v>
      </c>
      <c r="G446" s="54">
        <v>0</v>
      </c>
      <c r="H446" s="54" t="s">
        <v>92</v>
      </c>
    </row>
    <row r="447" spans="1:8" x14ac:dyDescent="0.2">
      <c r="A447" s="56">
        <v>45017</v>
      </c>
      <c r="B447" s="54" t="s">
        <v>17</v>
      </c>
      <c r="C447" s="54" t="s">
        <v>8</v>
      </c>
      <c r="D447" s="54" t="s">
        <v>11</v>
      </c>
      <c r="E447" s="55">
        <v>36.1</v>
      </c>
      <c r="F447" s="54" t="s">
        <v>10</v>
      </c>
      <c r="G447" s="54">
        <v>0</v>
      </c>
      <c r="H447" s="54" t="s">
        <v>92</v>
      </c>
    </row>
    <row r="448" spans="1:8" x14ac:dyDescent="0.2">
      <c r="A448" s="56">
        <v>45017</v>
      </c>
      <c r="B448" s="54" t="s">
        <v>17</v>
      </c>
      <c r="C448" s="54" t="s">
        <v>8</v>
      </c>
      <c r="D448" s="54" t="s">
        <v>9</v>
      </c>
      <c r="E448" s="55">
        <v>45</v>
      </c>
      <c r="F448" s="54" t="s">
        <v>10</v>
      </c>
      <c r="G448" s="54">
        <v>0</v>
      </c>
      <c r="H448" s="54" t="s">
        <v>92</v>
      </c>
    </row>
    <row r="449" spans="1:8" x14ac:dyDescent="0.2">
      <c r="A449" s="56">
        <v>45017</v>
      </c>
      <c r="B449" s="54" t="s">
        <v>17</v>
      </c>
      <c r="C449" s="54" t="s">
        <v>8</v>
      </c>
      <c r="D449" s="54" t="s">
        <v>9</v>
      </c>
      <c r="E449" s="55">
        <v>37</v>
      </c>
      <c r="F449" s="54" t="s">
        <v>10</v>
      </c>
      <c r="G449" s="54">
        <v>0</v>
      </c>
      <c r="H449" s="54" t="s">
        <v>92</v>
      </c>
    </row>
    <row r="450" spans="1:8" x14ac:dyDescent="0.2">
      <c r="A450" s="56">
        <v>45017</v>
      </c>
      <c r="B450" s="54" t="s">
        <v>17</v>
      </c>
      <c r="C450" s="54" t="s">
        <v>8</v>
      </c>
      <c r="D450" s="54" t="s">
        <v>9</v>
      </c>
      <c r="E450" s="55">
        <v>46.3</v>
      </c>
      <c r="F450" s="54" t="s">
        <v>10</v>
      </c>
      <c r="G450" s="54">
        <v>0</v>
      </c>
      <c r="H450" s="54" t="s">
        <v>92</v>
      </c>
    </row>
    <row r="451" spans="1:8" x14ac:dyDescent="0.2">
      <c r="A451" s="56">
        <v>45017</v>
      </c>
      <c r="B451" s="54" t="s">
        <v>17</v>
      </c>
      <c r="C451" s="54" t="s">
        <v>8</v>
      </c>
      <c r="D451" s="54" t="s">
        <v>11</v>
      </c>
      <c r="E451" s="55">
        <v>40.4</v>
      </c>
      <c r="F451" s="54" t="s">
        <v>10</v>
      </c>
      <c r="G451" s="54">
        <v>0</v>
      </c>
      <c r="H451" s="54" t="s">
        <v>92</v>
      </c>
    </row>
    <row r="452" spans="1:8" x14ac:dyDescent="0.2">
      <c r="A452" s="56">
        <v>45017</v>
      </c>
      <c r="B452" s="54" t="s">
        <v>17</v>
      </c>
      <c r="C452" s="54" t="s">
        <v>8</v>
      </c>
      <c r="D452" s="54" t="s">
        <v>11</v>
      </c>
      <c r="E452" s="55">
        <v>45.5</v>
      </c>
      <c r="F452" s="54" t="s">
        <v>10</v>
      </c>
      <c r="G452" s="54">
        <v>0</v>
      </c>
      <c r="H452" s="54" t="s">
        <v>92</v>
      </c>
    </row>
    <row r="453" spans="1:8" x14ac:dyDescent="0.2">
      <c r="A453" s="56">
        <v>45017</v>
      </c>
      <c r="B453" s="54" t="s">
        <v>17</v>
      </c>
      <c r="C453" s="54" t="s">
        <v>8</v>
      </c>
      <c r="D453" s="54" t="s">
        <v>11</v>
      </c>
      <c r="E453" s="55">
        <v>46.4</v>
      </c>
      <c r="F453" s="54" t="s">
        <v>10</v>
      </c>
      <c r="G453" s="54">
        <v>0</v>
      </c>
      <c r="H453" s="54" t="s">
        <v>92</v>
      </c>
    </row>
    <row r="454" spans="1:8" x14ac:dyDescent="0.2">
      <c r="A454" s="56">
        <v>45017</v>
      </c>
      <c r="B454" s="54" t="s">
        <v>17</v>
      </c>
      <c r="C454" s="54" t="s">
        <v>8</v>
      </c>
      <c r="D454" s="54" t="s">
        <v>9</v>
      </c>
      <c r="E454" s="55">
        <v>42.2</v>
      </c>
      <c r="F454" s="54" t="s">
        <v>10</v>
      </c>
      <c r="G454" s="54">
        <v>0</v>
      </c>
      <c r="H454" s="54" t="s">
        <v>92</v>
      </c>
    </row>
    <row r="455" spans="1:8" x14ac:dyDescent="0.2">
      <c r="A455" s="56">
        <v>45017</v>
      </c>
      <c r="B455" s="54" t="s">
        <v>17</v>
      </c>
      <c r="C455" s="54" t="s">
        <v>8</v>
      </c>
      <c r="D455" s="54" t="s">
        <v>9</v>
      </c>
      <c r="E455" s="55">
        <v>37.4</v>
      </c>
      <c r="F455" s="54" t="s">
        <v>10</v>
      </c>
      <c r="G455" s="54">
        <v>0</v>
      </c>
      <c r="H455" s="54" t="s">
        <v>92</v>
      </c>
    </row>
    <row r="456" spans="1:8" x14ac:dyDescent="0.2">
      <c r="A456" s="56">
        <v>45017</v>
      </c>
      <c r="B456" s="54" t="s">
        <v>17</v>
      </c>
      <c r="C456" s="54" t="s">
        <v>8</v>
      </c>
      <c r="D456" s="54" t="s">
        <v>9</v>
      </c>
      <c r="E456" s="55">
        <v>45.6</v>
      </c>
      <c r="F456" s="54" t="s">
        <v>10</v>
      </c>
      <c r="G456" s="54">
        <v>0</v>
      </c>
      <c r="H456" s="54" t="s">
        <v>92</v>
      </c>
    </row>
    <row r="457" spans="1:8" x14ac:dyDescent="0.2">
      <c r="A457" s="56">
        <v>45017</v>
      </c>
      <c r="B457" s="54" t="s">
        <v>18</v>
      </c>
      <c r="C457" s="54" t="s">
        <v>8</v>
      </c>
      <c r="D457" s="54" t="s">
        <v>9</v>
      </c>
      <c r="E457" s="55">
        <v>46.6</v>
      </c>
      <c r="F457" s="54" t="s">
        <v>10</v>
      </c>
      <c r="G457" s="54">
        <v>0</v>
      </c>
      <c r="H457" s="54" t="s">
        <v>92</v>
      </c>
    </row>
    <row r="458" spans="1:8" x14ac:dyDescent="0.2">
      <c r="A458" s="56">
        <v>45017</v>
      </c>
      <c r="B458" s="54" t="s">
        <v>18</v>
      </c>
      <c r="C458" s="54" t="s">
        <v>8</v>
      </c>
      <c r="D458" s="54" t="s">
        <v>9</v>
      </c>
      <c r="E458" s="55">
        <v>52.2</v>
      </c>
      <c r="F458" s="54" t="s">
        <v>10</v>
      </c>
      <c r="G458" s="54">
        <v>0</v>
      </c>
      <c r="H458" s="54" t="s">
        <v>92</v>
      </c>
    </row>
    <row r="459" spans="1:8" x14ac:dyDescent="0.2">
      <c r="A459" s="56">
        <v>45017</v>
      </c>
      <c r="B459" s="54" t="s">
        <v>18</v>
      </c>
      <c r="C459" s="54" t="s">
        <v>8</v>
      </c>
      <c r="D459" s="54" t="s">
        <v>11</v>
      </c>
      <c r="E459" s="55">
        <v>48.4</v>
      </c>
      <c r="F459" s="54" t="s">
        <v>10</v>
      </c>
      <c r="G459" s="54">
        <v>0</v>
      </c>
      <c r="H459" s="54" t="s">
        <v>92</v>
      </c>
    </row>
    <row r="460" spans="1:8" x14ac:dyDescent="0.2">
      <c r="A460" s="56">
        <v>45017</v>
      </c>
      <c r="B460" s="54" t="s">
        <v>18</v>
      </c>
      <c r="C460" s="54" t="s">
        <v>8</v>
      </c>
      <c r="D460" s="54" t="s">
        <v>11</v>
      </c>
      <c r="E460" s="55">
        <v>49.5</v>
      </c>
      <c r="F460" s="54" t="s">
        <v>10</v>
      </c>
      <c r="G460" s="54">
        <v>0</v>
      </c>
      <c r="H460" s="54" t="s">
        <v>92</v>
      </c>
    </row>
    <row r="461" spans="1:8" x14ac:dyDescent="0.2">
      <c r="A461" s="56">
        <v>45017</v>
      </c>
      <c r="B461" s="54" t="s">
        <v>18</v>
      </c>
      <c r="C461" s="54" t="s">
        <v>8</v>
      </c>
      <c r="D461" s="54" t="s">
        <v>9</v>
      </c>
      <c r="E461" s="55">
        <v>45</v>
      </c>
      <c r="F461" s="54" t="s">
        <v>10</v>
      </c>
      <c r="G461" s="54">
        <v>0</v>
      </c>
      <c r="H461" s="54" t="s">
        <v>92</v>
      </c>
    </row>
    <row r="462" spans="1:8" x14ac:dyDescent="0.2">
      <c r="A462" s="56">
        <v>45017</v>
      </c>
      <c r="B462" s="54" t="s">
        <v>18</v>
      </c>
      <c r="C462" s="54" t="s">
        <v>8</v>
      </c>
      <c r="D462" s="54" t="s">
        <v>11</v>
      </c>
      <c r="E462" s="55">
        <v>56.6</v>
      </c>
      <c r="F462" s="54" t="s">
        <v>10</v>
      </c>
      <c r="G462" s="54">
        <v>0</v>
      </c>
      <c r="H462" s="54" t="s">
        <v>92</v>
      </c>
    </row>
    <row r="463" spans="1:8" x14ac:dyDescent="0.2">
      <c r="A463" s="56">
        <v>45017</v>
      </c>
      <c r="B463" s="54" t="s">
        <v>18</v>
      </c>
      <c r="C463" s="54" t="s">
        <v>8</v>
      </c>
      <c r="D463" s="54" t="s">
        <v>9</v>
      </c>
      <c r="E463" s="55">
        <v>29.5</v>
      </c>
      <c r="F463" s="54" t="s">
        <v>10</v>
      </c>
      <c r="G463" s="54">
        <v>0</v>
      </c>
      <c r="H463" s="54" t="s">
        <v>92</v>
      </c>
    </row>
    <row r="464" spans="1:8" x14ac:dyDescent="0.2">
      <c r="A464" s="56">
        <v>45017</v>
      </c>
      <c r="B464" s="54" t="s">
        <v>18</v>
      </c>
      <c r="C464" s="54" t="s">
        <v>8</v>
      </c>
      <c r="D464" s="54" t="s">
        <v>9</v>
      </c>
      <c r="E464" s="55">
        <v>44.2</v>
      </c>
      <c r="F464" s="54" t="s">
        <v>10</v>
      </c>
      <c r="G464" s="54">
        <v>0</v>
      </c>
      <c r="H464" s="54" t="s">
        <v>92</v>
      </c>
    </row>
    <row r="465" spans="1:8" x14ac:dyDescent="0.2">
      <c r="A465" s="56">
        <v>45017</v>
      </c>
      <c r="B465" s="54" t="s">
        <v>18</v>
      </c>
      <c r="C465" s="54" t="s">
        <v>8</v>
      </c>
      <c r="D465" s="54" t="s">
        <v>9</v>
      </c>
      <c r="E465" s="55">
        <v>49.1</v>
      </c>
      <c r="F465" s="54" t="s">
        <v>10</v>
      </c>
      <c r="G465" s="54">
        <v>0</v>
      </c>
      <c r="H465" s="54" t="s">
        <v>92</v>
      </c>
    </row>
    <row r="466" spans="1:8" x14ac:dyDescent="0.2">
      <c r="A466" s="56">
        <v>45017</v>
      </c>
      <c r="B466" s="54" t="s">
        <v>18</v>
      </c>
      <c r="C466" s="54" t="s">
        <v>8</v>
      </c>
      <c r="D466" s="54" t="s">
        <v>11</v>
      </c>
      <c r="E466" s="55">
        <v>46.1</v>
      </c>
      <c r="F466" s="54" t="s">
        <v>10</v>
      </c>
      <c r="G466" s="54">
        <v>0</v>
      </c>
      <c r="H466" s="54" t="s">
        <v>92</v>
      </c>
    </row>
    <row r="467" spans="1:8" x14ac:dyDescent="0.2">
      <c r="A467" s="56">
        <v>45017</v>
      </c>
      <c r="B467" s="54" t="s">
        <v>18</v>
      </c>
      <c r="C467" s="54" t="s">
        <v>8</v>
      </c>
      <c r="D467" s="54" t="s">
        <v>9</v>
      </c>
      <c r="E467" s="55">
        <v>51.3</v>
      </c>
      <c r="F467" s="54" t="s">
        <v>10</v>
      </c>
      <c r="G467" s="54">
        <v>0</v>
      </c>
      <c r="H467" s="54" t="s">
        <v>92</v>
      </c>
    </row>
    <row r="468" spans="1:8" x14ac:dyDescent="0.2">
      <c r="A468" s="56">
        <v>45017</v>
      </c>
      <c r="B468" s="54" t="s">
        <v>18</v>
      </c>
      <c r="C468" s="54" t="s">
        <v>8</v>
      </c>
      <c r="D468" s="54" t="s">
        <v>9</v>
      </c>
      <c r="E468" s="55">
        <v>50</v>
      </c>
      <c r="F468" s="54" t="s">
        <v>10</v>
      </c>
      <c r="G468" s="54">
        <v>0</v>
      </c>
      <c r="H468" s="54" t="s">
        <v>92</v>
      </c>
    </row>
    <row r="469" spans="1:8" x14ac:dyDescent="0.2">
      <c r="A469" s="56">
        <v>45017</v>
      </c>
      <c r="B469" s="54" t="s">
        <v>18</v>
      </c>
      <c r="C469" s="54" t="s">
        <v>8</v>
      </c>
      <c r="D469" s="54" t="s">
        <v>11</v>
      </c>
      <c r="E469" s="55">
        <v>50</v>
      </c>
      <c r="F469" s="54" t="s">
        <v>10</v>
      </c>
      <c r="G469" s="54">
        <v>0</v>
      </c>
      <c r="H469" s="54" t="s">
        <v>92</v>
      </c>
    </row>
    <row r="470" spans="1:8" x14ac:dyDescent="0.2">
      <c r="A470" s="56">
        <v>45017</v>
      </c>
      <c r="B470" s="54" t="s">
        <v>18</v>
      </c>
      <c r="C470" s="54" t="s">
        <v>8</v>
      </c>
      <c r="D470" s="54" t="s">
        <v>9</v>
      </c>
      <c r="E470" s="55">
        <v>49.8</v>
      </c>
      <c r="F470" s="54" t="s">
        <v>10</v>
      </c>
      <c r="G470" s="54">
        <v>0</v>
      </c>
      <c r="H470" s="54" t="s">
        <v>92</v>
      </c>
    </row>
    <row r="471" spans="1:8" x14ac:dyDescent="0.2">
      <c r="A471" s="56">
        <v>45017</v>
      </c>
      <c r="B471" s="54" t="s">
        <v>18</v>
      </c>
      <c r="C471" s="54" t="s">
        <v>8</v>
      </c>
      <c r="D471" s="54" t="s">
        <v>11</v>
      </c>
      <c r="E471" s="55">
        <v>42.1</v>
      </c>
      <c r="F471" s="54" t="s">
        <v>10</v>
      </c>
      <c r="G471" s="54">
        <v>0</v>
      </c>
      <c r="H471" s="54" t="s">
        <v>92</v>
      </c>
    </row>
    <row r="472" spans="1:8" x14ac:dyDescent="0.2">
      <c r="A472" s="56">
        <v>45017</v>
      </c>
      <c r="B472" s="54" t="s">
        <v>18</v>
      </c>
      <c r="C472" s="54" t="s">
        <v>8</v>
      </c>
      <c r="D472" s="54" t="s">
        <v>9</v>
      </c>
      <c r="E472" s="55">
        <v>41</v>
      </c>
      <c r="F472" s="54" t="s">
        <v>10</v>
      </c>
      <c r="G472" s="54">
        <v>0</v>
      </c>
      <c r="H472" s="54" t="s">
        <v>92</v>
      </c>
    </row>
    <row r="473" spans="1:8" x14ac:dyDescent="0.2">
      <c r="A473" s="56">
        <v>45017</v>
      </c>
      <c r="B473" s="54" t="s">
        <v>18</v>
      </c>
      <c r="C473" s="54" t="s">
        <v>8</v>
      </c>
      <c r="D473" s="54" t="s">
        <v>11</v>
      </c>
      <c r="E473" s="55">
        <v>44.6</v>
      </c>
      <c r="F473" s="54" t="s">
        <v>10</v>
      </c>
      <c r="G473" s="54">
        <v>0</v>
      </c>
      <c r="H473" s="54" t="s">
        <v>92</v>
      </c>
    </row>
    <row r="474" spans="1:8" x14ac:dyDescent="0.2">
      <c r="A474" s="56">
        <v>45017</v>
      </c>
      <c r="B474" s="54" t="s">
        <v>18</v>
      </c>
      <c r="C474" s="54" t="s">
        <v>8</v>
      </c>
      <c r="D474" s="54" t="s">
        <v>11</v>
      </c>
      <c r="E474" s="55">
        <v>42.8</v>
      </c>
      <c r="F474" s="54" t="s">
        <v>10</v>
      </c>
      <c r="G474" s="54">
        <v>0</v>
      </c>
      <c r="H474" s="54" t="s">
        <v>92</v>
      </c>
    </row>
    <row r="475" spans="1:8" x14ac:dyDescent="0.2">
      <c r="A475" s="56">
        <v>45017</v>
      </c>
      <c r="B475" s="54" t="s">
        <v>18</v>
      </c>
      <c r="C475" s="54" t="s">
        <v>8</v>
      </c>
      <c r="D475" s="54" t="s">
        <v>9</v>
      </c>
      <c r="E475" s="55">
        <v>42.7</v>
      </c>
      <c r="F475" s="54" t="s">
        <v>10</v>
      </c>
      <c r="G475" s="54">
        <v>0</v>
      </c>
      <c r="H475" s="54" t="s">
        <v>92</v>
      </c>
    </row>
    <row r="476" spans="1:8" x14ac:dyDescent="0.2">
      <c r="A476" s="56">
        <v>45017</v>
      </c>
      <c r="B476" s="54" t="s">
        <v>18</v>
      </c>
      <c r="C476" s="54" t="s">
        <v>8</v>
      </c>
      <c r="D476" s="54" t="s">
        <v>9</v>
      </c>
      <c r="E476" s="55">
        <v>32.9</v>
      </c>
      <c r="F476" s="54" t="s">
        <v>10</v>
      </c>
      <c r="G476" s="54">
        <v>0</v>
      </c>
      <c r="H476" s="54" t="s">
        <v>92</v>
      </c>
    </row>
    <row r="477" spans="1:8" x14ac:dyDescent="0.2">
      <c r="A477" s="56">
        <v>45017</v>
      </c>
      <c r="B477" s="54" t="s">
        <v>18</v>
      </c>
      <c r="C477" s="54" t="s">
        <v>8</v>
      </c>
      <c r="D477" s="54" t="s">
        <v>11</v>
      </c>
      <c r="E477" s="55">
        <v>46</v>
      </c>
      <c r="F477" s="54" t="s">
        <v>10</v>
      </c>
      <c r="G477" s="54">
        <v>0</v>
      </c>
      <c r="H477" s="54" t="s">
        <v>92</v>
      </c>
    </row>
    <row r="478" spans="1:8" x14ac:dyDescent="0.2">
      <c r="A478" s="56">
        <v>45017</v>
      </c>
      <c r="B478" s="54" t="s">
        <v>18</v>
      </c>
      <c r="C478" s="54" t="s">
        <v>8</v>
      </c>
      <c r="D478" s="54" t="s">
        <v>9</v>
      </c>
      <c r="E478" s="55">
        <v>45.5</v>
      </c>
      <c r="F478" s="54" t="s">
        <v>10</v>
      </c>
      <c r="G478" s="54">
        <v>0</v>
      </c>
      <c r="H478" s="54" t="s">
        <v>92</v>
      </c>
    </row>
    <row r="479" spans="1:8" x14ac:dyDescent="0.2">
      <c r="A479" s="56">
        <v>45017</v>
      </c>
      <c r="B479" s="54" t="s">
        <v>18</v>
      </c>
      <c r="C479" s="54" t="s">
        <v>8</v>
      </c>
      <c r="D479" s="54" t="s">
        <v>9</v>
      </c>
      <c r="E479" s="55">
        <v>49.7</v>
      </c>
      <c r="F479" s="54" t="s">
        <v>10</v>
      </c>
      <c r="G479" s="54">
        <v>0</v>
      </c>
      <c r="H479" s="54" t="s">
        <v>92</v>
      </c>
    </row>
    <row r="480" spans="1:8" x14ac:dyDescent="0.2">
      <c r="A480" s="56">
        <v>45017</v>
      </c>
      <c r="B480" s="54" t="s">
        <v>18</v>
      </c>
      <c r="C480" s="54" t="s">
        <v>8</v>
      </c>
      <c r="D480" s="54" t="s">
        <v>11</v>
      </c>
      <c r="E480" s="55">
        <v>51.6</v>
      </c>
      <c r="F480" s="54" t="s">
        <v>10</v>
      </c>
      <c r="G480" s="54">
        <v>0</v>
      </c>
      <c r="H480" s="54" t="s">
        <v>92</v>
      </c>
    </row>
    <row r="481" spans="1:8" x14ac:dyDescent="0.2">
      <c r="A481" s="56">
        <v>45017</v>
      </c>
      <c r="B481" s="54" t="s">
        <v>18</v>
      </c>
      <c r="C481" s="54" t="s">
        <v>8</v>
      </c>
      <c r="D481" s="54" t="s">
        <v>9</v>
      </c>
      <c r="E481" s="55">
        <v>43.1</v>
      </c>
      <c r="F481" s="54" t="s">
        <v>10</v>
      </c>
      <c r="G481" s="54">
        <v>0</v>
      </c>
      <c r="H481" s="54" t="s">
        <v>92</v>
      </c>
    </row>
    <row r="482" spans="1:8" x14ac:dyDescent="0.2">
      <c r="A482" s="56">
        <v>45017</v>
      </c>
      <c r="B482" s="54" t="s">
        <v>18</v>
      </c>
      <c r="C482" s="54" t="s">
        <v>8</v>
      </c>
      <c r="D482" s="54" t="s">
        <v>11</v>
      </c>
      <c r="E482" s="55">
        <v>47.3</v>
      </c>
      <c r="F482" s="54" t="s">
        <v>10</v>
      </c>
      <c r="G482" s="54">
        <v>0</v>
      </c>
      <c r="H482" s="54" t="s">
        <v>92</v>
      </c>
    </row>
    <row r="483" spans="1:8" x14ac:dyDescent="0.2">
      <c r="A483" s="56">
        <v>45017</v>
      </c>
      <c r="B483" s="54" t="s">
        <v>18</v>
      </c>
      <c r="C483" s="54" t="s">
        <v>8</v>
      </c>
      <c r="D483" s="54" t="s">
        <v>9</v>
      </c>
      <c r="E483" s="55">
        <v>43.8</v>
      </c>
      <c r="F483" s="54" t="s">
        <v>10</v>
      </c>
      <c r="G483" s="54">
        <v>0</v>
      </c>
      <c r="H483" s="54" t="s">
        <v>92</v>
      </c>
    </row>
    <row r="484" spans="1:8" x14ac:dyDescent="0.2">
      <c r="A484" s="56">
        <v>45017</v>
      </c>
      <c r="B484" s="54" t="s">
        <v>18</v>
      </c>
      <c r="C484" s="54" t="s">
        <v>8</v>
      </c>
      <c r="D484" s="54" t="s">
        <v>9</v>
      </c>
      <c r="E484" s="55">
        <v>39.4</v>
      </c>
      <c r="F484" s="54" t="s">
        <v>10</v>
      </c>
      <c r="G484" s="54">
        <v>0</v>
      </c>
      <c r="H484" s="54" t="s">
        <v>92</v>
      </c>
    </row>
    <row r="485" spans="1:8" x14ac:dyDescent="0.2">
      <c r="A485" s="56">
        <v>45017</v>
      </c>
      <c r="B485" s="54" t="s">
        <v>18</v>
      </c>
      <c r="C485" s="54" t="s">
        <v>8</v>
      </c>
      <c r="D485" s="54" t="s">
        <v>9</v>
      </c>
      <c r="E485" s="55">
        <v>37</v>
      </c>
      <c r="F485" s="54" t="s">
        <v>10</v>
      </c>
      <c r="G485" s="54">
        <v>0</v>
      </c>
      <c r="H485" s="54" t="s">
        <v>92</v>
      </c>
    </row>
    <row r="486" spans="1:8" x14ac:dyDescent="0.2">
      <c r="A486" s="56">
        <v>45017</v>
      </c>
      <c r="B486" s="54" t="s">
        <v>18</v>
      </c>
      <c r="C486" s="54" t="s">
        <v>8</v>
      </c>
      <c r="D486" s="54" t="s">
        <v>11</v>
      </c>
      <c r="E486" s="55">
        <v>43.1</v>
      </c>
      <c r="F486" s="54" t="s">
        <v>10</v>
      </c>
      <c r="G486" s="54">
        <v>0</v>
      </c>
      <c r="H486" s="54" t="s">
        <v>92</v>
      </c>
    </row>
    <row r="487" spans="1:8" x14ac:dyDescent="0.2">
      <c r="A487" s="56">
        <v>45017</v>
      </c>
      <c r="B487" s="54" t="s">
        <v>18</v>
      </c>
      <c r="C487" s="54" t="s">
        <v>8</v>
      </c>
      <c r="D487" s="54" t="s">
        <v>9</v>
      </c>
      <c r="E487" s="55">
        <v>44.4</v>
      </c>
      <c r="F487" s="54" t="s">
        <v>10</v>
      </c>
      <c r="G487" s="54">
        <v>0</v>
      </c>
      <c r="H487" s="54" t="s">
        <v>92</v>
      </c>
    </row>
    <row r="488" spans="1:8" x14ac:dyDescent="0.2">
      <c r="A488" s="56">
        <v>45017</v>
      </c>
      <c r="B488" s="54" t="s">
        <v>18</v>
      </c>
      <c r="C488" s="54" t="s">
        <v>8</v>
      </c>
      <c r="D488" s="54" t="s">
        <v>11</v>
      </c>
      <c r="E488" s="55">
        <v>38.1</v>
      </c>
      <c r="F488" s="54" t="s">
        <v>10</v>
      </c>
      <c r="G488" s="54">
        <v>0</v>
      </c>
      <c r="H488" s="54" t="s">
        <v>92</v>
      </c>
    </row>
    <row r="489" spans="1:8" x14ac:dyDescent="0.2">
      <c r="A489" s="56">
        <v>45017</v>
      </c>
      <c r="B489" s="54" t="s">
        <v>18</v>
      </c>
      <c r="C489" s="54" t="s">
        <v>8</v>
      </c>
      <c r="D489" s="54" t="s">
        <v>9</v>
      </c>
      <c r="E489" s="55">
        <v>48.3</v>
      </c>
      <c r="F489" s="54" t="s">
        <v>10</v>
      </c>
      <c r="G489" s="54">
        <v>0</v>
      </c>
      <c r="H489" s="54" t="s">
        <v>92</v>
      </c>
    </row>
    <row r="490" spans="1:8" x14ac:dyDescent="0.2">
      <c r="A490" s="56">
        <v>45017</v>
      </c>
      <c r="B490" s="54" t="s">
        <v>18</v>
      </c>
      <c r="C490" s="54" t="s">
        <v>8</v>
      </c>
      <c r="D490" s="54" t="s">
        <v>9</v>
      </c>
      <c r="E490" s="55">
        <v>37.200000000000003</v>
      </c>
      <c r="F490" s="54" t="s">
        <v>10</v>
      </c>
      <c r="G490" s="54">
        <v>0</v>
      </c>
      <c r="H490" s="54" t="s">
        <v>92</v>
      </c>
    </row>
    <row r="491" spans="1:8" x14ac:dyDescent="0.2">
      <c r="A491" s="56">
        <v>45017</v>
      </c>
      <c r="B491" s="54" t="s">
        <v>18</v>
      </c>
      <c r="C491" s="54" t="s">
        <v>8</v>
      </c>
      <c r="D491" s="54" t="s">
        <v>9</v>
      </c>
      <c r="E491" s="55">
        <v>42.8</v>
      </c>
      <c r="F491" s="54" t="s">
        <v>10</v>
      </c>
      <c r="G491" s="54">
        <v>0</v>
      </c>
      <c r="H491" s="54" t="s">
        <v>92</v>
      </c>
    </row>
    <row r="492" spans="1:8" x14ac:dyDescent="0.2">
      <c r="A492" s="56">
        <v>45017</v>
      </c>
      <c r="B492" s="54" t="s">
        <v>18</v>
      </c>
      <c r="C492" s="54" t="s">
        <v>8</v>
      </c>
      <c r="D492" s="54" t="s">
        <v>11</v>
      </c>
      <c r="E492" s="55">
        <v>43.9</v>
      </c>
      <c r="F492" s="54" t="s">
        <v>10</v>
      </c>
      <c r="G492" s="54">
        <v>0</v>
      </c>
      <c r="H492" s="54" t="s">
        <v>92</v>
      </c>
    </row>
    <row r="493" spans="1:8" x14ac:dyDescent="0.2">
      <c r="A493" s="56">
        <v>45017</v>
      </c>
      <c r="B493" s="54" t="s">
        <v>18</v>
      </c>
      <c r="C493" s="54" t="s">
        <v>8</v>
      </c>
      <c r="D493" s="54" t="s">
        <v>9</v>
      </c>
      <c r="E493" s="55">
        <v>40.6</v>
      </c>
      <c r="F493" s="54" t="s">
        <v>10</v>
      </c>
      <c r="G493" s="54">
        <v>0</v>
      </c>
      <c r="H493" s="54" t="s">
        <v>92</v>
      </c>
    </row>
    <row r="494" spans="1:8" x14ac:dyDescent="0.2">
      <c r="A494" s="56">
        <v>45017</v>
      </c>
      <c r="B494" s="54" t="s">
        <v>18</v>
      </c>
      <c r="C494" s="54" t="s">
        <v>8</v>
      </c>
      <c r="D494" s="54" t="s">
        <v>11</v>
      </c>
      <c r="E494" s="55">
        <v>40.200000000000003</v>
      </c>
      <c r="F494" s="54" t="s">
        <v>10</v>
      </c>
      <c r="G494" s="54">
        <v>0</v>
      </c>
      <c r="H494" s="54" t="s">
        <v>92</v>
      </c>
    </row>
    <row r="495" spans="1:8" x14ac:dyDescent="0.2">
      <c r="A495" s="56">
        <v>45017</v>
      </c>
      <c r="B495" s="54" t="s">
        <v>18</v>
      </c>
      <c r="C495" s="54" t="s">
        <v>8</v>
      </c>
      <c r="D495" s="54" t="s">
        <v>11</v>
      </c>
      <c r="E495" s="55">
        <v>37.799999999999997</v>
      </c>
      <c r="F495" s="54" t="s">
        <v>10</v>
      </c>
      <c r="G495" s="54">
        <v>0</v>
      </c>
      <c r="H495" s="54" t="s">
        <v>92</v>
      </c>
    </row>
    <row r="496" spans="1:8" x14ac:dyDescent="0.2">
      <c r="A496" s="56">
        <v>45017</v>
      </c>
      <c r="B496" s="54" t="s">
        <v>18</v>
      </c>
      <c r="C496" s="54" t="s">
        <v>8</v>
      </c>
      <c r="D496" s="54" t="s">
        <v>9</v>
      </c>
      <c r="E496" s="55">
        <v>39.700000000000003</v>
      </c>
      <c r="F496" s="54" t="s">
        <v>10</v>
      </c>
      <c r="G496" s="54">
        <v>0</v>
      </c>
      <c r="H496" s="54" t="s">
        <v>92</v>
      </c>
    </row>
    <row r="497" spans="1:8" x14ac:dyDescent="0.2">
      <c r="A497" s="56">
        <v>45017</v>
      </c>
      <c r="B497" s="54" t="s">
        <v>18</v>
      </c>
      <c r="C497" s="54" t="s">
        <v>8</v>
      </c>
      <c r="D497" s="54" t="s">
        <v>11</v>
      </c>
      <c r="E497" s="55">
        <v>46.9</v>
      </c>
      <c r="F497" s="54" t="s">
        <v>10</v>
      </c>
      <c r="G497" s="54">
        <v>0</v>
      </c>
      <c r="H497" s="54" t="s">
        <v>92</v>
      </c>
    </row>
    <row r="498" spans="1:8" x14ac:dyDescent="0.2">
      <c r="A498" s="56">
        <v>45017</v>
      </c>
      <c r="B498" s="54" t="s">
        <v>18</v>
      </c>
      <c r="C498" s="54" t="s">
        <v>8</v>
      </c>
      <c r="D498" s="54" t="s">
        <v>9</v>
      </c>
      <c r="E498" s="55">
        <v>37.799999999999997</v>
      </c>
      <c r="F498" s="54" t="s">
        <v>10</v>
      </c>
      <c r="G498" s="54">
        <v>0</v>
      </c>
      <c r="H498" s="54" t="s">
        <v>92</v>
      </c>
    </row>
    <row r="499" spans="1:8" x14ac:dyDescent="0.2">
      <c r="A499" s="56">
        <v>45017</v>
      </c>
      <c r="B499" s="54" t="s">
        <v>18</v>
      </c>
      <c r="C499" s="54" t="s">
        <v>8</v>
      </c>
      <c r="D499" s="54" t="s">
        <v>9</v>
      </c>
      <c r="E499" s="55">
        <v>51.6</v>
      </c>
      <c r="F499" s="54" t="s">
        <v>10</v>
      </c>
      <c r="G499" s="54">
        <v>0</v>
      </c>
      <c r="H499" s="54" t="s">
        <v>92</v>
      </c>
    </row>
    <row r="500" spans="1:8" x14ac:dyDescent="0.2">
      <c r="A500" s="56">
        <v>45017</v>
      </c>
      <c r="B500" s="54" t="s">
        <v>18</v>
      </c>
      <c r="C500" s="54" t="s">
        <v>8</v>
      </c>
      <c r="D500" s="54" t="s">
        <v>9</v>
      </c>
      <c r="E500" s="55">
        <v>48.1</v>
      </c>
      <c r="F500" s="54" t="s">
        <v>10</v>
      </c>
      <c r="G500" s="54">
        <v>0</v>
      </c>
      <c r="H500" s="54" t="s">
        <v>92</v>
      </c>
    </row>
    <row r="501" spans="1:8" x14ac:dyDescent="0.2">
      <c r="A501" s="56">
        <v>45017</v>
      </c>
      <c r="B501" s="54" t="s">
        <v>18</v>
      </c>
      <c r="C501" s="54" t="s">
        <v>8</v>
      </c>
      <c r="D501" s="54" t="s">
        <v>9</v>
      </c>
      <c r="E501" s="55">
        <v>38.200000000000003</v>
      </c>
      <c r="F501" s="54" t="s">
        <v>10</v>
      </c>
      <c r="G501" s="54">
        <v>0</v>
      </c>
      <c r="H501" s="54" t="s">
        <v>92</v>
      </c>
    </row>
    <row r="502" spans="1:8" x14ac:dyDescent="0.2">
      <c r="A502" s="56">
        <v>45017</v>
      </c>
      <c r="B502" s="54" t="s">
        <v>18</v>
      </c>
      <c r="C502" s="54" t="s">
        <v>8</v>
      </c>
      <c r="D502" s="54" t="s">
        <v>11</v>
      </c>
      <c r="E502" s="55">
        <v>41.2</v>
      </c>
      <c r="F502" s="54" t="s">
        <v>10</v>
      </c>
      <c r="G502" s="54">
        <v>0</v>
      </c>
      <c r="H502" s="54" t="s">
        <v>92</v>
      </c>
    </row>
    <row r="503" spans="1:8" x14ac:dyDescent="0.2">
      <c r="A503" s="56">
        <v>45017</v>
      </c>
      <c r="B503" s="54" t="s">
        <v>18</v>
      </c>
      <c r="C503" s="54" t="s">
        <v>8</v>
      </c>
      <c r="D503" s="54" t="s">
        <v>11</v>
      </c>
      <c r="E503" s="55">
        <v>41.1</v>
      </c>
      <c r="F503" s="54" t="s">
        <v>10</v>
      </c>
      <c r="G503" s="54">
        <v>0</v>
      </c>
      <c r="H503" s="54" t="s">
        <v>92</v>
      </c>
    </row>
    <row r="504" spans="1:8" x14ac:dyDescent="0.2">
      <c r="A504" s="56">
        <v>45017</v>
      </c>
      <c r="B504" s="54" t="s">
        <v>18</v>
      </c>
      <c r="C504" s="54" t="s">
        <v>8</v>
      </c>
      <c r="D504" s="54" t="s">
        <v>9</v>
      </c>
      <c r="E504" s="55">
        <v>42.7</v>
      </c>
      <c r="F504" s="54" t="s">
        <v>10</v>
      </c>
      <c r="G504" s="54">
        <v>0</v>
      </c>
      <c r="H504" s="54" t="s">
        <v>92</v>
      </c>
    </row>
    <row r="505" spans="1:8" x14ac:dyDescent="0.2">
      <c r="A505" s="56">
        <v>45017</v>
      </c>
      <c r="B505" s="54" t="s">
        <v>18</v>
      </c>
      <c r="C505" s="54" t="s">
        <v>8</v>
      </c>
      <c r="D505" s="54" t="s">
        <v>11</v>
      </c>
      <c r="E505" s="55">
        <v>41</v>
      </c>
      <c r="F505" s="54" t="s">
        <v>10</v>
      </c>
      <c r="G505" s="54">
        <v>0</v>
      </c>
      <c r="H505" s="54" t="s">
        <v>92</v>
      </c>
    </row>
    <row r="506" spans="1:8" x14ac:dyDescent="0.2">
      <c r="A506" s="56">
        <v>45017</v>
      </c>
      <c r="B506" s="54" t="s">
        <v>18</v>
      </c>
      <c r="C506" s="54" t="s">
        <v>8</v>
      </c>
      <c r="D506" s="54" t="s">
        <v>9</v>
      </c>
      <c r="E506" s="55">
        <v>52.7</v>
      </c>
      <c r="F506" s="54" t="s">
        <v>10</v>
      </c>
      <c r="G506" s="54">
        <v>0</v>
      </c>
      <c r="H506" s="54" t="s">
        <v>92</v>
      </c>
    </row>
    <row r="507" spans="1:8" x14ac:dyDescent="0.2">
      <c r="A507" s="56">
        <v>45017</v>
      </c>
      <c r="B507" s="54" t="s">
        <v>18</v>
      </c>
      <c r="C507" s="54" t="s">
        <v>8</v>
      </c>
      <c r="D507" s="54" t="s">
        <v>9</v>
      </c>
      <c r="E507" s="55">
        <v>38.9</v>
      </c>
      <c r="F507" s="54" t="s">
        <v>10</v>
      </c>
      <c r="G507" s="54">
        <v>0</v>
      </c>
      <c r="H507" s="54" t="s">
        <v>92</v>
      </c>
    </row>
    <row r="508" spans="1:8" x14ac:dyDescent="0.2">
      <c r="A508" s="56">
        <v>45017</v>
      </c>
      <c r="B508" s="54" t="s">
        <v>18</v>
      </c>
      <c r="C508" s="54" t="s">
        <v>8</v>
      </c>
      <c r="D508" s="54" t="s">
        <v>9</v>
      </c>
      <c r="E508" s="55">
        <v>52</v>
      </c>
      <c r="F508" s="54" t="s">
        <v>10</v>
      </c>
      <c r="G508" s="54">
        <v>0</v>
      </c>
      <c r="H508" s="54" t="s">
        <v>92</v>
      </c>
    </row>
    <row r="509" spans="1:8" x14ac:dyDescent="0.2">
      <c r="A509" s="56">
        <v>45017</v>
      </c>
      <c r="B509" s="54" t="s">
        <v>18</v>
      </c>
      <c r="C509" s="54" t="s">
        <v>8</v>
      </c>
      <c r="D509" s="54" t="s">
        <v>9</v>
      </c>
      <c r="E509" s="55">
        <v>40.6</v>
      </c>
      <c r="F509" s="54" t="s">
        <v>10</v>
      </c>
      <c r="G509" s="54">
        <v>0</v>
      </c>
      <c r="H509" s="54" t="s">
        <v>92</v>
      </c>
    </row>
    <row r="510" spans="1:8" x14ac:dyDescent="0.2">
      <c r="A510" s="56">
        <v>45017</v>
      </c>
      <c r="B510" s="54" t="s">
        <v>18</v>
      </c>
      <c r="C510" s="54" t="s">
        <v>8</v>
      </c>
      <c r="D510" s="54" t="s">
        <v>9</v>
      </c>
      <c r="E510" s="55">
        <v>38.299999999999997</v>
      </c>
      <c r="F510" s="54" t="s">
        <v>10</v>
      </c>
      <c r="G510" s="54">
        <v>0</v>
      </c>
      <c r="H510" s="54" t="s">
        <v>92</v>
      </c>
    </row>
    <row r="511" spans="1:8" x14ac:dyDescent="0.2">
      <c r="A511" s="56">
        <v>45017</v>
      </c>
      <c r="B511" s="54" t="s">
        <v>18</v>
      </c>
      <c r="C511" s="54" t="s">
        <v>8</v>
      </c>
      <c r="D511" s="54" t="s">
        <v>11</v>
      </c>
      <c r="E511" s="55">
        <v>51.7</v>
      </c>
      <c r="F511" s="54" t="s">
        <v>10</v>
      </c>
      <c r="G511" s="54">
        <v>0</v>
      </c>
      <c r="H511" s="54" t="s">
        <v>92</v>
      </c>
    </row>
    <row r="512" spans="1:8" x14ac:dyDescent="0.2">
      <c r="A512" s="56">
        <v>45017</v>
      </c>
      <c r="B512" s="54" t="s">
        <v>18</v>
      </c>
      <c r="C512" s="54" t="s">
        <v>8</v>
      </c>
      <c r="D512" s="54" t="s">
        <v>9</v>
      </c>
      <c r="E512" s="55">
        <v>45.3</v>
      </c>
      <c r="F512" s="54" t="s">
        <v>10</v>
      </c>
      <c r="G512" s="54">
        <v>0</v>
      </c>
      <c r="H512" s="54" t="s">
        <v>92</v>
      </c>
    </row>
    <row r="513" spans="1:8" x14ac:dyDescent="0.2">
      <c r="A513" s="56">
        <v>45017</v>
      </c>
      <c r="B513" s="54" t="s">
        <v>18</v>
      </c>
      <c r="C513" s="54" t="s">
        <v>8</v>
      </c>
      <c r="D513" s="54" t="s">
        <v>9</v>
      </c>
      <c r="E513" s="55">
        <v>36.799999999999997</v>
      </c>
      <c r="F513" s="54" t="s">
        <v>10</v>
      </c>
      <c r="G513" s="54">
        <v>0</v>
      </c>
      <c r="H513" s="54" t="s">
        <v>92</v>
      </c>
    </row>
    <row r="514" spans="1:8" x14ac:dyDescent="0.2">
      <c r="A514" s="56">
        <v>45017</v>
      </c>
      <c r="B514" s="54" t="s">
        <v>18</v>
      </c>
      <c r="C514" s="54" t="s">
        <v>8</v>
      </c>
      <c r="D514" s="54" t="s">
        <v>11</v>
      </c>
      <c r="E514" s="55">
        <v>37.9</v>
      </c>
      <c r="F514" s="54" t="s">
        <v>10</v>
      </c>
      <c r="G514" s="54">
        <v>0</v>
      </c>
      <c r="H514" s="54" t="s">
        <v>92</v>
      </c>
    </row>
    <row r="515" spans="1:8" x14ac:dyDescent="0.2">
      <c r="A515" s="56">
        <v>45017</v>
      </c>
      <c r="B515" s="54" t="s">
        <v>18</v>
      </c>
      <c r="C515" s="54" t="s">
        <v>8</v>
      </c>
      <c r="D515" s="54" t="s">
        <v>11</v>
      </c>
      <c r="E515" s="55">
        <v>31.1</v>
      </c>
      <c r="F515" s="54" t="s">
        <v>10</v>
      </c>
      <c r="G515" s="54">
        <v>0</v>
      </c>
      <c r="H515" s="54" t="s">
        <v>92</v>
      </c>
    </row>
    <row r="516" spans="1:8" x14ac:dyDescent="0.2">
      <c r="A516" s="56">
        <v>45017</v>
      </c>
      <c r="B516" s="54" t="s">
        <v>18</v>
      </c>
      <c r="C516" s="54" t="s">
        <v>8</v>
      </c>
      <c r="D516" s="54" t="s">
        <v>11</v>
      </c>
      <c r="E516" s="55">
        <v>37.9</v>
      </c>
      <c r="F516" s="54" t="s">
        <v>10</v>
      </c>
      <c r="G516" s="54">
        <v>0</v>
      </c>
      <c r="H516" s="54" t="s">
        <v>92</v>
      </c>
    </row>
    <row r="517" spans="1:8" x14ac:dyDescent="0.2">
      <c r="A517" s="56">
        <v>45017</v>
      </c>
      <c r="B517" s="54" t="s">
        <v>18</v>
      </c>
      <c r="C517" s="54" t="s">
        <v>8</v>
      </c>
      <c r="D517" s="54" t="s">
        <v>11</v>
      </c>
      <c r="E517" s="55">
        <v>31.1</v>
      </c>
      <c r="F517" s="54" t="s">
        <v>10</v>
      </c>
      <c r="G517" s="54">
        <v>0</v>
      </c>
      <c r="H517" s="54" t="s">
        <v>92</v>
      </c>
    </row>
    <row r="518" spans="1:8" x14ac:dyDescent="0.2">
      <c r="A518" s="56">
        <v>45017</v>
      </c>
      <c r="B518" s="54" t="s">
        <v>18</v>
      </c>
      <c r="C518" s="54" t="s">
        <v>8</v>
      </c>
      <c r="D518" s="54" t="s">
        <v>11</v>
      </c>
      <c r="E518" s="55">
        <v>37.9</v>
      </c>
      <c r="F518" s="54" t="s">
        <v>10</v>
      </c>
      <c r="G518" s="54">
        <v>0</v>
      </c>
      <c r="H518" s="54" t="s">
        <v>92</v>
      </c>
    </row>
    <row r="519" spans="1:8" x14ac:dyDescent="0.2">
      <c r="A519" s="56">
        <v>45017</v>
      </c>
      <c r="B519" s="54" t="s">
        <v>18</v>
      </c>
      <c r="C519" s="54" t="s">
        <v>8</v>
      </c>
      <c r="D519" s="54" t="s">
        <v>9</v>
      </c>
      <c r="E519" s="55">
        <v>41.7</v>
      </c>
      <c r="F519" s="54" t="s">
        <v>10</v>
      </c>
      <c r="G519" s="54">
        <v>0</v>
      </c>
      <c r="H519" s="54" t="s">
        <v>92</v>
      </c>
    </row>
    <row r="520" spans="1:8" x14ac:dyDescent="0.2">
      <c r="A520" s="56">
        <v>45017</v>
      </c>
      <c r="B520" s="54" t="s">
        <v>18</v>
      </c>
      <c r="C520" s="54" t="s">
        <v>8</v>
      </c>
      <c r="D520" s="54" t="s">
        <v>11</v>
      </c>
      <c r="E520" s="55">
        <v>32.1</v>
      </c>
      <c r="F520" s="54" t="s">
        <v>10</v>
      </c>
      <c r="G520" s="54">
        <v>0</v>
      </c>
      <c r="H520" s="54" t="s">
        <v>92</v>
      </c>
    </row>
    <row r="521" spans="1:8" x14ac:dyDescent="0.2">
      <c r="A521" s="56">
        <v>45017</v>
      </c>
      <c r="B521" s="54" t="s">
        <v>18</v>
      </c>
      <c r="C521" s="54" t="s">
        <v>8</v>
      </c>
      <c r="D521" s="54" t="s">
        <v>11</v>
      </c>
      <c r="E521" s="55">
        <v>38.6</v>
      </c>
      <c r="F521" s="54" t="s">
        <v>10</v>
      </c>
      <c r="G521" s="54">
        <v>0</v>
      </c>
      <c r="H521" s="54" t="s">
        <v>92</v>
      </c>
    </row>
    <row r="522" spans="1:8" x14ac:dyDescent="0.2">
      <c r="A522" s="56">
        <v>45017</v>
      </c>
      <c r="B522" s="54" t="s">
        <v>18</v>
      </c>
      <c r="C522" s="54" t="s">
        <v>8</v>
      </c>
      <c r="D522" s="54" t="s">
        <v>9</v>
      </c>
      <c r="E522" s="55">
        <v>48.3</v>
      </c>
      <c r="F522" s="54" t="s">
        <v>10</v>
      </c>
      <c r="G522" s="54">
        <v>0</v>
      </c>
      <c r="H522" s="54" t="s">
        <v>92</v>
      </c>
    </row>
    <row r="523" spans="1:8" x14ac:dyDescent="0.2">
      <c r="A523" s="56">
        <v>45017</v>
      </c>
      <c r="B523" s="54" t="s">
        <v>18</v>
      </c>
      <c r="C523" s="54" t="s">
        <v>8</v>
      </c>
      <c r="D523" s="54" t="s">
        <v>9</v>
      </c>
      <c r="E523" s="55">
        <v>50.8</v>
      </c>
      <c r="F523" s="54" t="s">
        <v>10</v>
      </c>
      <c r="G523" s="54">
        <v>0</v>
      </c>
      <c r="H523" s="54" t="s">
        <v>92</v>
      </c>
    </row>
    <row r="524" spans="1:8" x14ac:dyDescent="0.2">
      <c r="A524" s="56">
        <v>45017</v>
      </c>
      <c r="B524" s="54" t="s">
        <v>18</v>
      </c>
      <c r="C524" s="54" t="s">
        <v>8</v>
      </c>
      <c r="D524" s="54" t="s">
        <v>9</v>
      </c>
      <c r="E524" s="55">
        <v>29.1</v>
      </c>
      <c r="F524" s="54" t="s">
        <v>10</v>
      </c>
      <c r="G524" s="54">
        <v>0</v>
      </c>
      <c r="H524" s="54" t="s">
        <v>92</v>
      </c>
    </row>
    <row r="525" spans="1:8" x14ac:dyDescent="0.2">
      <c r="A525" s="56">
        <v>45017</v>
      </c>
      <c r="B525" s="54" t="s">
        <v>18</v>
      </c>
      <c r="C525" s="54" t="s">
        <v>8</v>
      </c>
      <c r="D525" s="54" t="s">
        <v>9</v>
      </c>
      <c r="E525" s="55">
        <v>41.5</v>
      </c>
      <c r="F525" s="54" t="s">
        <v>10</v>
      </c>
      <c r="G525" s="54">
        <v>0</v>
      </c>
      <c r="H525" s="54" t="s">
        <v>92</v>
      </c>
    </row>
    <row r="526" spans="1:8" x14ac:dyDescent="0.2">
      <c r="A526" s="56">
        <v>45017</v>
      </c>
      <c r="B526" s="54" t="s">
        <v>18</v>
      </c>
      <c r="C526" s="54" t="s">
        <v>8</v>
      </c>
      <c r="D526" s="54" t="s">
        <v>11</v>
      </c>
      <c r="E526" s="55">
        <v>45.4</v>
      </c>
      <c r="F526" s="54" t="s">
        <v>10</v>
      </c>
      <c r="G526" s="54">
        <v>0</v>
      </c>
      <c r="H526" s="54" t="s">
        <v>92</v>
      </c>
    </row>
    <row r="527" spans="1:8" x14ac:dyDescent="0.2">
      <c r="A527" s="56">
        <v>45017</v>
      </c>
      <c r="B527" s="54" t="s">
        <v>18</v>
      </c>
      <c r="C527" s="54" t="s">
        <v>8</v>
      </c>
      <c r="D527" s="54" t="s">
        <v>9</v>
      </c>
      <c r="E527" s="55">
        <v>38.9</v>
      </c>
      <c r="F527" s="54" t="s">
        <v>10</v>
      </c>
      <c r="G527" s="54">
        <v>0</v>
      </c>
      <c r="H527" s="54" t="s">
        <v>92</v>
      </c>
    </row>
    <row r="528" spans="1:8" x14ac:dyDescent="0.2">
      <c r="A528" s="56">
        <v>45017</v>
      </c>
      <c r="B528" s="54" t="s">
        <v>18</v>
      </c>
      <c r="C528" s="54" t="s">
        <v>8</v>
      </c>
      <c r="D528" s="54" t="s">
        <v>9</v>
      </c>
      <c r="E528" s="55">
        <v>43</v>
      </c>
      <c r="F528" s="54" t="s">
        <v>10</v>
      </c>
      <c r="G528" s="54">
        <v>0</v>
      </c>
      <c r="H528" s="54" t="s">
        <v>92</v>
      </c>
    </row>
    <row r="529" spans="1:8" x14ac:dyDescent="0.2">
      <c r="A529" s="56">
        <v>45017</v>
      </c>
      <c r="B529" s="54" t="s">
        <v>18</v>
      </c>
      <c r="C529" s="54" t="s">
        <v>8</v>
      </c>
      <c r="D529" s="54" t="s">
        <v>11</v>
      </c>
      <c r="E529" s="55">
        <v>43.7</v>
      </c>
      <c r="F529" s="54" t="s">
        <v>10</v>
      </c>
      <c r="G529" s="54">
        <v>0</v>
      </c>
      <c r="H529" s="54" t="s">
        <v>92</v>
      </c>
    </row>
    <row r="530" spans="1:8" x14ac:dyDescent="0.2">
      <c r="A530" s="56">
        <v>45017</v>
      </c>
      <c r="B530" s="54" t="s">
        <v>18</v>
      </c>
      <c r="C530" s="54" t="s">
        <v>8</v>
      </c>
      <c r="D530" s="54" t="s">
        <v>9</v>
      </c>
      <c r="E530" s="55">
        <v>30.3</v>
      </c>
      <c r="F530" s="54" t="s">
        <v>10</v>
      </c>
      <c r="G530" s="54">
        <v>0</v>
      </c>
      <c r="H530" s="54" t="s">
        <v>92</v>
      </c>
    </row>
    <row r="531" spans="1:8" x14ac:dyDescent="0.2">
      <c r="A531" s="56">
        <v>45017</v>
      </c>
      <c r="B531" s="54" t="s">
        <v>18</v>
      </c>
      <c r="C531" s="54" t="s">
        <v>8</v>
      </c>
      <c r="D531" s="54" t="s">
        <v>9</v>
      </c>
      <c r="E531" s="55">
        <v>32.799999999999997</v>
      </c>
      <c r="F531" s="54" t="s">
        <v>10</v>
      </c>
      <c r="G531" s="54">
        <v>0</v>
      </c>
      <c r="H531" s="54" t="s">
        <v>92</v>
      </c>
    </row>
    <row r="532" spans="1:8" x14ac:dyDescent="0.2">
      <c r="A532" s="56">
        <v>45017</v>
      </c>
      <c r="B532" s="54" t="s">
        <v>18</v>
      </c>
      <c r="C532" s="54" t="s">
        <v>8</v>
      </c>
      <c r="D532" s="54" t="s">
        <v>9</v>
      </c>
      <c r="E532" s="55">
        <v>41.5</v>
      </c>
      <c r="F532" s="54" t="s">
        <v>10</v>
      </c>
      <c r="G532" s="54">
        <v>0</v>
      </c>
      <c r="H532" s="54" t="s">
        <v>92</v>
      </c>
    </row>
    <row r="533" spans="1:8" x14ac:dyDescent="0.2">
      <c r="A533" s="56">
        <v>45017</v>
      </c>
      <c r="B533" s="54" t="s">
        <v>18</v>
      </c>
      <c r="C533" s="54" t="s">
        <v>8</v>
      </c>
      <c r="D533" s="54" t="s">
        <v>9</v>
      </c>
      <c r="E533" s="55">
        <v>33.1</v>
      </c>
      <c r="F533" s="54" t="s">
        <v>10</v>
      </c>
      <c r="G533" s="54">
        <v>0</v>
      </c>
      <c r="H533" s="54" t="s">
        <v>92</v>
      </c>
    </row>
    <row r="534" spans="1:8" x14ac:dyDescent="0.2">
      <c r="A534" s="56">
        <v>45017</v>
      </c>
      <c r="B534" s="54" t="s">
        <v>18</v>
      </c>
      <c r="C534" s="54" t="s">
        <v>8</v>
      </c>
      <c r="D534" s="54" t="s">
        <v>11</v>
      </c>
      <c r="E534" s="55">
        <v>28.5</v>
      </c>
      <c r="F534" s="54" t="s">
        <v>10</v>
      </c>
      <c r="G534" s="54">
        <v>0</v>
      </c>
      <c r="H534" s="54" t="s">
        <v>92</v>
      </c>
    </row>
    <row r="535" spans="1:8" x14ac:dyDescent="0.2">
      <c r="A535" s="56">
        <v>45017</v>
      </c>
      <c r="B535" s="54" t="s">
        <v>18</v>
      </c>
      <c r="C535" s="54" t="s">
        <v>8</v>
      </c>
      <c r="D535" s="54" t="s">
        <v>11</v>
      </c>
      <c r="E535" s="55">
        <v>32.799999999999997</v>
      </c>
      <c r="F535" s="54" t="s">
        <v>10</v>
      </c>
      <c r="G535" s="54">
        <v>0</v>
      </c>
      <c r="H535" s="54" t="s">
        <v>92</v>
      </c>
    </row>
    <row r="536" spans="1:8" x14ac:dyDescent="0.2">
      <c r="A536" s="56">
        <v>45017</v>
      </c>
      <c r="B536" s="54" t="s">
        <v>18</v>
      </c>
      <c r="C536" s="54" t="s">
        <v>8</v>
      </c>
      <c r="D536" s="54" t="s">
        <v>11</v>
      </c>
      <c r="E536" s="55">
        <v>41.4</v>
      </c>
      <c r="F536" s="54" t="s">
        <v>10</v>
      </c>
      <c r="G536" s="54">
        <v>0</v>
      </c>
      <c r="H536" s="54" t="s">
        <v>92</v>
      </c>
    </row>
    <row r="537" spans="1:8" x14ac:dyDescent="0.2">
      <c r="A537" s="56">
        <v>45017</v>
      </c>
      <c r="B537" s="54" t="s">
        <v>18</v>
      </c>
      <c r="C537" s="54" t="s">
        <v>8</v>
      </c>
      <c r="D537" s="54" t="s">
        <v>9</v>
      </c>
      <c r="E537" s="55">
        <v>30.2</v>
      </c>
      <c r="F537" s="54" t="s">
        <v>10</v>
      </c>
      <c r="G537" s="54">
        <v>0</v>
      </c>
      <c r="H537" s="54" t="s">
        <v>92</v>
      </c>
    </row>
    <row r="538" spans="1:8" x14ac:dyDescent="0.2">
      <c r="A538" s="56">
        <v>45020</v>
      </c>
      <c r="B538" s="54" t="s">
        <v>19</v>
      </c>
      <c r="C538" s="54" t="s">
        <v>8</v>
      </c>
      <c r="D538" s="54" t="s">
        <v>11</v>
      </c>
      <c r="E538" s="55">
        <v>53.1</v>
      </c>
      <c r="F538" s="54" t="s">
        <v>10</v>
      </c>
      <c r="G538" s="54">
        <v>0</v>
      </c>
      <c r="H538" s="54" t="s">
        <v>96</v>
      </c>
    </row>
    <row r="539" spans="1:8" x14ac:dyDescent="0.2">
      <c r="A539" s="56">
        <v>45020</v>
      </c>
      <c r="B539" s="54" t="s">
        <v>19</v>
      </c>
      <c r="C539" s="54" t="s">
        <v>8</v>
      </c>
      <c r="D539" s="54" t="s">
        <v>9</v>
      </c>
      <c r="E539" s="55">
        <v>58.2</v>
      </c>
      <c r="F539" s="54" t="s">
        <v>10</v>
      </c>
      <c r="G539" s="54">
        <v>0</v>
      </c>
      <c r="H539" s="54" t="s">
        <v>96</v>
      </c>
    </row>
    <row r="540" spans="1:8" x14ac:dyDescent="0.2">
      <c r="A540" s="56">
        <v>45020</v>
      </c>
      <c r="B540" s="54" t="s">
        <v>19</v>
      </c>
      <c r="C540" s="54" t="s">
        <v>8</v>
      </c>
      <c r="D540" s="54" t="s">
        <v>11</v>
      </c>
      <c r="E540" s="55">
        <v>50.4</v>
      </c>
      <c r="F540" s="54" t="s">
        <v>10</v>
      </c>
      <c r="G540" s="54">
        <v>0</v>
      </c>
      <c r="H540" s="54" t="s">
        <v>96</v>
      </c>
    </row>
    <row r="541" spans="1:8" x14ac:dyDescent="0.2">
      <c r="A541" s="56">
        <v>45020</v>
      </c>
      <c r="B541" s="54" t="s">
        <v>19</v>
      </c>
      <c r="C541" s="54" t="s">
        <v>8</v>
      </c>
      <c r="D541" s="54" t="s">
        <v>11</v>
      </c>
      <c r="E541" s="55">
        <v>46.9</v>
      </c>
      <c r="F541" s="54" t="s">
        <v>10</v>
      </c>
      <c r="G541" s="54">
        <v>0</v>
      </c>
      <c r="H541" s="54" t="s">
        <v>96</v>
      </c>
    </row>
    <row r="542" spans="1:8" x14ac:dyDescent="0.2">
      <c r="A542" s="56">
        <v>45020</v>
      </c>
      <c r="B542" s="54" t="s">
        <v>19</v>
      </c>
      <c r="C542" s="54" t="s">
        <v>8</v>
      </c>
      <c r="D542" s="54" t="s">
        <v>9</v>
      </c>
      <c r="E542" s="55">
        <v>49.5</v>
      </c>
      <c r="F542" s="54" t="s">
        <v>10</v>
      </c>
      <c r="G542" s="54">
        <v>0</v>
      </c>
      <c r="H542" s="54" t="s">
        <v>96</v>
      </c>
    </row>
    <row r="543" spans="1:8" x14ac:dyDescent="0.2">
      <c r="A543" s="56">
        <v>45020</v>
      </c>
      <c r="B543" s="54" t="s">
        <v>19</v>
      </c>
      <c r="C543" s="54" t="s">
        <v>8</v>
      </c>
      <c r="D543" s="54" t="s">
        <v>9</v>
      </c>
      <c r="E543" s="55">
        <v>55.2</v>
      </c>
      <c r="F543" s="54" t="s">
        <v>10</v>
      </c>
      <c r="G543" s="54">
        <v>0</v>
      </c>
      <c r="H543" s="54" t="s">
        <v>96</v>
      </c>
    </row>
    <row r="544" spans="1:8" x14ac:dyDescent="0.2">
      <c r="A544" s="56">
        <v>45020</v>
      </c>
      <c r="B544" s="54" t="s">
        <v>19</v>
      </c>
      <c r="C544" s="54" t="s">
        <v>8</v>
      </c>
      <c r="D544" s="54" t="s">
        <v>11</v>
      </c>
      <c r="E544" s="55">
        <v>44.2</v>
      </c>
      <c r="F544" s="54" t="s">
        <v>10</v>
      </c>
      <c r="G544" s="54">
        <v>0</v>
      </c>
      <c r="H544" s="54" t="s">
        <v>96</v>
      </c>
    </row>
    <row r="545" spans="1:8" x14ac:dyDescent="0.2">
      <c r="A545" s="56">
        <v>45020</v>
      </c>
      <c r="B545" s="54" t="s">
        <v>19</v>
      </c>
      <c r="C545" s="54" t="s">
        <v>8</v>
      </c>
      <c r="D545" s="54" t="s">
        <v>11</v>
      </c>
      <c r="E545" s="55">
        <v>44.4</v>
      </c>
      <c r="F545" s="54" t="s">
        <v>10</v>
      </c>
      <c r="G545" s="54">
        <v>0</v>
      </c>
      <c r="H545" s="54" t="s">
        <v>96</v>
      </c>
    </row>
    <row r="546" spans="1:8" x14ac:dyDescent="0.2">
      <c r="A546" s="56">
        <v>45020</v>
      </c>
      <c r="B546" s="54" t="s">
        <v>19</v>
      </c>
      <c r="C546" s="54" t="s">
        <v>8</v>
      </c>
      <c r="D546" s="54" t="s">
        <v>11</v>
      </c>
      <c r="E546" s="55">
        <v>44</v>
      </c>
      <c r="F546" s="54" t="s">
        <v>10</v>
      </c>
      <c r="G546" s="54">
        <v>0</v>
      </c>
      <c r="H546" s="54" t="s">
        <v>96</v>
      </c>
    </row>
    <row r="547" spans="1:8" x14ac:dyDescent="0.2">
      <c r="A547" s="56">
        <v>45020</v>
      </c>
      <c r="B547" s="54" t="s">
        <v>19</v>
      </c>
      <c r="C547" s="54" t="s">
        <v>8</v>
      </c>
      <c r="D547" s="54" t="s">
        <v>9</v>
      </c>
      <c r="E547" s="55">
        <v>50.7</v>
      </c>
      <c r="F547" s="54" t="s">
        <v>10</v>
      </c>
      <c r="G547" s="54">
        <v>0</v>
      </c>
      <c r="H547" s="54" t="s">
        <v>96</v>
      </c>
    </row>
    <row r="548" spans="1:8" x14ac:dyDescent="0.2">
      <c r="A548" s="56">
        <v>45020</v>
      </c>
      <c r="B548" s="54" t="s">
        <v>19</v>
      </c>
      <c r="C548" s="54" t="s">
        <v>8</v>
      </c>
      <c r="D548" s="54" t="s">
        <v>11</v>
      </c>
      <c r="E548" s="55">
        <v>46.4</v>
      </c>
      <c r="F548" s="54" t="s">
        <v>10</v>
      </c>
      <c r="G548" s="54">
        <v>0</v>
      </c>
      <c r="H548" s="54" t="s">
        <v>96</v>
      </c>
    </row>
    <row r="549" spans="1:8" x14ac:dyDescent="0.2">
      <c r="A549" s="56">
        <v>45020</v>
      </c>
      <c r="B549" s="54" t="s">
        <v>20</v>
      </c>
      <c r="C549" s="54" t="s">
        <v>8</v>
      </c>
      <c r="D549" s="54" t="s">
        <v>11</v>
      </c>
      <c r="E549" s="55">
        <v>61.1</v>
      </c>
      <c r="F549" s="54" t="s">
        <v>10</v>
      </c>
      <c r="G549" s="54">
        <v>0</v>
      </c>
      <c r="H549" s="54" t="s">
        <v>96</v>
      </c>
    </row>
    <row r="550" spans="1:8" x14ac:dyDescent="0.2">
      <c r="A550" s="56">
        <v>45020</v>
      </c>
      <c r="B550" s="54" t="s">
        <v>20</v>
      </c>
      <c r="C550" s="54" t="s">
        <v>8</v>
      </c>
      <c r="D550" s="54" t="s">
        <v>11</v>
      </c>
      <c r="E550" s="55">
        <v>48.8</v>
      </c>
      <c r="F550" s="54" t="s">
        <v>10</v>
      </c>
      <c r="G550" s="54">
        <v>0</v>
      </c>
      <c r="H550" s="54" t="s">
        <v>96</v>
      </c>
    </row>
    <row r="551" spans="1:8" x14ac:dyDescent="0.2">
      <c r="A551" s="56">
        <v>45020</v>
      </c>
      <c r="B551" s="54" t="s">
        <v>20</v>
      </c>
      <c r="C551" s="54" t="s">
        <v>8</v>
      </c>
      <c r="D551" s="54" t="s">
        <v>11</v>
      </c>
      <c r="E551" s="55">
        <v>55.7</v>
      </c>
      <c r="F551" s="54" t="s">
        <v>10</v>
      </c>
      <c r="G551" s="54">
        <v>0</v>
      </c>
      <c r="H551" s="54" t="s">
        <v>96</v>
      </c>
    </row>
    <row r="552" spans="1:8" x14ac:dyDescent="0.2">
      <c r="A552" s="56">
        <v>45020</v>
      </c>
      <c r="B552" s="54" t="s">
        <v>20</v>
      </c>
      <c r="C552" s="54" t="s">
        <v>8</v>
      </c>
      <c r="D552" s="54" t="s">
        <v>11</v>
      </c>
      <c r="E552" s="55">
        <v>45.6</v>
      </c>
      <c r="F552" s="54" t="s">
        <v>10</v>
      </c>
      <c r="G552" s="54">
        <v>0</v>
      </c>
      <c r="H552" s="54" t="s">
        <v>96</v>
      </c>
    </row>
    <row r="553" spans="1:8" x14ac:dyDescent="0.2">
      <c r="A553" s="56">
        <v>45020</v>
      </c>
      <c r="B553" s="54" t="s">
        <v>20</v>
      </c>
      <c r="C553" s="54" t="s">
        <v>8</v>
      </c>
      <c r="D553" s="54" t="s">
        <v>11</v>
      </c>
      <c r="E553" s="55">
        <v>50.1</v>
      </c>
      <c r="F553" s="54" t="s">
        <v>10</v>
      </c>
      <c r="G553" s="54">
        <v>0</v>
      </c>
      <c r="H553" s="54" t="s">
        <v>96</v>
      </c>
    </row>
    <row r="554" spans="1:8" x14ac:dyDescent="0.2">
      <c r="A554" s="56">
        <v>45020</v>
      </c>
      <c r="B554" s="54" t="s">
        <v>21</v>
      </c>
      <c r="C554" s="54" t="s">
        <v>8</v>
      </c>
      <c r="D554" s="54" t="s">
        <v>9</v>
      </c>
      <c r="E554" s="55">
        <v>53.4</v>
      </c>
      <c r="F554" s="54" t="s">
        <v>10</v>
      </c>
      <c r="G554" s="54">
        <v>0</v>
      </c>
      <c r="H554" s="54" t="s">
        <v>96</v>
      </c>
    </row>
    <row r="555" spans="1:8" x14ac:dyDescent="0.2">
      <c r="A555" s="56">
        <v>45020</v>
      </c>
      <c r="B555" s="54" t="s">
        <v>21</v>
      </c>
      <c r="C555" s="54" t="s">
        <v>8</v>
      </c>
      <c r="D555" s="54" t="s">
        <v>11</v>
      </c>
      <c r="E555" s="55">
        <v>47.4</v>
      </c>
      <c r="F555" s="54" t="s">
        <v>10</v>
      </c>
      <c r="G555" s="54">
        <v>0</v>
      </c>
      <c r="H555" s="54" t="s">
        <v>96</v>
      </c>
    </row>
    <row r="556" spans="1:8" x14ac:dyDescent="0.2">
      <c r="A556" s="56">
        <v>45020</v>
      </c>
      <c r="B556" s="54" t="s">
        <v>22</v>
      </c>
      <c r="C556" s="54" t="s">
        <v>8</v>
      </c>
      <c r="D556" s="54" t="s">
        <v>11</v>
      </c>
      <c r="E556" s="55">
        <v>29.1</v>
      </c>
      <c r="F556" s="54" t="s">
        <v>10</v>
      </c>
      <c r="G556" s="54">
        <v>0</v>
      </c>
      <c r="H556" s="54" t="s">
        <v>96</v>
      </c>
    </row>
    <row r="557" spans="1:8" x14ac:dyDescent="0.2">
      <c r="A557" s="56">
        <v>45020</v>
      </c>
      <c r="B557" s="54" t="s">
        <v>22</v>
      </c>
      <c r="C557" s="54" t="s">
        <v>8</v>
      </c>
      <c r="D557" s="54" t="s">
        <v>11</v>
      </c>
      <c r="E557" s="55">
        <v>37.1</v>
      </c>
      <c r="F557" s="54" t="s">
        <v>10</v>
      </c>
      <c r="G557" s="54">
        <v>0</v>
      </c>
      <c r="H557" s="54" t="s">
        <v>96</v>
      </c>
    </row>
    <row r="558" spans="1:8" x14ac:dyDescent="0.2">
      <c r="A558" s="56">
        <v>45021</v>
      </c>
      <c r="B558" s="54" t="s">
        <v>23</v>
      </c>
      <c r="C558" s="54" t="s">
        <v>8</v>
      </c>
      <c r="D558" s="54" t="s">
        <v>11</v>
      </c>
      <c r="E558" s="55">
        <v>53</v>
      </c>
      <c r="F558" s="54" t="s">
        <v>10</v>
      </c>
      <c r="G558" s="54">
        <v>0</v>
      </c>
      <c r="H558" s="54" t="s">
        <v>96</v>
      </c>
    </row>
    <row r="559" spans="1:8" x14ac:dyDescent="0.2">
      <c r="A559" s="56">
        <v>45021</v>
      </c>
      <c r="B559" s="54" t="s">
        <v>23</v>
      </c>
      <c r="C559" s="54" t="s">
        <v>8</v>
      </c>
      <c r="D559" s="54" t="s">
        <v>11</v>
      </c>
      <c r="E559" s="55">
        <v>44.8</v>
      </c>
      <c r="F559" s="54" t="s">
        <v>10</v>
      </c>
      <c r="G559" s="54">
        <v>0</v>
      </c>
      <c r="H559" s="54" t="s">
        <v>96</v>
      </c>
    </row>
    <row r="560" spans="1:8" x14ac:dyDescent="0.2">
      <c r="A560" s="56">
        <v>45021</v>
      </c>
      <c r="B560" s="54" t="s">
        <v>23</v>
      </c>
      <c r="C560" s="54" t="s">
        <v>8</v>
      </c>
      <c r="D560" s="54" t="s">
        <v>9</v>
      </c>
      <c r="E560" s="55">
        <v>50.8</v>
      </c>
      <c r="F560" s="54" t="s">
        <v>10</v>
      </c>
      <c r="G560" s="54">
        <v>0</v>
      </c>
      <c r="H560" s="54" t="s">
        <v>96</v>
      </c>
    </row>
    <row r="561" spans="1:8" x14ac:dyDescent="0.2">
      <c r="A561" s="56">
        <v>45021</v>
      </c>
      <c r="B561" s="54" t="s">
        <v>23</v>
      </c>
      <c r="C561" s="54" t="s">
        <v>8</v>
      </c>
      <c r="D561" s="54" t="s">
        <v>11</v>
      </c>
      <c r="E561" s="55">
        <v>40.6</v>
      </c>
      <c r="F561" s="54" t="s">
        <v>10</v>
      </c>
      <c r="G561" s="54">
        <v>0</v>
      </c>
      <c r="H561" s="54" t="s">
        <v>96</v>
      </c>
    </row>
    <row r="562" spans="1:8" x14ac:dyDescent="0.2">
      <c r="A562" s="56">
        <v>45021</v>
      </c>
      <c r="B562" s="54" t="s">
        <v>23</v>
      </c>
      <c r="C562" s="54" t="s">
        <v>8</v>
      </c>
      <c r="D562" s="54" t="s">
        <v>9</v>
      </c>
      <c r="E562" s="55">
        <v>39.1</v>
      </c>
      <c r="F562" s="54" t="s">
        <v>10</v>
      </c>
      <c r="G562" s="54">
        <v>0</v>
      </c>
      <c r="H562" s="54" t="s">
        <v>96</v>
      </c>
    </row>
    <row r="563" spans="1:8" x14ac:dyDescent="0.2">
      <c r="A563" s="56">
        <v>45021</v>
      </c>
      <c r="B563" s="54" t="s">
        <v>23</v>
      </c>
      <c r="C563" s="54" t="s">
        <v>8</v>
      </c>
      <c r="D563" s="54" t="s">
        <v>11</v>
      </c>
      <c r="E563" s="55">
        <v>26.5</v>
      </c>
      <c r="F563" s="54" t="s">
        <v>10</v>
      </c>
      <c r="G563" s="54">
        <v>0</v>
      </c>
      <c r="H563" s="54" t="s">
        <v>96</v>
      </c>
    </row>
    <row r="564" spans="1:8" x14ac:dyDescent="0.2">
      <c r="A564" s="56">
        <v>45021</v>
      </c>
      <c r="B564" s="54" t="s">
        <v>23</v>
      </c>
      <c r="C564" s="54" t="s">
        <v>8</v>
      </c>
      <c r="D564" s="54" t="s">
        <v>9</v>
      </c>
      <c r="E564" s="55">
        <v>23.6</v>
      </c>
      <c r="F564" s="54" t="s">
        <v>10</v>
      </c>
      <c r="G564" s="54">
        <v>0</v>
      </c>
      <c r="H564" s="54" t="s">
        <v>96</v>
      </c>
    </row>
    <row r="565" spans="1:8" x14ac:dyDescent="0.2">
      <c r="A565" s="56">
        <v>45021</v>
      </c>
      <c r="B565" s="54" t="s">
        <v>23</v>
      </c>
      <c r="C565" s="54" t="s">
        <v>8</v>
      </c>
      <c r="D565" s="54" t="s">
        <v>9</v>
      </c>
      <c r="E565" s="55">
        <v>39.5</v>
      </c>
      <c r="F565" s="54" t="s">
        <v>10</v>
      </c>
      <c r="G565" s="54">
        <v>0</v>
      </c>
      <c r="H565" s="54" t="s">
        <v>96</v>
      </c>
    </row>
    <row r="566" spans="1:8" x14ac:dyDescent="0.2">
      <c r="A566" s="56">
        <v>45021</v>
      </c>
      <c r="B566" s="54" t="s">
        <v>23</v>
      </c>
      <c r="C566" s="54" t="s">
        <v>8</v>
      </c>
      <c r="D566" s="54" t="s">
        <v>9</v>
      </c>
      <c r="E566" s="55">
        <v>41</v>
      </c>
      <c r="F566" s="54" t="s">
        <v>10</v>
      </c>
      <c r="G566" s="54">
        <v>0</v>
      </c>
      <c r="H566" s="54" t="s">
        <v>96</v>
      </c>
    </row>
    <row r="567" spans="1:8" x14ac:dyDescent="0.2">
      <c r="A567" s="56">
        <v>45021</v>
      </c>
      <c r="B567" s="54" t="s">
        <v>23</v>
      </c>
      <c r="C567" s="54" t="s">
        <v>8</v>
      </c>
      <c r="D567" s="54" t="s">
        <v>11</v>
      </c>
      <c r="E567" s="55">
        <v>41.5</v>
      </c>
      <c r="F567" s="54" t="s">
        <v>10</v>
      </c>
      <c r="G567" s="54">
        <v>0</v>
      </c>
      <c r="H567" s="54" t="s">
        <v>96</v>
      </c>
    </row>
    <row r="568" spans="1:8" x14ac:dyDescent="0.2">
      <c r="A568" s="56">
        <v>45021</v>
      </c>
      <c r="B568" s="54" t="s">
        <v>23</v>
      </c>
      <c r="C568" s="54" t="s">
        <v>8</v>
      </c>
      <c r="D568" s="54" t="s">
        <v>9</v>
      </c>
      <c r="E568" s="55">
        <v>33.6</v>
      </c>
      <c r="F568" s="54" t="s">
        <v>10</v>
      </c>
      <c r="G568" s="54">
        <v>0</v>
      </c>
      <c r="H568" s="54" t="s">
        <v>96</v>
      </c>
    </row>
    <row r="569" spans="1:8" x14ac:dyDescent="0.2">
      <c r="A569" s="56">
        <v>45021</v>
      </c>
      <c r="B569" s="54" t="s">
        <v>23</v>
      </c>
      <c r="C569" s="54" t="s">
        <v>8</v>
      </c>
      <c r="D569" s="54" t="s">
        <v>9</v>
      </c>
      <c r="E569" s="55">
        <v>40.4</v>
      </c>
      <c r="F569" s="54" t="s">
        <v>10</v>
      </c>
      <c r="G569" s="54">
        <v>0</v>
      </c>
      <c r="H569" s="54" t="s">
        <v>96</v>
      </c>
    </row>
    <row r="570" spans="1:8" x14ac:dyDescent="0.2">
      <c r="A570" s="56">
        <v>45021</v>
      </c>
      <c r="B570" s="54" t="s">
        <v>23</v>
      </c>
      <c r="C570" s="54" t="s">
        <v>8</v>
      </c>
      <c r="D570" s="54" t="s">
        <v>9</v>
      </c>
      <c r="E570" s="55">
        <v>35.200000000000003</v>
      </c>
      <c r="F570" s="54" t="s">
        <v>10</v>
      </c>
      <c r="G570" s="54">
        <v>0</v>
      </c>
      <c r="H570" s="54" t="s">
        <v>96</v>
      </c>
    </row>
    <row r="571" spans="1:8" x14ac:dyDescent="0.2">
      <c r="A571" s="56">
        <v>45021</v>
      </c>
      <c r="B571" s="54" t="s">
        <v>23</v>
      </c>
      <c r="C571" s="54" t="s">
        <v>8</v>
      </c>
      <c r="D571" s="54" t="s">
        <v>11</v>
      </c>
      <c r="E571" s="55">
        <v>45.7</v>
      </c>
      <c r="F571" s="54" t="s">
        <v>10</v>
      </c>
      <c r="G571" s="54">
        <v>0</v>
      </c>
      <c r="H571" s="54" t="s">
        <v>96</v>
      </c>
    </row>
    <row r="572" spans="1:8" x14ac:dyDescent="0.2">
      <c r="A572" s="56">
        <v>45021</v>
      </c>
      <c r="B572" s="54" t="s">
        <v>23</v>
      </c>
      <c r="C572" s="54" t="s">
        <v>8</v>
      </c>
      <c r="D572" s="54" t="s">
        <v>9</v>
      </c>
      <c r="E572" s="55">
        <v>45</v>
      </c>
      <c r="F572" s="54" t="s">
        <v>10</v>
      </c>
      <c r="G572" s="54">
        <v>0</v>
      </c>
      <c r="H572" s="54" t="s">
        <v>96</v>
      </c>
    </row>
    <row r="573" spans="1:8" x14ac:dyDescent="0.2">
      <c r="A573" s="56">
        <v>45021</v>
      </c>
      <c r="B573" s="54" t="s">
        <v>24</v>
      </c>
      <c r="C573" s="54" t="s">
        <v>8</v>
      </c>
      <c r="D573" s="54" t="s">
        <v>11</v>
      </c>
      <c r="E573" s="55">
        <v>50.5</v>
      </c>
      <c r="F573" s="54" t="s">
        <v>10</v>
      </c>
      <c r="G573" s="54">
        <v>0</v>
      </c>
      <c r="H573" s="54" t="s">
        <v>96</v>
      </c>
    </row>
    <row r="574" spans="1:8" x14ac:dyDescent="0.2">
      <c r="A574" s="56">
        <v>45021</v>
      </c>
      <c r="B574" s="54" t="s">
        <v>25</v>
      </c>
      <c r="C574" s="54" t="s">
        <v>8</v>
      </c>
      <c r="D574" s="54" t="s">
        <v>9</v>
      </c>
      <c r="E574" s="55">
        <v>44.9</v>
      </c>
      <c r="F574" s="54" t="s">
        <v>10</v>
      </c>
      <c r="G574" s="54">
        <v>0</v>
      </c>
      <c r="H574" s="54" t="s">
        <v>96</v>
      </c>
    </row>
    <row r="575" spans="1:8" x14ac:dyDescent="0.2">
      <c r="A575" s="56">
        <v>45021</v>
      </c>
      <c r="B575" s="54" t="s">
        <v>25</v>
      </c>
      <c r="C575" s="54" t="s">
        <v>8</v>
      </c>
      <c r="D575" s="54" t="s">
        <v>9</v>
      </c>
      <c r="E575" s="55">
        <v>50.5</v>
      </c>
      <c r="F575" s="54" t="s">
        <v>10</v>
      </c>
      <c r="G575" s="54">
        <v>0</v>
      </c>
      <c r="H575" s="54" t="s">
        <v>96</v>
      </c>
    </row>
    <row r="576" spans="1:8" x14ac:dyDescent="0.2">
      <c r="A576" s="56">
        <v>45021</v>
      </c>
      <c r="B576" s="54" t="s">
        <v>26</v>
      </c>
      <c r="C576" s="54" t="s">
        <v>8</v>
      </c>
      <c r="D576" s="54" t="s">
        <v>11</v>
      </c>
      <c r="E576" s="55">
        <v>50.1</v>
      </c>
      <c r="F576" s="54" t="s">
        <v>10</v>
      </c>
      <c r="G576" s="54">
        <v>0</v>
      </c>
      <c r="H576" s="54" t="s">
        <v>96</v>
      </c>
    </row>
    <row r="577" spans="1:8" x14ac:dyDescent="0.2">
      <c r="A577" s="56">
        <v>45022</v>
      </c>
      <c r="B577" s="54" t="s">
        <v>27</v>
      </c>
      <c r="C577" s="54" t="s">
        <v>8</v>
      </c>
      <c r="D577" s="54" t="s">
        <v>9</v>
      </c>
      <c r="E577" s="55">
        <v>36.700000000000003</v>
      </c>
      <c r="F577" s="54" t="s">
        <v>10</v>
      </c>
      <c r="G577" s="54">
        <v>0</v>
      </c>
      <c r="H577" s="54" t="s">
        <v>96</v>
      </c>
    </row>
    <row r="578" spans="1:8" x14ac:dyDescent="0.2">
      <c r="A578" s="56">
        <v>45022</v>
      </c>
      <c r="B578" s="54" t="s">
        <v>27</v>
      </c>
      <c r="C578" s="54" t="s">
        <v>8</v>
      </c>
      <c r="D578" s="54" t="s">
        <v>9</v>
      </c>
      <c r="E578" s="55">
        <v>33.1</v>
      </c>
      <c r="F578" s="54" t="s">
        <v>10</v>
      </c>
      <c r="G578" s="54">
        <v>0</v>
      </c>
      <c r="H578" s="54" t="s">
        <v>96</v>
      </c>
    </row>
    <row r="579" spans="1:8" x14ac:dyDescent="0.2">
      <c r="A579" s="56">
        <v>45022</v>
      </c>
      <c r="B579" s="54" t="s">
        <v>28</v>
      </c>
      <c r="C579" s="54" t="s">
        <v>8</v>
      </c>
      <c r="D579" s="54" t="s">
        <v>11</v>
      </c>
      <c r="E579" s="55">
        <v>45.4</v>
      </c>
      <c r="F579" s="54" t="s">
        <v>10</v>
      </c>
      <c r="G579" s="54">
        <v>0</v>
      </c>
      <c r="H579" s="54" t="s">
        <v>96</v>
      </c>
    </row>
    <row r="580" spans="1:8" x14ac:dyDescent="0.2">
      <c r="A580" s="56">
        <v>45022</v>
      </c>
      <c r="B580" s="54" t="s">
        <v>28</v>
      </c>
      <c r="C580" s="54" t="s">
        <v>8</v>
      </c>
      <c r="D580" s="54" t="s">
        <v>11</v>
      </c>
      <c r="E580" s="55">
        <v>50.3</v>
      </c>
      <c r="F580" s="54" t="s">
        <v>10</v>
      </c>
      <c r="G580" s="54">
        <v>0</v>
      </c>
      <c r="H580" s="54" t="s">
        <v>96</v>
      </c>
    </row>
    <row r="581" spans="1:8" x14ac:dyDescent="0.2">
      <c r="A581" s="56">
        <v>45022</v>
      </c>
      <c r="B581" s="54" t="s">
        <v>28</v>
      </c>
      <c r="C581" s="54" t="s">
        <v>8</v>
      </c>
      <c r="D581" s="54" t="s">
        <v>9</v>
      </c>
      <c r="E581" s="55">
        <v>54.1</v>
      </c>
      <c r="F581" s="54" t="s">
        <v>10</v>
      </c>
      <c r="G581" s="54">
        <v>0</v>
      </c>
      <c r="H581" s="54" t="s">
        <v>96</v>
      </c>
    </row>
    <row r="582" spans="1:8" x14ac:dyDescent="0.2">
      <c r="A582" s="56">
        <v>45022</v>
      </c>
      <c r="B582" s="54" t="s">
        <v>28</v>
      </c>
      <c r="C582" s="54" t="s">
        <v>8</v>
      </c>
      <c r="D582" s="54" t="s">
        <v>11</v>
      </c>
      <c r="E582" s="55">
        <v>37.200000000000003</v>
      </c>
      <c r="F582" s="54" t="s">
        <v>10</v>
      </c>
      <c r="G582" s="54">
        <v>0</v>
      </c>
      <c r="H582" s="54" t="s">
        <v>96</v>
      </c>
    </row>
    <row r="583" spans="1:8" x14ac:dyDescent="0.2">
      <c r="A583" s="56">
        <v>45022</v>
      </c>
      <c r="B583" s="54" t="s">
        <v>28</v>
      </c>
      <c r="C583" s="54" t="s">
        <v>8</v>
      </c>
      <c r="D583" s="54" t="s">
        <v>11</v>
      </c>
      <c r="E583" s="55">
        <v>41.9</v>
      </c>
      <c r="F583" s="54" t="s">
        <v>10</v>
      </c>
      <c r="G583" s="54">
        <v>0</v>
      </c>
      <c r="H583" s="54" t="s">
        <v>96</v>
      </c>
    </row>
    <row r="584" spans="1:8" x14ac:dyDescent="0.2">
      <c r="A584" s="56">
        <v>45022</v>
      </c>
      <c r="B584" s="54" t="s">
        <v>28</v>
      </c>
      <c r="C584" s="54" t="s">
        <v>8</v>
      </c>
      <c r="D584" s="54" t="s">
        <v>11</v>
      </c>
      <c r="E584" s="55">
        <v>42.5</v>
      </c>
      <c r="F584" s="54" t="s">
        <v>10</v>
      </c>
      <c r="G584" s="54">
        <v>0</v>
      </c>
      <c r="H584" s="54" t="s">
        <v>96</v>
      </c>
    </row>
    <row r="585" spans="1:8" x14ac:dyDescent="0.2">
      <c r="A585" s="56">
        <v>45022</v>
      </c>
      <c r="B585" s="54" t="s">
        <v>28</v>
      </c>
      <c r="C585" s="54" t="s">
        <v>8</v>
      </c>
      <c r="D585" s="54" t="s">
        <v>11</v>
      </c>
      <c r="E585" s="55">
        <v>50.7</v>
      </c>
      <c r="F585" s="54" t="s">
        <v>10</v>
      </c>
      <c r="G585" s="54">
        <v>0</v>
      </c>
      <c r="H585" s="54" t="s">
        <v>96</v>
      </c>
    </row>
    <row r="586" spans="1:8" x14ac:dyDescent="0.2">
      <c r="A586" s="56">
        <v>45022</v>
      </c>
      <c r="B586" s="54" t="s">
        <v>28</v>
      </c>
      <c r="C586" s="54" t="s">
        <v>8</v>
      </c>
      <c r="D586" s="54" t="s">
        <v>9</v>
      </c>
      <c r="E586" s="55">
        <v>35.9</v>
      </c>
      <c r="F586" s="54" t="s">
        <v>10</v>
      </c>
      <c r="G586" s="54">
        <v>0</v>
      </c>
      <c r="H586" s="54" t="s">
        <v>96</v>
      </c>
    </row>
    <row r="587" spans="1:8" x14ac:dyDescent="0.2">
      <c r="A587" s="56">
        <v>45022</v>
      </c>
      <c r="B587" s="54" t="s">
        <v>28</v>
      </c>
      <c r="C587" s="54" t="s">
        <v>8</v>
      </c>
      <c r="D587" s="54" t="s">
        <v>9</v>
      </c>
      <c r="E587" s="55">
        <v>30.4</v>
      </c>
      <c r="F587" s="54" t="s">
        <v>10</v>
      </c>
      <c r="G587" s="54">
        <v>0</v>
      </c>
      <c r="H587" s="54" t="s">
        <v>96</v>
      </c>
    </row>
    <row r="588" spans="1:8" x14ac:dyDescent="0.2">
      <c r="A588" s="56">
        <v>45022</v>
      </c>
      <c r="B588" s="54" t="s">
        <v>28</v>
      </c>
      <c r="C588" s="54" t="s">
        <v>8</v>
      </c>
      <c r="D588" s="54" t="s">
        <v>9</v>
      </c>
      <c r="E588" s="55">
        <v>30</v>
      </c>
      <c r="F588" s="54" t="s">
        <v>10</v>
      </c>
      <c r="G588" s="54">
        <v>0</v>
      </c>
      <c r="H588" s="54" t="s">
        <v>96</v>
      </c>
    </row>
    <row r="589" spans="1:8" x14ac:dyDescent="0.2">
      <c r="A589" s="56">
        <v>45022</v>
      </c>
      <c r="B589" s="54" t="s">
        <v>28</v>
      </c>
      <c r="C589" s="54" t="s">
        <v>8</v>
      </c>
      <c r="D589" s="54" t="s">
        <v>9</v>
      </c>
      <c r="E589" s="55">
        <v>25.1</v>
      </c>
      <c r="F589" s="54" t="s">
        <v>10</v>
      </c>
      <c r="G589" s="54">
        <v>0</v>
      </c>
      <c r="H589" s="54" t="s">
        <v>96</v>
      </c>
    </row>
    <row r="590" spans="1:8" x14ac:dyDescent="0.2">
      <c r="A590" s="56">
        <v>45022</v>
      </c>
      <c r="B590" s="54" t="s">
        <v>29</v>
      </c>
      <c r="C590" s="54" t="s">
        <v>8</v>
      </c>
      <c r="D590" s="54" t="s">
        <v>11</v>
      </c>
      <c r="E590" s="55">
        <v>48.1</v>
      </c>
      <c r="F590" s="54" t="s">
        <v>10</v>
      </c>
      <c r="G590" s="54">
        <v>0</v>
      </c>
      <c r="H590" s="54" t="s">
        <v>96</v>
      </c>
    </row>
    <row r="591" spans="1:8" x14ac:dyDescent="0.2">
      <c r="A591" s="56">
        <v>45023</v>
      </c>
      <c r="B591" s="54" t="s">
        <v>30</v>
      </c>
      <c r="C591" s="54" t="s">
        <v>8</v>
      </c>
      <c r="D591" s="54" t="s">
        <v>11</v>
      </c>
      <c r="E591" s="55">
        <v>43.8</v>
      </c>
      <c r="F591" s="54" t="s">
        <v>10</v>
      </c>
      <c r="G591" s="54">
        <v>0</v>
      </c>
      <c r="H591" s="54" t="s">
        <v>96</v>
      </c>
    </row>
    <row r="592" spans="1:8" x14ac:dyDescent="0.2">
      <c r="A592" s="56">
        <v>45023</v>
      </c>
      <c r="B592" s="54" t="s">
        <v>30</v>
      </c>
      <c r="C592" s="54" t="s">
        <v>8</v>
      </c>
      <c r="D592" s="54" t="s">
        <v>11</v>
      </c>
      <c r="E592" s="55">
        <v>41.7</v>
      </c>
      <c r="F592" s="54" t="s">
        <v>10</v>
      </c>
      <c r="G592" s="54">
        <v>0</v>
      </c>
      <c r="H592" s="54" t="s">
        <v>96</v>
      </c>
    </row>
    <row r="593" spans="1:8" x14ac:dyDescent="0.2">
      <c r="A593" s="56">
        <v>45023</v>
      </c>
      <c r="B593" s="54" t="s">
        <v>30</v>
      </c>
      <c r="C593" s="54" t="s">
        <v>8</v>
      </c>
      <c r="D593" s="54" t="s">
        <v>11</v>
      </c>
      <c r="E593" s="55">
        <v>43.1</v>
      </c>
      <c r="F593" s="54" t="s">
        <v>10</v>
      </c>
      <c r="G593" s="54">
        <v>0</v>
      </c>
      <c r="H593" s="54" t="s">
        <v>96</v>
      </c>
    </row>
    <row r="594" spans="1:8" x14ac:dyDescent="0.2">
      <c r="A594" s="56">
        <v>45023</v>
      </c>
      <c r="B594" s="54" t="s">
        <v>30</v>
      </c>
      <c r="C594" s="54" t="s">
        <v>8</v>
      </c>
      <c r="D594" s="54" t="s">
        <v>11</v>
      </c>
      <c r="E594" s="55">
        <v>50.9</v>
      </c>
      <c r="F594" s="54" t="s">
        <v>10</v>
      </c>
      <c r="G594" s="54">
        <v>0</v>
      </c>
      <c r="H594" s="54" t="s">
        <v>96</v>
      </c>
    </row>
    <row r="595" spans="1:8" x14ac:dyDescent="0.2">
      <c r="A595" s="56">
        <v>45024</v>
      </c>
      <c r="B595" s="54" t="s">
        <v>31</v>
      </c>
      <c r="C595" s="54" t="s">
        <v>8</v>
      </c>
      <c r="D595" s="54" t="s">
        <v>11</v>
      </c>
      <c r="E595" s="55">
        <v>51.1</v>
      </c>
      <c r="F595" s="54" t="s">
        <v>10</v>
      </c>
      <c r="G595" s="54">
        <v>0</v>
      </c>
      <c r="H595" s="54" t="s">
        <v>96</v>
      </c>
    </row>
    <row r="596" spans="1:8" x14ac:dyDescent="0.2">
      <c r="A596" s="56">
        <v>45024</v>
      </c>
      <c r="B596" s="54" t="s">
        <v>31</v>
      </c>
      <c r="C596" s="54" t="s">
        <v>8</v>
      </c>
      <c r="D596" s="54" t="s">
        <v>9</v>
      </c>
      <c r="E596" s="55">
        <v>42.8</v>
      </c>
      <c r="F596" s="54" t="s">
        <v>10</v>
      </c>
      <c r="G596" s="54">
        <v>0</v>
      </c>
      <c r="H596" s="54" t="s">
        <v>96</v>
      </c>
    </row>
    <row r="597" spans="1:8" x14ac:dyDescent="0.2">
      <c r="A597" s="56">
        <v>45024</v>
      </c>
      <c r="B597" s="54" t="s">
        <v>32</v>
      </c>
      <c r="C597" s="54" t="s">
        <v>8</v>
      </c>
      <c r="D597" s="54" t="s">
        <v>11</v>
      </c>
      <c r="E597" s="55">
        <v>41.8</v>
      </c>
      <c r="F597" s="54" t="s">
        <v>10</v>
      </c>
      <c r="G597" s="54">
        <v>0</v>
      </c>
      <c r="H597" s="54" t="s">
        <v>96</v>
      </c>
    </row>
    <row r="598" spans="1:8" x14ac:dyDescent="0.2">
      <c r="A598" s="56">
        <v>45024</v>
      </c>
      <c r="B598" s="54" t="s">
        <v>32</v>
      </c>
      <c r="C598" s="54" t="s">
        <v>8</v>
      </c>
      <c r="D598" s="54" t="s">
        <v>9</v>
      </c>
      <c r="E598" s="55">
        <v>43.1</v>
      </c>
      <c r="F598" s="54" t="s">
        <v>10</v>
      </c>
      <c r="G598" s="54">
        <v>0</v>
      </c>
      <c r="H598" s="54" t="s">
        <v>96</v>
      </c>
    </row>
    <row r="599" spans="1:8" x14ac:dyDescent="0.2">
      <c r="A599" s="56">
        <v>45024</v>
      </c>
      <c r="B599" s="54" t="s">
        <v>32</v>
      </c>
      <c r="C599" s="54" t="s">
        <v>8</v>
      </c>
      <c r="D599" s="54" t="s">
        <v>11</v>
      </c>
      <c r="E599" s="55">
        <v>45.9</v>
      </c>
      <c r="F599" s="54" t="s">
        <v>10</v>
      </c>
      <c r="G599" s="54">
        <v>0</v>
      </c>
      <c r="H599" s="54" t="s">
        <v>96</v>
      </c>
    </row>
    <row r="600" spans="1:8" x14ac:dyDescent="0.2">
      <c r="A600" s="56">
        <v>45024</v>
      </c>
      <c r="B600" s="54" t="s">
        <v>32</v>
      </c>
      <c r="C600" s="54" t="s">
        <v>8</v>
      </c>
      <c r="D600" s="54" t="s">
        <v>11</v>
      </c>
      <c r="E600" s="55">
        <v>47.9</v>
      </c>
      <c r="F600" s="54" t="s">
        <v>10</v>
      </c>
      <c r="G600" s="54">
        <v>0</v>
      </c>
      <c r="H600" s="54" t="s">
        <v>96</v>
      </c>
    </row>
    <row r="601" spans="1:8" x14ac:dyDescent="0.2">
      <c r="A601" s="56">
        <v>45024</v>
      </c>
      <c r="B601" s="54" t="s">
        <v>32</v>
      </c>
      <c r="C601" s="54" t="s">
        <v>8</v>
      </c>
      <c r="D601" s="54" t="s">
        <v>9</v>
      </c>
      <c r="E601" s="55">
        <v>49.1</v>
      </c>
      <c r="F601" s="54" t="s">
        <v>10</v>
      </c>
      <c r="G601" s="54">
        <v>0</v>
      </c>
      <c r="H601" s="54" t="s">
        <v>96</v>
      </c>
    </row>
    <row r="602" spans="1:8" x14ac:dyDescent="0.2">
      <c r="A602" s="56">
        <v>45024</v>
      </c>
      <c r="B602" s="54" t="s">
        <v>32</v>
      </c>
      <c r="C602" s="54" t="s">
        <v>8</v>
      </c>
      <c r="D602" s="54" t="s">
        <v>9</v>
      </c>
      <c r="E602" s="55">
        <v>50.9</v>
      </c>
      <c r="F602" s="54" t="s">
        <v>33</v>
      </c>
      <c r="G602" s="54">
        <v>34</v>
      </c>
      <c r="H602" s="54" t="s">
        <v>96</v>
      </c>
    </row>
    <row r="603" spans="1:8" x14ac:dyDescent="0.2">
      <c r="A603" s="56">
        <v>45024</v>
      </c>
      <c r="B603" s="54" t="s">
        <v>32</v>
      </c>
      <c r="C603" s="54" t="s">
        <v>8</v>
      </c>
      <c r="D603" s="54" t="s">
        <v>11</v>
      </c>
      <c r="E603" s="55">
        <v>39.9</v>
      </c>
      <c r="F603" s="54" t="s">
        <v>10</v>
      </c>
      <c r="G603" s="54">
        <v>0</v>
      </c>
      <c r="H603" s="54" t="s">
        <v>96</v>
      </c>
    </row>
    <row r="604" spans="1:8" x14ac:dyDescent="0.2">
      <c r="A604" s="56">
        <v>45058</v>
      </c>
      <c r="B604" s="54" t="s">
        <v>93</v>
      </c>
      <c r="C604" s="54" t="s">
        <v>8</v>
      </c>
      <c r="D604" s="54" t="s">
        <v>11</v>
      </c>
      <c r="E604" s="55">
        <v>47</v>
      </c>
      <c r="F604" s="54" t="s">
        <v>10</v>
      </c>
      <c r="G604" s="54">
        <v>0</v>
      </c>
      <c r="H604" s="54" t="s">
        <v>96</v>
      </c>
    </row>
    <row r="605" spans="1:8" x14ac:dyDescent="0.2">
      <c r="A605" s="56">
        <v>45058</v>
      </c>
      <c r="B605" s="54" t="s">
        <v>93</v>
      </c>
      <c r="C605" s="54" t="s">
        <v>8</v>
      </c>
      <c r="D605" s="54" t="s">
        <v>9</v>
      </c>
      <c r="E605" s="55">
        <v>40</v>
      </c>
      <c r="F605" s="54" t="s">
        <v>10</v>
      </c>
      <c r="G605" s="54">
        <v>0</v>
      </c>
      <c r="H605" s="54" t="s">
        <v>96</v>
      </c>
    </row>
    <row r="606" spans="1:8" x14ac:dyDescent="0.2">
      <c r="A606" s="56">
        <v>45058</v>
      </c>
      <c r="B606" s="54" t="s">
        <v>93</v>
      </c>
      <c r="C606" s="54" t="s">
        <v>8</v>
      </c>
      <c r="D606" s="54" t="s">
        <v>11</v>
      </c>
      <c r="E606" s="55">
        <v>57</v>
      </c>
      <c r="F606" s="54" t="s">
        <v>10</v>
      </c>
      <c r="G606" s="54">
        <v>0</v>
      </c>
      <c r="H606" s="54" t="s">
        <v>96</v>
      </c>
    </row>
    <row r="607" spans="1:8" x14ac:dyDescent="0.2">
      <c r="A607" s="56">
        <v>45058</v>
      </c>
      <c r="B607" s="54" t="s">
        <v>93</v>
      </c>
      <c r="C607" s="54" t="s">
        <v>8</v>
      </c>
      <c r="D607" s="54" t="s">
        <v>9</v>
      </c>
      <c r="E607" s="55">
        <v>27</v>
      </c>
      <c r="F607" s="54" t="s">
        <v>10</v>
      </c>
      <c r="G607" s="54">
        <v>0</v>
      </c>
      <c r="H607" s="54" t="s">
        <v>96</v>
      </c>
    </row>
    <row r="608" spans="1:8" x14ac:dyDescent="0.2">
      <c r="A608" s="56">
        <v>45058</v>
      </c>
      <c r="B608" s="54" t="s">
        <v>93</v>
      </c>
      <c r="C608" s="54" t="s">
        <v>8</v>
      </c>
      <c r="D608" s="54" t="s">
        <v>11</v>
      </c>
      <c r="E608" s="55">
        <v>37</v>
      </c>
      <c r="F608" s="54" t="s">
        <v>10</v>
      </c>
      <c r="G608" s="54">
        <v>0</v>
      </c>
      <c r="H608" s="54" t="s">
        <v>96</v>
      </c>
    </row>
    <row r="609" spans="1:8" x14ac:dyDescent="0.2">
      <c r="A609" s="56">
        <v>45058</v>
      </c>
      <c r="B609" s="54" t="s">
        <v>93</v>
      </c>
      <c r="C609" s="54" t="s">
        <v>8</v>
      </c>
      <c r="D609" s="54" t="s">
        <v>11</v>
      </c>
      <c r="E609" s="55">
        <v>53</v>
      </c>
      <c r="F609" s="54" t="s">
        <v>10</v>
      </c>
      <c r="G609" s="54">
        <v>0</v>
      </c>
      <c r="H609" s="54" t="s">
        <v>96</v>
      </c>
    </row>
    <row r="610" spans="1:8" x14ac:dyDescent="0.2">
      <c r="A610" s="56">
        <v>45058</v>
      </c>
      <c r="B610" s="54" t="s">
        <v>93</v>
      </c>
      <c r="C610" s="54" t="s">
        <v>8</v>
      </c>
      <c r="D610" s="54" t="s">
        <v>9</v>
      </c>
      <c r="E610" s="55">
        <v>48</v>
      </c>
      <c r="F610" s="54" t="s">
        <v>10</v>
      </c>
      <c r="G610" s="54">
        <v>0</v>
      </c>
      <c r="H610" s="54" t="s">
        <v>96</v>
      </c>
    </row>
    <row r="611" spans="1:8" x14ac:dyDescent="0.2">
      <c r="A611" s="56">
        <v>45058</v>
      </c>
      <c r="B611" s="54" t="s">
        <v>93</v>
      </c>
      <c r="C611" s="54" t="s">
        <v>8</v>
      </c>
      <c r="D611" s="54" t="s">
        <v>9</v>
      </c>
      <c r="E611" s="55">
        <v>53</v>
      </c>
      <c r="F611" s="54" t="s">
        <v>10</v>
      </c>
      <c r="G611" s="54">
        <v>0</v>
      </c>
      <c r="H611" s="54" t="s">
        <v>96</v>
      </c>
    </row>
    <row r="612" spans="1:8" x14ac:dyDescent="0.2">
      <c r="A612" s="56">
        <v>45058</v>
      </c>
      <c r="B612" s="54" t="s">
        <v>93</v>
      </c>
      <c r="C612" s="54" t="s">
        <v>8</v>
      </c>
      <c r="D612" s="54" t="s">
        <v>11</v>
      </c>
      <c r="E612" s="55">
        <v>47</v>
      </c>
      <c r="F612" s="54" t="s">
        <v>10</v>
      </c>
      <c r="G612" s="54">
        <v>0</v>
      </c>
      <c r="H612" s="54" t="s">
        <v>96</v>
      </c>
    </row>
    <row r="613" spans="1:8" x14ac:dyDescent="0.2">
      <c r="A613" s="56">
        <v>45058</v>
      </c>
      <c r="B613" s="54" t="s">
        <v>93</v>
      </c>
      <c r="C613" s="54" t="s">
        <v>8</v>
      </c>
      <c r="D613" s="54" t="s">
        <v>9</v>
      </c>
      <c r="E613" s="55">
        <v>46</v>
      </c>
      <c r="F613" s="54" t="s">
        <v>10</v>
      </c>
      <c r="G613" s="54">
        <v>0</v>
      </c>
      <c r="H613" s="54" t="s">
        <v>96</v>
      </c>
    </row>
    <row r="614" spans="1:8" x14ac:dyDescent="0.2">
      <c r="A614" s="56">
        <v>45058</v>
      </c>
      <c r="B614" s="54" t="s">
        <v>93</v>
      </c>
      <c r="C614" s="54" t="s">
        <v>8</v>
      </c>
      <c r="D614" s="54" t="s">
        <v>11</v>
      </c>
      <c r="E614" s="55">
        <v>49</v>
      </c>
      <c r="F614" s="54" t="s">
        <v>10</v>
      </c>
      <c r="G614" s="54">
        <v>0</v>
      </c>
      <c r="H614" s="54" t="s">
        <v>96</v>
      </c>
    </row>
    <row r="615" spans="1:8" x14ac:dyDescent="0.2">
      <c r="A615" s="56">
        <v>45058</v>
      </c>
      <c r="B615" s="54" t="s">
        <v>93</v>
      </c>
      <c r="C615" s="54" t="s">
        <v>8</v>
      </c>
      <c r="D615" s="54" t="s">
        <v>11</v>
      </c>
      <c r="E615" s="55">
        <v>44</v>
      </c>
      <c r="F615" s="54" t="s">
        <v>10</v>
      </c>
      <c r="G615" s="54">
        <v>0</v>
      </c>
      <c r="H615" s="54" t="s">
        <v>96</v>
      </c>
    </row>
    <row r="616" spans="1:8" x14ac:dyDescent="0.2">
      <c r="A616" s="56">
        <v>45058</v>
      </c>
      <c r="B616" s="54" t="s">
        <v>93</v>
      </c>
      <c r="C616" s="54" t="s">
        <v>8</v>
      </c>
      <c r="D616" s="54" t="s">
        <v>11</v>
      </c>
      <c r="E616" s="55">
        <v>42</v>
      </c>
      <c r="F616" s="54" t="s">
        <v>10</v>
      </c>
      <c r="G616" s="54">
        <v>0</v>
      </c>
      <c r="H616" s="54" t="s">
        <v>96</v>
      </c>
    </row>
    <row r="617" spans="1:8" x14ac:dyDescent="0.2">
      <c r="A617" s="56">
        <v>45058</v>
      </c>
      <c r="B617" s="54" t="s">
        <v>93</v>
      </c>
      <c r="C617" s="54" t="s">
        <v>8</v>
      </c>
      <c r="D617" s="54" t="s">
        <v>9</v>
      </c>
      <c r="E617" s="55">
        <v>40</v>
      </c>
      <c r="F617" s="54" t="s">
        <v>10</v>
      </c>
      <c r="G617" s="54">
        <v>0</v>
      </c>
      <c r="H617" s="54" t="s">
        <v>96</v>
      </c>
    </row>
    <row r="618" spans="1:8" x14ac:dyDescent="0.2">
      <c r="A618" s="56">
        <v>45058</v>
      </c>
      <c r="B618" s="54" t="s">
        <v>93</v>
      </c>
      <c r="C618" s="54" t="s">
        <v>8</v>
      </c>
      <c r="D618" s="54" t="s">
        <v>11</v>
      </c>
      <c r="E618" s="55">
        <v>37</v>
      </c>
      <c r="F618" s="54" t="s">
        <v>10</v>
      </c>
      <c r="G618" s="54">
        <v>0</v>
      </c>
      <c r="H618" s="54" t="s">
        <v>96</v>
      </c>
    </row>
    <row r="619" spans="1:8" x14ac:dyDescent="0.2">
      <c r="A619" s="56">
        <v>45058</v>
      </c>
      <c r="B619" s="54" t="s">
        <v>93</v>
      </c>
      <c r="C619" s="54" t="s">
        <v>8</v>
      </c>
      <c r="D619" s="54" t="s">
        <v>9</v>
      </c>
      <c r="E619" s="55">
        <v>43</v>
      </c>
      <c r="F619" s="54" t="s">
        <v>10</v>
      </c>
      <c r="G619" s="54">
        <v>0</v>
      </c>
      <c r="H619" s="54" t="s">
        <v>96</v>
      </c>
    </row>
    <row r="620" spans="1:8" x14ac:dyDescent="0.2">
      <c r="A620" s="56">
        <v>45058</v>
      </c>
      <c r="B620" s="54" t="s">
        <v>93</v>
      </c>
      <c r="C620" s="54" t="s">
        <v>8</v>
      </c>
      <c r="D620" s="54" t="s">
        <v>11</v>
      </c>
      <c r="E620" s="55">
        <v>42</v>
      </c>
      <c r="F620" s="54" t="s">
        <v>10</v>
      </c>
      <c r="G620" s="54">
        <v>0</v>
      </c>
      <c r="H620" s="54" t="s">
        <v>96</v>
      </c>
    </row>
    <row r="621" spans="1:8" x14ac:dyDescent="0.2">
      <c r="A621" s="56">
        <v>45058</v>
      </c>
      <c r="B621" s="54" t="s">
        <v>93</v>
      </c>
      <c r="C621" s="54" t="s">
        <v>8</v>
      </c>
      <c r="D621" s="54" t="s">
        <v>9</v>
      </c>
      <c r="E621" s="55">
        <v>37</v>
      </c>
      <c r="F621" s="54" t="s">
        <v>10</v>
      </c>
      <c r="G621" s="54">
        <v>0</v>
      </c>
      <c r="H621" s="54" t="s">
        <v>96</v>
      </c>
    </row>
    <row r="622" spans="1:8" x14ac:dyDescent="0.2">
      <c r="A622" s="56">
        <v>45058</v>
      </c>
      <c r="B622" s="54" t="s">
        <v>93</v>
      </c>
      <c r="C622" s="54" t="s">
        <v>8</v>
      </c>
      <c r="D622" s="54" t="s">
        <v>11</v>
      </c>
      <c r="E622" s="55">
        <v>47</v>
      </c>
      <c r="F622" s="54" t="s">
        <v>10</v>
      </c>
      <c r="G622" s="54">
        <v>0</v>
      </c>
      <c r="H622" s="54" t="s">
        <v>96</v>
      </c>
    </row>
    <row r="623" spans="1:8" x14ac:dyDescent="0.2">
      <c r="A623" s="56">
        <v>45058</v>
      </c>
      <c r="B623" s="54" t="s">
        <v>93</v>
      </c>
      <c r="C623" s="54" t="s">
        <v>8</v>
      </c>
      <c r="D623" s="54" t="s">
        <v>9</v>
      </c>
      <c r="E623" s="55">
        <v>42</v>
      </c>
      <c r="F623" s="54" t="s">
        <v>10</v>
      </c>
      <c r="G623" s="54">
        <v>0</v>
      </c>
      <c r="H623" s="54" t="s">
        <v>96</v>
      </c>
    </row>
    <row r="624" spans="1:8" x14ac:dyDescent="0.2">
      <c r="A624" s="56">
        <v>45058</v>
      </c>
      <c r="B624" s="54" t="s">
        <v>93</v>
      </c>
      <c r="C624" s="54" t="s">
        <v>8</v>
      </c>
      <c r="D624" s="54" t="s">
        <v>11</v>
      </c>
      <c r="E624" s="55">
        <v>28</v>
      </c>
      <c r="F624" s="54" t="s">
        <v>10</v>
      </c>
      <c r="G624" s="54">
        <v>0</v>
      </c>
      <c r="H624" s="54" t="s">
        <v>96</v>
      </c>
    </row>
    <row r="625" spans="1:8" x14ac:dyDescent="0.2">
      <c r="A625" s="56">
        <v>45058</v>
      </c>
      <c r="B625" s="54" t="s">
        <v>93</v>
      </c>
      <c r="C625" s="54" t="s">
        <v>8</v>
      </c>
      <c r="D625" s="54" t="s">
        <v>9</v>
      </c>
      <c r="E625" s="55">
        <v>40</v>
      </c>
      <c r="F625" s="54" t="s">
        <v>10</v>
      </c>
      <c r="G625" s="54">
        <v>0</v>
      </c>
      <c r="H625" s="54" t="s">
        <v>96</v>
      </c>
    </row>
    <row r="626" spans="1:8" x14ac:dyDescent="0.2">
      <c r="A626" s="56">
        <v>45058</v>
      </c>
      <c r="B626" s="54" t="s">
        <v>93</v>
      </c>
      <c r="C626" s="54" t="s">
        <v>8</v>
      </c>
      <c r="D626" s="54" t="s">
        <v>9</v>
      </c>
      <c r="E626" s="55">
        <v>39</v>
      </c>
      <c r="F626" s="54" t="s">
        <v>10</v>
      </c>
      <c r="G626" s="54">
        <v>0</v>
      </c>
      <c r="H626" s="54" t="s">
        <v>96</v>
      </c>
    </row>
    <row r="627" spans="1:8" x14ac:dyDescent="0.2">
      <c r="A627" s="56">
        <v>45058</v>
      </c>
      <c r="B627" s="54" t="s">
        <v>93</v>
      </c>
      <c r="C627" s="54" t="s">
        <v>8</v>
      </c>
      <c r="D627" s="54" t="s">
        <v>9</v>
      </c>
      <c r="E627" s="55">
        <v>53</v>
      </c>
      <c r="F627" s="54" t="s">
        <v>10</v>
      </c>
      <c r="G627" s="54">
        <v>0</v>
      </c>
      <c r="H627" s="54" t="s">
        <v>96</v>
      </c>
    </row>
    <row r="628" spans="1:8" x14ac:dyDescent="0.2">
      <c r="A628" s="56">
        <v>45058</v>
      </c>
      <c r="B628" s="54" t="s">
        <v>93</v>
      </c>
      <c r="C628" s="54" t="s">
        <v>8</v>
      </c>
      <c r="D628" s="54" t="s">
        <v>9</v>
      </c>
      <c r="E628" s="55">
        <v>43</v>
      </c>
      <c r="F628" s="54" t="s">
        <v>10</v>
      </c>
      <c r="G628" s="54">
        <v>0</v>
      </c>
      <c r="H628" s="54" t="s">
        <v>96</v>
      </c>
    </row>
    <row r="629" spans="1:8" x14ac:dyDescent="0.2">
      <c r="A629" s="56">
        <v>45058</v>
      </c>
      <c r="B629" s="54" t="s">
        <v>93</v>
      </c>
      <c r="C629" s="54" t="s">
        <v>8</v>
      </c>
      <c r="D629" s="54" t="s">
        <v>11</v>
      </c>
      <c r="E629" s="55">
        <v>50</v>
      </c>
      <c r="F629" s="54" t="s">
        <v>10</v>
      </c>
      <c r="G629" s="54">
        <v>0</v>
      </c>
      <c r="H629" s="54" t="s">
        <v>96</v>
      </c>
    </row>
    <row r="630" spans="1:8" x14ac:dyDescent="0.2">
      <c r="A630" s="56">
        <v>45058</v>
      </c>
      <c r="B630" s="54" t="s">
        <v>93</v>
      </c>
      <c r="C630" s="54" t="s">
        <v>8</v>
      </c>
      <c r="D630" s="54" t="s">
        <v>9</v>
      </c>
      <c r="E630" s="55">
        <v>45</v>
      </c>
      <c r="F630" s="54" t="s">
        <v>10</v>
      </c>
      <c r="G630" s="54">
        <v>0</v>
      </c>
      <c r="H630" s="54" t="s">
        <v>96</v>
      </c>
    </row>
    <row r="631" spans="1:8" x14ac:dyDescent="0.2">
      <c r="A631" s="56">
        <v>45058</v>
      </c>
      <c r="B631" s="54" t="s">
        <v>93</v>
      </c>
      <c r="C631" s="54" t="s">
        <v>8</v>
      </c>
      <c r="D631" s="54" t="s">
        <v>11</v>
      </c>
      <c r="E631" s="55">
        <v>55</v>
      </c>
      <c r="F631" s="54" t="s">
        <v>10</v>
      </c>
      <c r="G631" s="54">
        <v>0</v>
      </c>
      <c r="H631" s="54" t="s">
        <v>96</v>
      </c>
    </row>
    <row r="632" spans="1:8" x14ac:dyDescent="0.2">
      <c r="A632" s="56">
        <v>45058</v>
      </c>
      <c r="B632" s="54" t="s">
        <v>93</v>
      </c>
      <c r="C632" s="54" t="s">
        <v>8</v>
      </c>
      <c r="D632" s="54" t="s">
        <v>11</v>
      </c>
      <c r="E632" s="55">
        <v>51</v>
      </c>
      <c r="F632" s="54" t="s">
        <v>10</v>
      </c>
      <c r="G632" s="54">
        <v>0</v>
      </c>
      <c r="H632" s="54" t="s">
        <v>96</v>
      </c>
    </row>
    <row r="633" spans="1:8" x14ac:dyDescent="0.2">
      <c r="A633" s="56">
        <v>45058</v>
      </c>
      <c r="B633" s="54" t="s">
        <v>93</v>
      </c>
      <c r="C633" s="54" t="s">
        <v>8</v>
      </c>
      <c r="D633" s="54" t="s">
        <v>11</v>
      </c>
      <c r="E633" s="55">
        <v>54</v>
      </c>
      <c r="F633" s="54" t="s">
        <v>10</v>
      </c>
      <c r="G633" s="54">
        <v>0</v>
      </c>
      <c r="H633" s="54" t="s">
        <v>96</v>
      </c>
    </row>
    <row r="634" spans="1:8" x14ac:dyDescent="0.2">
      <c r="A634" s="56">
        <v>45058</v>
      </c>
      <c r="B634" s="54" t="s">
        <v>93</v>
      </c>
      <c r="C634" s="54" t="s">
        <v>8</v>
      </c>
      <c r="D634" s="54" t="s">
        <v>9</v>
      </c>
      <c r="E634" s="55">
        <v>41</v>
      </c>
      <c r="F634" s="54" t="s">
        <v>10</v>
      </c>
      <c r="G634" s="54">
        <v>0</v>
      </c>
      <c r="H634" s="54" t="s">
        <v>96</v>
      </c>
    </row>
    <row r="635" spans="1:8" x14ac:dyDescent="0.2">
      <c r="A635" s="56">
        <v>45058</v>
      </c>
      <c r="B635" s="54" t="s">
        <v>93</v>
      </c>
      <c r="C635" s="54" t="s">
        <v>8</v>
      </c>
      <c r="D635" s="54" t="s">
        <v>9</v>
      </c>
      <c r="E635" s="55">
        <v>38</v>
      </c>
      <c r="F635" s="54" t="s">
        <v>10</v>
      </c>
      <c r="G635" s="54">
        <v>0</v>
      </c>
      <c r="H635" s="54" t="s">
        <v>96</v>
      </c>
    </row>
    <row r="636" spans="1:8" x14ac:dyDescent="0.2">
      <c r="A636" s="56">
        <v>45058</v>
      </c>
      <c r="B636" s="54" t="s">
        <v>93</v>
      </c>
      <c r="C636" s="54" t="s">
        <v>8</v>
      </c>
      <c r="D636" s="54" t="s">
        <v>9</v>
      </c>
      <c r="E636" s="55">
        <v>42</v>
      </c>
      <c r="F636" s="54" t="s">
        <v>10</v>
      </c>
      <c r="G636" s="54">
        <v>0</v>
      </c>
      <c r="H636" s="54" t="s">
        <v>96</v>
      </c>
    </row>
    <row r="637" spans="1:8" x14ac:dyDescent="0.2">
      <c r="A637" s="56">
        <v>45058</v>
      </c>
      <c r="B637" s="54" t="s">
        <v>93</v>
      </c>
      <c r="C637" s="54" t="s">
        <v>8</v>
      </c>
      <c r="D637" s="54" t="s">
        <v>9</v>
      </c>
      <c r="E637" s="55">
        <v>44</v>
      </c>
      <c r="F637" s="54" t="s">
        <v>10</v>
      </c>
      <c r="G637" s="54">
        <v>0</v>
      </c>
      <c r="H637" s="54" t="s">
        <v>96</v>
      </c>
    </row>
    <row r="638" spans="1:8" x14ac:dyDescent="0.2">
      <c r="A638" s="56">
        <v>45058</v>
      </c>
      <c r="B638" s="54" t="s">
        <v>93</v>
      </c>
      <c r="C638" s="54" t="s">
        <v>8</v>
      </c>
      <c r="D638" s="54" t="s">
        <v>11</v>
      </c>
      <c r="E638" s="55">
        <v>37</v>
      </c>
      <c r="F638" s="54" t="s">
        <v>10</v>
      </c>
      <c r="G638" s="54">
        <v>0</v>
      </c>
      <c r="H638" s="54" t="s">
        <v>96</v>
      </c>
    </row>
    <row r="639" spans="1:8" x14ac:dyDescent="0.2">
      <c r="A639" s="56">
        <v>45058</v>
      </c>
      <c r="B639" s="54" t="s">
        <v>93</v>
      </c>
      <c r="C639" s="54" t="s">
        <v>8</v>
      </c>
      <c r="D639" s="54" t="s">
        <v>11</v>
      </c>
      <c r="E639" s="55">
        <v>46</v>
      </c>
      <c r="F639" s="54" t="s">
        <v>10</v>
      </c>
      <c r="G639" s="54">
        <v>0</v>
      </c>
      <c r="H639" s="54" t="s">
        <v>96</v>
      </c>
    </row>
    <row r="640" spans="1:8" x14ac:dyDescent="0.2">
      <c r="A640" s="56">
        <v>45058</v>
      </c>
      <c r="B640" s="54" t="s">
        <v>93</v>
      </c>
      <c r="C640" s="54" t="s">
        <v>8</v>
      </c>
      <c r="D640" s="54" t="s">
        <v>11</v>
      </c>
      <c r="E640" s="55">
        <v>41</v>
      </c>
      <c r="F640" s="54" t="s">
        <v>10</v>
      </c>
      <c r="G640" s="54">
        <v>0</v>
      </c>
      <c r="H640" s="54" t="s">
        <v>96</v>
      </c>
    </row>
    <row r="641" spans="1:8" x14ac:dyDescent="0.2">
      <c r="A641" s="56">
        <v>45058</v>
      </c>
      <c r="B641" s="54" t="s">
        <v>93</v>
      </c>
      <c r="C641" s="54" t="s">
        <v>8</v>
      </c>
      <c r="D641" s="54" t="s">
        <v>9</v>
      </c>
      <c r="E641" s="55">
        <v>40</v>
      </c>
      <c r="F641" s="54" t="s">
        <v>10</v>
      </c>
      <c r="G641" s="54">
        <v>0</v>
      </c>
      <c r="H641" s="54" t="s">
        <v>96</v>
      </c>
    </row>
    <row r="642" spans="1:8" x14ac:dyDescent="0.2">
      <c r="A642" s="56">
        <v>45058</v>
      </c>
      <c r="B642" s="54" t="s">
        <v>93</v>
      </c>
      <c r="C642" s="54" t="s">
        <v>8</v>
      </c>
      <c r="D642" s="54" t="s">
        <v>11</v>
      </c>
      <c r="E642" s="55">
        <v>40</v>
      </c>
      <c r="F642" s="54" t="s">
        <v>10</v>
      </c>
      <c r="G642" s="54">
        <v>0</v>
      </c>
      <c r="H642" s="54" t="s">
        <v>96</v>
      </c>
    </row>
    <row r="643" spans="1:8" x14ac:dyDescent="0.2">
      <c r="A643" s="56">
        <v>45058</v>
      </c>
      <c r="B643" s="54" t="s">
        <v>93</v>
      </c>
      <c r="C643" s="54" t="s">
        <v>8</v>
      </c>
      <c r="D643" s="54" t="s">
        <v>11</v>
      </c>
      <c r="E643" s="55">
        <v>43</v>
      </c>
      <c r="F643" s="54" t="s">
        <v>10</v>
      </c>
      <c r="G643" s="54">
        <v>0</v>
      </c>
      <c r="H643" s="54" t="s">
        <v>96</v>
      </c>
    </row>
    <row r="644" spans="1:8" x14ac:dyDescent="0.2">
      <c r="A644" s="56">
        <v>45058</v>
      </c>
      <c r="B644" s="54" t="s">
        <v>93</v>
      </c>
      <c r="C644" s="54" t="s">
        <v>8</v>
      </c>
      <c r="D644" s="54" t="s">
        <v>11</v>
      </c>
      <c r="E644" s="55">
        <v>47</v>
      </c>
      <c r="F644" s="54" t="s">
        <v>10</v>
      </c>
      <c r="G644" s="54">
        <v>0</v>
      </c>
      <c r="H644" s="54" t="s">
        <v>96</v>
      </c>
    </row>
    <row r="645" spans="1:8" x14ac:dyDescent="0.2">
      <c r="A645" s="56">
        <v>45058</v>
      </c>
      <c r="B645" s="54" t="s">
        <v>93</v>
      </c>
      <c r="C645" s="54" t="s">
        <v>8</v>
      </c>
      <c r="D645" s="54" t="s">
        <v>9</v>
      </c>
      <c r="E645" s="55">
        <v>39</v>
      </c>
      <c r="F645" s="54" t="s">
        <v>10</v>
      </c>
      <c r="G645" s="54">
        <v>0</v>
      </c>
      <c r="H645" s="54" t="s">
        <v>96</v>
      </c>
    </row>
    <row r="646" spans="1:8" x14ac:dyDescent="0.2">
      <c r="A646" s="56">
        <v>45058</v>
      </c>
      <c r="B646" s="54" t="s">
        <v>93</v>
      </c>
      <c r="C646" s="54" t="s">
        <v>8</v>
      </c>
      <c r="D646" s="54" t="s">
        <v>11</v>
      </c>
      <c r="E646" s="55">
        <v>47</v>
      </c>
      <c r="F646" s="54" t="s">
        <v>10</v>
      </c>
      <c r="G646" s="54">
        <v>0</v>
      </c>
      <c r="H646" s="54" t="s">
        <v>96</v>
      </c>
    </row>
    <row r="647" spans="1:8" x14ac:dyDescent="0.2">
      <c r="A647" s="56">
        <v>45058</v>
      </c>
      <c r="B647" s="54" t="s">
        <v>93</v>
      </c>
      <c r="C647" s="54" t="s">
        <v>8</v>
      </c>
      <c r="D647" s="54" t="s">
        <v>11</v>
      </c>
      <c r="E647" s="55">
        <v>35</v>
      </c>
      <c r="F647" s="54" t="s">
        <v>10</v>
      </c>
      <c r="G647" s="54">
        <v>0</v>
      </c>
      <c r="H647" s="54" t="s">
        <v>96</v>
      </c>
    </row>
    <row r="648" spans="1:8" x14ac:dyDescent="0.2">
      <c r="A648" s="56">
        <v>45058</v>
      </c>
      <c r="B648" s="54" t="s">
        <v>93</v>
      </c>
      <c r="C648" s="54" t="s">
        <v>8</v>
      </c>
      <c r="D648" s="54" t="s">
        <v>11</v>
      </c>
      <c r="E648" s="55">
        <v>45</v>
      </c>
      <c r="F648" s="54" t="s">
        <v>10</v>
      </c>
      <c r="G648" s="54">
        <v>0</v>
      </c>
      <c r="H648" s="54" t="s">
        <v>96</v>
      </c>
    </row>
    <row r="649" spans="1:8" x14ac:dyDescent="0.2">
      <c r="A649" s="56">
        <v>45058</v>
      </c>
      <c r="B649" s="54" t="s">
        <v>93</v>
      </c>
      <c r="C649" s="54" t="s">
        <v>8</v>
      </c>
      <c r="D649" s="54" t="s">
        <v>11</v>
      </c>
      <c r="E649" s="55">
        <v>34</v>
      </c>
      <c r="F649" s="54" t="s">
        <v>10</v>
      </c>
      <c r="G649" s="54">
        <v>0</v>
      </c>
      <c r="H649" s="54" t="s">
        <v>96</v>
      </c>
    </row>
    <row r="650" spans="1:8" x14ac:dyDescent="0.2">
      <c r="A650" s="56">
        <v>45058</v>
      </c>
      <c r="B650" s="54" t="s">
        <v>93</v>
      </c>
      <c r="C650" s="54" t="s">
        <v>8</v>
      </c>
      <c r="D650" s="54" t="s">
        <v>9</v>
      </c>
      <c r="E650" s="55">
        <v>38</v>
      </c>
      <c r="F650" s="54" t="s">
        <v>10</v>
      </c>
      <c r="G650" s="54">
        <v>0</v>
      </c>
      <c r="H650" s="54" t="s">
        <v>96</v>
      </c>
    </row>
    <row r="651" spans="1:8" x14ac:dyDescent="0.2">
      <c r="A651" s="56">
        <v>45058</v>
      </c>
      <c r="B651" s="54" t="s">
        <v>93</v>
      </c>
      <c r="C651" s="54" t="s">
        <v>8</v>
      </c>
      <c r="D651" s="54" t="s">
        <v>11</v>
      </c>
      <c r="E651" s="55">
        <v>50</v>
      </c>
      <c r="F651" s="54" t="s">
        <v>10</v>
      </c>
      <c r="G651" s="54">
        <v>0</v>
      </c>
      <c r="H651" s="54" t="s">
        <v>96</v>
      </c>
    </row>
    <row r="652" spans="1:8" x14ac:dyDescent="0.2">
      <c r="A652" s="56">
        <v>45058</v>
      </c>
      <c r="B652" s="54" t="s">
        <v>93</v>
      </c>
      <c r="C652" s="54" t="s">
        <v>8</v>
      </c>
      <c r="D652" s="54" t="s">
        <v>9</v>
      </c>
      <c r="E652" s="55">
        <v>27</v>
      </c>
      <c r="F652" s="54" t="s">
        <v>10</v>
      </c>
      <c r="G652" s="54">
        <v>0</v>
      </c>
      <c r="H652" s="54" t="s">
        <v>96</v>
      </c>
    </row>
    <row r="653" spans="1:8" x14ac:dyDescent="0.2">
      <c r="A653" s="56">
        <v>45058</v>
      </c>
      <c r="B653" s="54" t="s">
        <v>93</v>
      </c>
      <c r="C653" s="54" t="s">
        <v>8</v>
      </c>
      <c r="D653" s="54" t="s">
        <v>9</v>
      </c>
      <c r="E653" s="55">
        <v>36</v>
      </c>
      <c r="F653" s="54" t="s">
        <v>10</v>
      </c>
      <c r="G653" s="54">
        <v>0</v>
      </c>
      <c r="H653" s="54" t="s">
        <v>96</v>
      </c>
    </row>
    <row r="654" spans="1:8" x14ac:dyDescent="0.2">
      <c r="A654" s="56">
        <v>45058</v>
      </c>
      <c r="B654" s="54" t="s">
        <v>93</v>
      </c>
      <c r="C654" s="54" t="s">
        <v>8</v>
      </c>
      <c r="D654" s="54" t="s">
        <v>9</v>
      </c>
      <c r="E654" s="55">
        <v>31</v>
      </c>
      <c r="F654" s="54" t="s">
        <v>10</v>
      </c>
      <c r="G654" s="54">
        <v>0</v>
      </c>
      <c r="H654" s="54" t="s">
        <v>96</v>
      </c>
    </row>
    <row r="655" spans="1:8" x14ac:dyDescent="0.2">
      <c r="A655" s="56">
        <v>45058</v>
      </c>
      <c r="B655" s="54" t="s">
        <v>93</v>
      </c>
      <c r="C655" s="54" t="s">
        <v>8</v>
      </c>
      <c r="D655" s="54" t="s">
        <v>9</v>
      </c>
      <c r="E655" s="55">
        <v>37</v>
      </c>
      <c r="F655" s="54" t="s">
        <v>10</v>
      </c>
      <c r="G655" s="54">
        <v>0</v>
      </c>
      <c r="H655" s="54" t="s">
        <v>96</v>
      </c>
    </row>
    <row r="656" spans="1:8" x14ac:dyDescent="0.2">
      <c r="A656" s="56">
        <v>45058</v>
      </c>
      <c r="B656" s="54" t="s">
        <v>93</v>
      </c>
      <c r="C656" s="54" t="s">
        <v>8</v>
      </c>
      <c r="D656" s="54" t="s">
        <v>9</v>
      </c>
      <c r="E656" s="55">
        <v>41</v>
      </c>
      <c r="F656" s="54" t="s">
        <v>10</v>
      </c>
      <c r="G656" s="54">
        <v>0</v>
      </c>
      <c r="H656" s="54" t="s">
        <v>96</v>
      </c>
    </row>
    <row r="657" spans="1:8" x14ac:dyDescent="0.2">
      <c r="A657" s="56">
        <v>45058</v>
      </c>
      <c r="B657" s="54" t="s">
        <v>93</v>
      </c>
      <c r="C657" s="54" t="s">
        <v>8</v>
      </c>
      <c r="D657" s="54" t="s">
        <v>11</v>
      </c>
      <c r="E657" s="55">
        <v>31</v>
      </c>
      <c r="F657" s="54" t="s">
        <v>10</v>
      </c>
      <c r="G657" s="54">
        <v>0</v>
      </c>
      <c r="H657" s="54" t="s">
        <v>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621BE-E734-443B-82AA-A945A5055509}">
  <dimension ref="A1:O105"/>
  <sheetViews>
    <sheetView workbookViewId="0"/>
  </sheetViews>
  <sheetFormatPr defaultRowHeight="11.25" x14ac:dyDescent="0.2"/>
  <cols>
    <col min="1" max="1" width="9" style="2" bestFit="1" customWidth="1"/>
    <col min="2" max="2" width="10.42578125" style="2" bestFit="1" customWidth="1"/>
    <col min="3" max="3" width="8.140625" style="2" bestFit="1" customWidth="1"/>
    <col min="4" max="5" width="10.42578125" style="2" bestFit="1" customWidth="1"/>
    <col min="6" max="6" width="10.7109375" style="35" bestFit="1" customWidth="1"/>
    <col min="7" max="7" width="10.7109375" style="2" bestFit="1" customWidth="1"/>
    <col min="8" max="8" width="13.28515625" style="2" bestFit="1" customWidth="1"/>
    <col min="9" max="9" width="19.140625" style="2" bestFit="1" customWidth="1"/>
    <col min="10" max="10" width="20.28515625" style="2" bestFit="1" customWidth="1"/>
    <col min="11" max="11" width="14.5703125" style="2" bestFit="1" customWidth="1"/>
    <col min="12" max="16384" width="9.140625" style="2"/>
  </cols>
  <sheetData>
    <row r="1" spans="1:15" s="29" customFormat="1" x14ac:dyDescent="0.25">
      <c r="A1" s="26" t="s">
        <v>0</v>
      </c>
      <c r="B1" s="26" t="s">
        <v>1</v>
      </c>
      <c r="C1" s="26" t="s">
        <v>65</v>
      </c>
      <c r="D1" s="26" t="s">
        <v>66</v>
      </c>
      <c r="E1" s="26" t="s">
        <v>67</v>
      </c>
      <c r="F1" s="27" t="s">
        <v>68</v>
      </c>
      <c r="G1" s="26" t="s">
        <v>69</v>
      </c>
      <c r="H1" s="26" t="s">
        <v>70</v>
      </c>
      <c r="I1" s="26" t="s">
        <v>71</v>
      </c>
      <c r="J1" s="28" t="s">
        <v>72</v>
      </c>
      <c r="K1" s="26" t="s">
        <v>95</v>
      </c>
    </row>
    <row r="2" spans="1:15" x14ac:dyDescent="0.2">
      <c r="A2" s="30">
        <v>45031</v>
      </c>
      <c r="B2" s="31" t="s">
        <v>58</v>
      </c>
      <c r="C2" s="31">
        <v>1</v>
      </c>
      <c r="D2" s="31">
        <v>35.914032480000003</v>
      </c>
      <c r="E2" s="31">
        <v>14.423527480000001</v>
      </c>
      <c r="F2" s="32">
        <v>52</v>
      </c>
      <c r="G2" s="32">
        <v>316</v>
      </c>
      <c r="H2" s="31" t="s">
        <v>73</v>
      </c>
      <c r="I2" s="49" t="s">
        <v>49</v>
      </c>
      <c r="J2" s="33">
        <v>99</v>
      </c>
      <c r="K2" s="31" t="s">
        <v>96</v>
      </c>
      <c r="M2" s="47" t="s">
        <v>43</v>
      </c>
    </row>
    <row r="3" spans="1:15" x14ac:dyDescent="0.2">
      <c r="A3" s="34">
        <v>45031</v>
      </c>
      <c r="B3" s="2" t="s">
        <v>58</v>
      </c>
      <c r="C3" s="2">
        <v>2</v>
      </c>
      <c r="D3" s="2">
        <v>35.914032480000003</v>
      </c>
      <c r="E3" s="2">
        <v>14.423527480000001</v>
      </c>
      <c r="F3" s="35">
        <v>77</v>
      </c>
      <c r="G3" s="35">
        <v>241</v>
      </c>
      <c r="H3" s="2" t="s">
        <v>73</v>
      </c>
      <c r="I3" s="50" t="s">
        <v>49</v>
      </c>
      <c r="J3" s="36">
        <v>77</v>
      </c>
      <c r="K3" s="2" t="s">
        <v>96</v>
      </c>
      <c r="M3" s="95" t="s">
        <v>80</v>
      </c>
      <c r="N3" s="95"/>
      <c r="O3" s="95"/>
    </row>
    <row r="4" spans="1:15" x14ac:dyDescent="0.2">
      <c r="A4" s="37">
        <v>45031</v>
      </c>
      <c r="B4" s="38" t="s">
        <v>58</v>
      </c>
      <c r="C4" s="38">
        <v>3</v>
      </c>
      <c r="D4" s="38">
        <v>35.914032480000003</v>
      </c>
      <c r="E4" s="38">
        <v>14.423527480000001</v>
      </c>
      <c r="F4" s="39">
        <v>65</v>
      </c>
      <c r="G4" s="39">
        <v>176</v>
      </c>
      <c r="H4" s="38" t="s">
        <v>73</v>
      </c>
      <c r="I4" s="48" t="s">
        <v>49</v>
      </c>
      <c r="J4" s="40">
        <v>52</v>
      </c>
      <c r="K4" s="38" t="s">
        <v>96</v>
      </c>
      <c r="M4" s="95"/>
      <c r="N4" s="95"/>
      <c r="O4" s="95"/>
    </row>
    <row r="5" spans="1:15" x14ac:dyDescent="0.2">
      <c r="A5" s="30">
        <v>45031</v>
      </c>
      <c r="B5" s="31" t="s">
        <v>59</v>
      </c>
      <c r="C5" s="31">
        <v>1</v>
      </c>
      <c r="D5" s="31">
        <v>35.914483310000001</v>
      </c>
      <c r="E5" s="31">
        <v>14.42604832</v>
      </c>
      <c r="F5" s="49" t="s">
        <v>49</v>
      </c>
      <c r="G5" s="32">
        <v>246</v>
      </c>
      <c r="H5" s="31" t="s">
        <v>74</v>
      </c>
      <c r="I5" s="49" t="s">
        <v>49</v>
      </c>
      <c r="J5" s="32">
        <v>56</v>
      </c>
      <c r="K5" s="31" t="s">
        <v>96</v>
      </c>
      <c r="M5" s="95"/>
      <c r="N5" s="95"/>
      <c r="O5" s="95"/>
    </row>
    <row r="6" spans="1:15" x14ac:dyDescent="0.2">
      <c r="A6" s="34">
        <v>45031</v>
      </c>
      <c r="B6" s="2" t="s">
        <v>59</v>
      </c>
      <c r="C6" s="2">
        <v>2</v>
      </c>
      <c r="D6" s="2">
        <v>35.914483310000001</v>
      </c>
      <c r="E6" s="2">
        <v>14.42604832</v>
      </c>
      <c r="F6" s="50" t="s">
        <v>49</v>
      </c>
      <c r="G6" s="35">
        <v>96</v>
      </c>
      <c r="H6" s="2" t="s">
        <v>74</v>
      </c>
      <c r="I6" s="50" t="s">
        <v>49</v>
      </c>
      <c r="J6" s="35">
        <v>123</v>
      </c>
      <c r="K6" s="2" t="s">
        <v>96</v>
      </c>
      <c r="M6" s="95"/>
      <c r="N6" s="95"/>
      <c r="O6" s="95"/>
    </row>
    <row r="7" spans="1:15" x14ac:dyDescent="0.2">
      <c r="A7" s="37">
        <v>45031</v>
      </c>
      <c r="B7" s="38" t="s">
        <v>59</v>
      </c>
      <c r="C7" s="38">
        <v>3</v>
      </c>
      <c r="D7" s="38">
        <v>35.914483310000001</v>
      </c>
      <c r="E7" s="38">
        <v>14.42604832</v>
      </c>
      <c r="F7" s="48" t="s">
        <v>49</v>
      </c>
      <c r="G7" s="39">
        <v>196</v>
      </c>
      <c r="H7" s="38" t="s">
        <v>74</v>
      </c>
      <c r="I7" s="48" t="s">
        <v>49</v>
      </c>
      <c r="J7" s="39">
        <v>32</v>
      </c>
      <c r="K7" s="38" t="s">
        <v>96</v>
      </c>
    </row>
    <row r="8" spans="1:15" ht="11.25" customHeight="1" x14ac:dyDescent="0.2">
      <c r="A8" s="30">
        <v>45031</v>
      </c>
      <c r="B8" s="31" t="s">
        <v>60</v>
      </c>
      <c r="C8" s="31">
        <v>1</v>
      </c>
      <c r="D8" s="31">
        <v>35.914483310000001</v>
      </c>
      <c r="E8" s="31">
        <v>14.42604832</v>
      </c>
      <c r="F8" s="32">
        <v>126</v>
      </c>
      <c r="G8" s="32">
        <v>212</v>
      </c>
      <c r="H8" s="31" t="s">
        <v>73</v>
      </c>
      <c r="I8" s="32">
        <v>0</v>
      </c>
      <c r="J8" s="52" t="s">
        <v>49</v>
      </c>
      <c r="K8" s="31" t="s">
        <v>96</v>
      </c>
      <c r="M8" s="96" t="s">
        <v>81</v>
      </c>
      <c r="N8" s="96"/>
      <c r="O8" s="96"/>
    </row>
    <row r="9" spans="1:15" x14ac:dyDescent="0.2">
      <c r="A9" s="34">
        <v>45031</v>
      </c>
      <c r="B9" s="2" t="s">
        <v>60</v>
      </c>
      <c r="C9" s="2">
        <v>2</v>
      </c>
      <c r="D9" s="2">
        <v>35.914483310000001</v>
      </c>
      <c r="E9" s="2">
        <v>14.42604832</v>
      </c>
      <c r="F9" s="35">
        <v>144</v>
      </c>
      <c r="G9" s="35">
        <v>379</v>
      </c>
      <c r="H9" s="2" t="s">
        <v>73</v>
      </c>
      <c r="I9" s="35">
        <v>0</v>
      </c>
      <c r="J9" s="53" t="s">
        <v>49</v>
      </c>
      <c r="K9" s="2" t="s">
        <v>96</v>
      </c>
      <c r="M9" s="96"/>
      <c r="N9" s="96"/>
      <c r="O9" s="96"/>
    </row>
    <row r="10" spans="1:15" x14ac:dyDescent="0.2">
      <c r="A10" s="37">
        <v>45031</v>
      </c>
      <c r="B10" s="38" t="s">
        <v>60</v>
      </c>
      <c r="C10" s="38">
        <v>3</v>
      </c>
      <c r="D10" s="38">
        <v>35.914483310000001</v>
      </c>
      <c r="E10" s="38">
        <v>14.42604832</v>
      </c>
      <c r="F10" s="39">
        <v>89</v>
      </c>
      <c r="G10" s="39">
        <v>94</v>
      </c>
      <c r="H10" s="38" t="s">
        <v>73</v>
      </c>
      <c r="I10" s="39">
        <v>0</v>
      </c>
      <c r="J10" s="51" t="s">
        <v>49</v>
      </c>
      <c r="K10" s="38" t="s">
        <v>96</v>
      </c>
      <c r="M10" s="96"/>
      <c r="N10" s="96"/>
      <c r="O10" s="96"/>
    </row>
    <row r="11" spans="1:15" x14ac:dyDescent="0.2">
      <c r="A11" s="30">
        <v>45031</v>
      </c>
      <c r="B11" s="31" t="s">
        <v>61</v>
      </c>
      <c r="C11" s="31">
        <v>1</v>
      </c>
      <c r="D11" s="31">
        <v>35.916324080000003</v>
      </c>
      <c r="E11" s="31">
        <v>14.42600513</v>
      </c>
      <c r="F11" s="32">
        <v>60</v>
      </c>
      <c r="G11" s="32">
        <v>19</v>
      </c>
      <c r="H11" s="31" t="s">
        <v>74</v>
      </c>
      <c r="I11" s="32">
        <v>0</v>
      </c>
      <c r="J11" s="52" t="s">
        <v>49</v>
      </c>
      <c r="K11" s="31" t="s">
        <v>96</v>
      </c>
      <c r="M11" s="96"/>
      <c r="N11" s="96"/>
      <c r="O11" s="96"/>
    </row>
    <row r="12" spans="1:15" x14ac:dyDescent="0.2">
      <c r="A12" s="34">
        <v>45031</v>
      </c>
      <c r="B12" s="2" t="s">
        <v>61</v>
      </c>
      <c r="C12" s="2">
        <v>2</v>
      </c>
      <c r="D12" s="2">
        <v>35.916324080000003</v>
      </c>
      <c r="E12" s="2">
        <v>14.42600513</v>
      </c>
      <c r="F12" s="35">
        <v>37</v>
      </c>
      <c r="G12" s="35">
        <v>438</v>
      </c>
      <c r="H12" s="2" t="s">
        <v>74</v>
      </c>
      <c r="I12" s="35">
        <v>0</v>
      </c>
      <c r="J12" s="53" t="s">
        <v>49</v>
      </c>
      <c r="K12" s="2" t="s">
        <v>96</v>
      </c>
      <c r="M12" s="96"/>
      <c r="N12" s="96"/>
      <c r="O12" s="96"/>
    </row>
    <row r="13" spans="1:15" x14ac:dyDescent="0.2">
      <c r="A13" s="37">
        <v>45031</v>
      </c>
      <c r="B13" s="38" t="s">
        <v>61</v>
      </c>
      <c r="C13" s="38">
        <v>3</v>
      </c>
      <c r="D13" s="38">
        <v>35.916324080000003</v>
      </c>
      <c r="E13" s="38">
        <v>14.42600513</v>
      </c>
      <c r="F13" s="39">
        <v>51</v>
      </c>
      <c r="G13" s="39">
        <v>41</v>
      </c>
      <c r="H13" s="38" t="s">
        <v>74</v>
      </c>
      <c r="I13" s="39">
        <v>0</v>
      </c>
      <c r="J13" s="51" t="s">
        <v>49</v>
      </c>
      <c r="K13" s="38" t="s">
        <v>96</v>
      </c>
      <c r="M13" s="96"/>
      <c r="N13" s="96"/>
      <c r="O13" s="96"/>
    </row>
    <row r="14" spans="1:15" x14ac:dyDescent="0.2">
      <c r="A14" s="30">
        <v>45031</v>
      </c>
      <c r="B14" s="31" t="s">
        <v>54</v>
      </c>
      <c r="C14" s="31">
        <v>1</v>
      </c>
      <c r="D14" s="31">
        <v>35.905864209999997</v>
      </c>
      <c r="E14" s="31">
        <v>14.41175488</v>
      </c>
      <c r="F14" s="32">
        <v>29</v>
      </c>
      <c r="G14" s="32">
        <v>147</v>
      </c>
      <c r="H14" s="31" t="s">
        <v>75</v>
      </c>
      <c r="I14" s="31" t="s">
        <v>76</v>
      </c>
      <c r="J14" s="52" t="s">
        <v>49</v>
      </c>
      <c r="K14" s="31" t="s">
        <v>96</v>
      </c>
    </row>
    <row r="15" spans="1:15" ht="11.25" customHeight="1" x14ac:dyDescent="0.2">
      <c r="A15" s="34">
        <v>45031</v>
      </c>
      <c r="B15" s="2" t="s">
        <v>54</v>
      </c>
      <c r="C15" s="2">
        <v>2</v>
      </c>
      <c r="D15" s="2">
        <v>35.905864209999997</v>
      </c>
      <c r="E15" s="2">
        <v>14.41175488</v>
      </c>
      <c r="F15" s="35">
        <v>351</v>
      </c>
      <c r="G15" s="35">
        <v>626</v>
      </c>
      <c r="H15" s="2" t="s">
        <v>75</v>
      </c>
      <c r="I15" s="2" t="s">
        <v>76</v>
      </c>
      <c r="J15" s="53" t="s">
        <v>49</v>
      </c>
      <c r="K15" s="2" t="s">
        <v>96</v>
      </c>
      <c r="M15" s="97" t="s">
        <v>82</v>
      </c>
      <c r="N15" s="97"/>
      <c r="O15" s="97"/>
    </row>
    <row r="16" spans="1:15" x14ac:dyDescent="0.2">
      <c r="A16" s="37">
        <v>45031</v>
      </c>
      <c r="B16" s="38" t="s">
        <v>54</v>
      </c>
      <c r="C16" s="38">
        <v>3</v>
      </c>
      <c r="D16" s="38">
        <v>35.905864209999997</v>
      </c>
      <c r="E16" s="38">
        <v>14.41175488</v>
      </c>
      <c r="F16" s="39">
        <v>351</v>
      </c>
      <c r="G16" s="39">
        <v>326</v>
      </c>
      <c r="H16" s="38" t="s">
        <v>75</v>
      </c>
      <c r="I16" s="38" t="s">
        <v>76</v>
      </c>
      <c r="J16" s="51" t="s">
        <v>49</v>
      </c>
      <c r="K16" s="38" t="s">
        <v>96</v>
      </c>
      <c r="M16" s="97"/>
      <c r="N16" s="97"/>
      <c r="O16" s="97"/>
    </row>
    <row r="17" spans="1:15" x14ac:dyDescent="0.2">
      <c r="A17" s="30">
        <v>45031</v>
      </c>
      <c r="B17" s="31" t="s">
        <v>53</v>
      </c>
      <c r="C17" s="31">
        <v>1</v>
      </c>
      <c r="D17" s="31">
        <v>35.905864209999997</v>
      </c>
      <c r="E17" s="31">
        <v>14.41175488</v>
      </c>
      <c r="F17" s="32">
        <v>25</v>
      </c>
      <c r="G17" s="32">
        <v>198</v>
      </c>
      <c r="H17" s="31" t="s">
        <v>77</v>
      </c>
      <c r="I17" s="32">
        <v>0</v>
      </c>
      <c r="J17" s="32">
        <v>92</v>
      </c>
      <c r="K17" s="31" t="s">
        <v>96</v>
      </c>
      <c r="M17" s="97"/>
      <c r="N17" s="97"/>
      <c r="O17" s="97"/>
    </row>
    <row r="18" spans="1:15" x14ac:dyDescent="0.2">
      <c r="A18" s="34">
        <v>45031</v>
      </c>
      <c r="B18" s="2" t="s">
        <v>53</v>
      </c>
      <c r="C18" s="2">
        <v>2</v>
      </c>
      <c r="D18" s="2">
        <v>35.905864209999997</v>
      </c>
      <c r="E18" s="2">
        <v>14.41175488</v>
      </c>
      <c r="F18" s="35">
        <v>27</v>
      </c>
      <c r="G18" s="35">
        <v>188</v>
      </c>
      <c r="H18" s="2" t="s">
        <v>77</v>
      </c>
      <c r="I18" s="35">
        <v>0</v>
      </c>
      <c r="J18" s="35">
        <v>111</v>
      </c>
      <c r="K18" s="2" t="s">
        <v>96</v>
      </c>
      <c r="M18" s="97"/>
      <c r="N18" s="97"/>
      <c r="O18" s="97"/>
    </row>
    <row r="19" spans="1:15" x14ac:dyDescent="0.2">
      <c r="A19" s="37">
        <v>45031</v>
      </c>
      <c r="B19" s="38" t="s">
        <v>53</v>
      </c>
      <c r="C19" s="38">
        <v>3</v>
      </c>
      <c r="D19" s="38">
        <v>35.905864209999997</v>
      </c>
      <c r="E19" s="38">
        <v>14.41175488</v>
      </c>
      <c r="F19" s="39">
        <v>18</v>
      </c>
      <c r="G19" s="39">
        <v>196</v>
      </c>
      <c r="H19" s="38" t="s">
        <v>77</v>
      </c>
      <c r="I19" s="39">
        <v>0</v>
      </c>
      <c r="J19" s="39">
        <v>98</v>
      </c>
      <c r="K19" s="38" t="s">
        <v>96</v>
      </c>
      <c r="M19" s="97"/>
      <c r="N19" s="97"/>
      <c r="O19" s="97"/>
    </row>
    <row r="20" spans="1:15" x14ac:dyDescent="0.2">
      <c r="A20" s="30">
        <v>45031</v>
      </c>
      <c r="B20" s="31" t="s">
        <v>52</v>
      </c>
      <c r="C20" s="31">
        <v>1</v>
      </c>
      <c r="D20" s="31">
        <v>35.90457258</v>
      </c>
      <c r="E20" s="31">
        <v>14.40995079</v>
      </c>
      <c r="F20" s="32">
        <v>36</v>
      </c>
      <c r="G20" s="32">
        <v>333</v>
      </c>
      <c r="H20" s="31" t="s">
        <v>75</v>
      </c>
      <c r="I20" s="32">
        <v>0</v>
      </c>
      <c r="J20" s="32">
        <v>72</v>
      </c>
      <c r="K20" s="31" t="s">
        <v>96</v>
      </c>
      <c r="M20" s="97"/>
      <c r="N20" s="97"/>
      <c r="O20" s="97"/>
    </row>
    <row r="21" spans="1:15" x14ac:dyDescent="0.2">
      <c r="A21" s="34">
        <v>45031</v>
      </c>
      <c r="B21" s="2" t="s">
        <v>52</v>
      </c>
      <c r="C21" s="2">
        <v>2</v>
      </c>
      <c r="D21" s="2">
        <v>35.90457258</v>
      </c>
      <c r="E21" s="2">
        <v>14.40995079</v>
      </c>
      <c r="F21" s="35">
        <v>34</v>
      </c>
      <c r="G21" s="35">
        <v>363</v>
      </c>
      <c r="H21" s="2" t="s">
        <v>75</v>
      </c>
      <c r="I21" s="35">
        <v>0</v>
      </c>
      <c r="J21" s="35">
        <v>22</v>
      </c>
      <c r="K21" s="2" t="s">
        <v>96</v>
      </c>
    </row>
    <row r="22" spans="1:15" x14ac:dyDescent="0.2">
      <c r="A22" s="37">
        <v>45031</v>
      </c>
      <c r="B22" s="38" t="s">
        <v>52</v>
      </c>
      <c r="C22" s="38">
        <v>3</v>
      </c>
      <c r="D22" s="38">
        <v>35.90457258</v>
      </c>
      <c r="E22" s="38">
        <v>14.40995079</v>
      </c>
      <c r="F22" s="39">
        <v>30</v>
      </c>
      <c r="G22" s="39">
        <v>211</v>
      </c>
      <c r="H22" s="38" t="s">
        <v>75</v>
      </c>
      <c r="I22" s="39">
        <v>0</v>
      </c>
      <c r="J22" s="39">
        <v>111</v>
      </c>
      <c r="K22" s="38" t="s">
        <v>96</v>
      </c>
    </row>
    <row r="23" spans="1:15" x14ac:dyDescent="0.2">
      <c r="A23" s="30">
        <v>45031</v>
      </c>
      <c r="B23" s="31" t="s">
        <v>55</v>
      </c>
      <c r="C23" s="31">
        <v>1</v>
      </c>
      <c r="D23" s="31">
        <v>35.907081910000002</v>
      </c>
      <c r="E23" s="31">
        <v>14.41581259</v>
      </c>
      <c r="F23" s="32">
        <v>19</v>
      </c>
      <c r="G23" s="32">
        <v>188</v>
      </c>
      <c r="H23" s="31" t="s">
        <v>77</v>
      </c>
      <c r="I23" s="32">
        <v>5.5</v>
      </c>
      <c r="J23" s="32">
        <v>40</v>
      </c>
      <c r="K23" s="31" t="s">
        <v>96</v>
      </c>
    </row>
    <row r="24" spans="1:15" x14ac:dyDescent="0.2">
      <c r="A24" s="34">
        <v>45031</v>
      </c>
      <c r="B24" s="2" t="s">
        <v>55</v>
      </c>
      <c r="C24" s="2">
        <v>2</v>
      </c>
      <c r="D24" s="2">
        <v>35.907081910000002</v>
      </c>
      <c r="E24" s="2">
        <v>14.41581259</v>
      </c>
      <c r="F24" s="35">
        <v>14</v>
      </c>
      <c r="G24" s="35">
        <v>262</v>
      </c>
      <c r="H24" s="2" t="s">
        <v>77</v>
      </c>
      <c r="I24" s="35">
        <v>6.5</v>
      </c>
      <c r="J24" s="35">
        <v>43</v>
      </c>
      <c r="K24" s="2" t="s">
        <v>96</v>
      </c>
    </row>
    <row r="25" spans="1:15" x14ac:dyDescent="0.2">
      <c r="A25" s="37">
        <v>45031</v>
      </c>
      <c r="B25" s="38" t="s">
        <v>55</v>
      </c>
      <c r="C25" s="38">
        <v>3</v>
      </c>
      <c r="D25" s="38">
        <v>35.907081910000002</v>
      </c>
      <c r="E25" s="38">
        <v>14.41581259</v>
      </c>
      <c r="F25" s="39">
        <v>10</v>
      </c>
      <c r="G25" s="39">
        <v>252</v>
      </c>
      <c r="H25" s="38" t="s">
        <v>77</v>
      </c>
      <c r="I25" s="39">
        <v>3</v>
      </c>
      <c r="J25" s="39">
        <v>16</v>
      </c>
      <c r="K25" s="38" t="s">
        <v>96</v>
      </c>
    </row>
    <row r="26" spans="1:15" x14ac:dyDescent="0.2">
      <c r="A26" s="30">
        <v>45031</v>
      </c>
      <c r="B26" s="31" t="s">
        <v>57</v>
      </c>
      <c r="C26" s="31">
        <v>1</v>
      </c>
      <c r="D26" s="31">
        <v>35.911110110000003</v>
      </c>
      <c r="E26" s="31">
        <v>14.41980268</v>
      </c>
      <c r="F26" s="49" t="s">
        <v>49</v>
      </c>
      <c r="G26" s="32">
        <v>347</v>
      </c>
      <c r="H26" s="31" t="s">
        <v>77</v>
      </c>
      <c r="I26" s="49" t="s">
        <v>49</v>
      </c>
      <c r="J26" s="32">
        <v>40</v>
      </c>
      <c r="K26" s="31" t="s">
        <v>96</v>
      </c>
    </row>
    <row r="27" spans="1:15" x14ac:dyDescent="0.2">
      <c r="A27" s="34">
        <v>45031</v>
      </c>
      <c r="B27" s="2" t="s">
        <v>57</v>
      </c>
      <c r="C27" s="2">
        <v>2</v>
      </c>
      <c r="D27" s="2">
        <v>35.911110110000003</v>
      </c>
      <c r="E27" s="2">
        <v>14.41980268</v>
      </c>
      <c r="F27" s="50" t="s">
        <v>49</v>
      </c>
      <c r="G27" s="35">
        <v>353</v>
      </c>
      <c r="H27" s="2" t="s">
        <v>77</v>
      </c>
      <c r="I27" s="50" t="s">
        <v>49</v>
      </c>
      <c r="J27" s="35">
        <v>41</v>
      </c>
      <c r="K27" s="2" t="s">
        <v>96</v>
      </c>
    </row>
    <row r="28" spans="1:15" x14ac:dyDescent="0.2">
      <c r="A28" s="37">
        <v>45031</v>
      </c>
      <c r="B28" s="38" t="s">
        <v>57</v>
      </c>
      <c r="C28" s="38">
        <v>3</v>
      </c>
      <c r="D28" s="38">
        <v>35.911110110000003</v>
      </c>
      <c r="E28" s="38">
        <v>14.41980268</v>
      </c>
      <c r="F28" s="48" t="s">
        <v>49</v>
      </c>
      <c r="G28" s="39">
        <v>147</v>
      </c>
      <c r="H28" s="38" t="s">
        <v>77</v>
      </c>
      <c r="I28" s="48" t="s">
        <v>49</v>
      </c>
      <c r="J28" s="39">
        <v>69</v>
      </c>
      <c r="K28" s="38" t="s">
        <v>96</v>
      </c>
    </row>
    <row r="29" spans="1:15" x14ac:dyDescent="0.2">
      <c r="A29" s="30">
        <v>45036</v>
      </c>
      <c r="B29" s="31" t="s">
        <v>51</v>
      </c>
      <c r="C29" s="31">
        <v>1</v>
      </c>
      <c r="D29" s="31">
        <v>35.902847059999999</v>
      </c>
      <c r="E29" s="31">
        <v>14.40696325</v>
      </c>
      <c r="F29" s="32">
        <v>117</v>
      </c>
      <c r="G29" s="41">
        <v>700</v>
      </c>
      <c r="H29" s="31" t="s">
        <v>77</v>
      </c>
      <c r="I29" s="32">
        <v>15</v>
      </c>
      <c r="J29" s="32">
        <v>15</v>
      </c>
      <c r="K29" s="31" t="s">
        <v>96</v>
      </c>
    </row>
    <row r="30" spans="1:15" x14ac:dyDescent="0.2">
      <c r="A30" s="34">
        <v>45036</v>
      </c>
      <c r="B30" s="2" t="s">
        <v>51</v>
      </c>
      <c r="C30" s="2">
        <v>2</v>
      </c>
      <c r="D30" s="2">
        <v>35.902847059999999</v>
      </c>
      <c r="E30" s="2">
        <v>14.40696325</v>
      </c>
      <c r="F30" s="35">
        <v>46</v>
      </c>
      <c r="G30" s="42">
        <v>800</v>
      </c>
      <c r="H30" s="2" t="s">
        <v>77</v>
      </c>
      <c r="I30" s="35">
        <v>20</v>
      </c>
      <c r="J30" s="35">
        <v>22</v>
      </c>
      <c r="K30" s="2" t="s">
        <v>96</v>
      </c>
    </row>
    <row r="31" spans="1:15" x14ac:dyDescent="0.2">
      <c r="A31" s="37">
        <v>45036</v>
      </c>
      <c r="B31" s="38" t="s">
        <v>51</v>
      </c>
      <c r="C31" s="38">
        <v>3</v>
      </c>
      <c r="D31" s="38">
        <v>35.902847059999999</v>
      </c>
      <c r="E31" s="38">
        <v>14.40696325</v>
      </c>
      <c r="F31" s="39">
        <v>51</v>
      </c>
      <c r="G31" s="43">
        <v>500</v>
      </c>
      <c r="H31" s="38" t="s">
        <v>77</v>
      </c>
      <c r="I31" s="39">
        <v>5</v>
      </c>
      <c r="J31" s="39">
        <v>55</v>
      </c>
      <c r="K31" s="38" t="s">
        <v>96</v>
      </c>
    </row>
    <row r="32" spans="1:15" x14ac:dyDescent="0.2">
      <c r="A32" s="30">
        <v>45036</v>
      </c>
      <c r="B32" s="31" t="s">
        <v>29</v>
      </c>
      <c r="C32" s="31">
        <v>1</v>
      </c>
      <c r="D32" s="31">
        <v>35.902434849999999</v>
      </c>
      <c r="E32" s="31">
        <v>14.405812299999999</v>
      </c>
      <c r="F32" s="32">
        <v>37</v>
      </c>
      <c r="G32" s="41">
        <v>300</v>
      </c>
      <c r="H32" s="31" t="s">
        <v>75</v>
      </c>
      <c r="I32" s="31" t="s">
        <v>76</v>
      </c>
      <c r="J32" s="80" t="s">
        <v>49</v>
      </c>
      <c r="K32" s="31" t="s">
        <v>96</v>
      </c>
    </row>
    <row r="33" spans="1:11" x14ac:dyDescent="0.2">
      <c r="A33" s="34">
        <v>45036</v>
      </c>
      <c r="B33" s="2" t="s">
        <v>29</v>
      </c>
      <c r="C33" s="2">
        <v>2</v>
      </c>
      <c r="D33" s="2">
        <v>35.902434849999999</v>
      </c>
      <c r="E33" s="2">
        <v>14.405812299999999</v>
      </c>
      <c r="F33" s="35">
        <v>12</v>
      </c>
      <c r="G33" s="42">
        <v>400</v>
      </c>
      <c r="H33" s="2" t="s">
        <v>75</v>
      </c>
      <c r="I33" s="2" t="s">
        <v>76</v>
      </c>
      <c r="J33" s="81" t="s">
        <v>49</v>
      </c>
      <c r="K33" s="2" t="s">
        <v>96</v>
      </c>
    </row>
    <row r="34" spans="1:11" x14ac:dyDescent="0.2">
      <c r="A34" s="37">
        <v>45036</v>
      </c>
      <c r="B34" s="38" t="s">
        <v>29</v>
      </c>
      <c r="C34" s="38">
        <v>3</v>
      </c>
      <c r="D34" s="38">
        <v>35.902434849999999</v>
      </c>
      <c r="E34" s="38">
        <v>14.405812299999999</v>
      </c>
      <c r="F34" s="39">
        <v>40</v>
      </c>
      <c r="G34" s="43">
        <v>300</v>
      </c>
      <c r="H34" s="38" t="s">
        <v>75</v>
      </c>
      <c r="I34" s="38" t="s">
        <v>76</v>
      </c>
      <c r="J34" s="51" t="s">
        <v>49</v>
      </c>
      <c r="K34" s="38" t="s">
        <v>96</v>
      </c>
    </row>
    <row r="35" spans="1:11" x14ac:dyDescent="0.2">
      <c r="A35" s="30">
        <v>45036</v>
      </c>
      <c r="B35" s="31" t="s">
        <v>50</v>
      </c>
      <c r="C35" s="31">
        <v>1</v>
      </c>
      <c r="D35" s="31">
        <v>35.901497310000003</v>
      </c>
      <c r="E35" s="31">
        <v>14.40518492</v>
      </c>
      <c r="F35" s="49" t="s">
        <v>49</v>
      </c>
      <c r="G35" s="41">
        <v>1000</v>
      </c>
      <c r="H35" s="31" t="s">
        <v>77</v>
      </c>
      <c r="I35" s="49" t="s">
        <v>49</v>
      </c>
      <c r="J35" s="32">
        <v>75</v>
      </c>
      <c r="K35" s="31" t="s">
        <v>96</v>
      </c>
    </row>
    <row r="36" spans="1:11" x14ac:dyDescent="0.2">
      <c r="A36" s="34">
        <v>45036</v>
      </c>
      <c r="B36" s="2" t="s">
        <v>50</v>
      </c>
      <c r="C36" s="2">
        <v>2</v>
      </c>
      <c r="D36" s="2">
        <v>35.901497310000003</v>
      </c>
      <c r="E36" s="2">
        <v>14.40518492</v>
      </c>
      <c r="F36" s="50" t="s">
        <v>49</v>
      </c>
      <c r="G36" s="42">
        <v>1100</v>
      </c>
      <c r="H36" s="35" t="s">
        <v>77</v>
      </c>
      <c r="I36" s="50" t="s">
        <v>49</v>
      </c>
      <c r="J36" s="35">
        <v>56</v>
      </c>
      <c r="K36" s="35" t="s">
        <v>96</v>
      </c>
    </row>
    <row r="37" spans="1:11" x14ac:dyDescent="0.2">
      <c r="A37" s="37">
        <v>45036</v>
      </c>
      <c r="B37" s="38" t="s">
        <v>50</v>
      </c>
      <c r="C37" s="38">
        <v>3</v>
      </c>
      <c r="D37" s="38">
        <v>35.901497310000003</v>
      </c>
      <c r="E37" s="38">
        <v>14.40518492</v>
      </c>
      <c r="F37" s="48" t="s">
        <v>49</v>
      </c>
      <c r="G37" s="43">
        <v>900</v>
      </c>
      <c r="H37" s="39" t="s">
        <v>77</v>
      </c>
      <c r="I37" s="48" t="s">
        <v>49</v>
      </c>
      <c r="J37" s="39">
        <v>55</v>
      </c>
      <c r="K37" s="39" t="s">
        <v>96</v>
      </c>
    </row>
    <row r="38" spans="1:11" x14ac:dyDescent="0.2">
      <c r="A38" s="30">
        <v>45036</v>
      </c>
      <c r="B38" s="31" t="s">
        <v>28</v>
      </c>
      <c r="C38" s="31">
        <v>1</v>
      </c>
      <c r="D38" s="31">
        <v>35.899634570000003</v>
      </c>
      <c r="E38" s="31">
        <v>14.4053404</v>
      </c>
      <c r="F38" s="49" t="s">
        <v>49</v>
      </c>
      <c r="G38" s="41">
        <v>500</v>
      </c>
      <c r="H38" s="32" t="s">
        <v>77</v>
      </c>
      <c r="I38" s="49" t="s">
        <v>49</v>
      </c>
      <c r="J38" s="32">
        <v>132</v>
      </c>
      <c r="K38" s="32" t="s">
        <v>96</v>
      </c>
    </row>
    <row r="39" spans="1:11" x14ac:dyDescent="0.2">
      <c r="A39" s="34">
        <v>45036</v>
      </c>
      <c r="B39" s="2" t="s">
        <v>28</v>
      </c>
      <c r="C39" s="2">
        <v>2</v>
      </c>
      <c r="D39" s="2">
        <v>35.899634570000003</v>
      </c>
      <c r="E39" s="2">
        <v>14.4053404</v>
      </c>
      <c r="F39" s="50" t="s">
        <v>49</v>
      </c>
      <c r="G39" s="42">
        <v>600</v>
      </c>
      <c r="H39" s="35" t="s">
        <v>77</v>
      </c>
      <c r="I39" s="50" t="s">
        <v>49</v>
      </c>
      <c r="J39" s="35">
        <v>102</v>
      </c>
      <c r="K39" s="35" t="s">
        <v>96</v>
      </c>
    </row>
    <row r="40" spans="1:11" x14ac:dyDescent="0.2">
      <c r="A40" s="37">
        <v>45036</v>
      </c>
      <c r="B40" s="38" t="s">
        <v>28</v>
      </c>
      <c r="C40" s="38">
        <v>3</v>
      </c>
      <c r="D40" s="38">
        <v>35.899634570000003</v>
      </c>
      <c r="E40" s="38">
        <v>14.4053404</v>
      </c>
      <c r="F40" s="48" t="s">
        <v>49</v>
      </c>
      <c r="G40" s="43">
        <v>500</v>
      </c>
      <c r="H40" s="39" t="s">
        <v>77</v>
      </c>
      <c r="I40" s="48" t="s">
        <v>49</v>
      </c>
      <c r="J40" s="39">
        <v>55</v>
      </c>
      <c r="K40" s="39" t="s">
        <v>96</v>
      </c>
    </row>
    <row r="41" spans="1:11" x14ac:dyDescent="0.2">
      <c r="A41" s="30">
        <v>45036</v>
      </c>
      <c r="B41" s="31" t="s">
        <v>27</v>
      </c>
      <c r="C41" s="31">
        <v>1</v>
      </c>
      <c r="D41" s="31">
        <v>35.899693020000001</v>
      </c>
      <c r="E41" s="31">
        <v>14.40281133</v>
      </c>
      <c r="F41" s="32">
        <v>31</v>
      </c>
      <c r="G41" s="32">
        <v>55</v>
      </c>
      <c r="H41" s="32" t="s">
        <v>75</v>
      </c>
      <c r="I41" s="32">
        <v>25</v>
      </c>
      <c r="J41" s="32">
        <v>12</v>
      </c>
      <c r="K41" s="32" t="s">
        <v>96</v>
      </c>
    </row>
    <row r="42" spans="1:11" x14ac:dyDescent="0.2">
      <c r="A42" s="34">
        <v>45036</v>
      </c>
      <c r="B42" s="2" t="s">
        <v>27</v>
      </c>
      <c r="C42" s="2">
        <v>2</v>
      </c>
      <c r="D42" s="2">
        <v>35.899693020000001</v>
      </c>
      <c r="E42" s="2">
        <v>14.40281133</v>
      </c>
      <c r="F42" s="35">
        <v>32</v>
      </c>
      <c r="G42" s="35">
        <v>48</v>
      </c>
      <c r="H42" s="35" t="s">
        <v>75</v>
      </c>
      <c r="I42" s="35">
        <v>9</v>
      </c>
      <c r="J42" s="35">
        <v>41</v>
      </c>
      <c r="K42" s="35" t="s">
        <v>96</v>
      </c>
    </row>
    <row r="43" spans="1:11" x14ac:dyDescent="0.2">
      <c r="A43" s="37">
        <v>45036</v>
      </c>
      <c r="B43" s="38" t="s">
        <v>27</v>
      </c>
      <c r="C43" s="38">
        <v>3</v>
      </c>
      <c r="D43" s="38">
        <v>35.899693020000001</v>
      </c>
      <c r="E43" s="38">
        <v>14.40281133</v>
      </c>
      <c r="F43" s="39">
        <v>28</v>
      </c>
      <c r="G43" s="39">
        <v>73</v>
      </c>
      <c r="H43" s="39" t="s">
        <v>75</v>
      </c>
      <c r="I43" s="39">
        <v>25</v>
      </c>
      <c r="J43" s="39">
        <v>55</v>
      </c>
      <c r="K43" s="39" t="s">
        <v>96</v>
      </c>
    </row>
    <row r="44" spans="1:11" x14ac:dyDescent="0.2">
      <c r="A44" s="30">
        <v>45036</v>
      </c>
      <c r="B44" s="2" t="s">
        <v>26</v>
      </c>
      <c r="C44" s="2">
        <v>1</v>
      </c>
      <c r="D44" s="31">
        <v>35.899752370000002</v>
      </c>
      <c r="E44" s="2">
        <v>14.40055308</v>
      </c>
      <c r="F44" s="35">
        <v>47</v>
      </c>
      <c r="G44" s="35">
        <v>135</v>
      </c>
      <c r="H44" s="35" t="s">
        <v>75</v>
      </c>
      <c r="I44" s="35">
        <v>10</v>
      </c>
      <c r="J44" s="32">
        <v>15</v>
      </c>
      <c r="K44" s="35" t="s">
        <v>96</v>
      </c>
    </row>
    <row r="45" spans="1:11" x14ac:dyDescent="0.2">
      <c r="A45" s="34">
        <v>45036</v>
      </c>
      <c r="B45" s="2" t="s">
        <v>26</v>
      </c>
      <c r="C45" s="2">
        <v>2</v>
      </c>
      <c r="D45" s="2">
        <v>35.899752370000002</v>
      </c>
      <c r="E45" s="2">
        <v>14.40055308</v>
      </c>
      <c r="F45" s="35">
        <v>41</v>
      </c>
      <c r="G45" s="35">
        <v>151</v>
      </c>
      <c r="H45" s="35" t="s">
        <v>75</v>
      </c>
      <c r="I45" s="35">
        <v>19</v>
      </c>
      <c r="J45" s="35">
        <v>55</v>
      </c>
      <c r="K45" s="35" t="s">
        <v>96</v>
      </c>
    </row>
    <row r="46" spans="1:11" x14ac:dyDescent="0.2">
      <c r="A46" s="37">
        <v>45036</v>
      </c>
      <c r="B46" s="38" t="s">
        <v>26</v>
      </c>
      <c r="C46" s="38">
        <v>3</v>
      </c>
      <c r="D46" s="38">
        <v>35.899752370000002</v>
      </c>
      <c r="E46" s="38">
        <v>14.40055308</v>
      </c>
      <c r="F46" s="39">
        <v>37</v>
      </c>
      <c r="G46" s="43">
        <v>400</v>
      </c>
      <c r="H46" s="39" t="s">
        <v>75</v>
      </c>
      <c r="I46" s="39">
        <v>5</v>
      </c>
      <c r="J46" s="39">
        <v>63</v>
      </c>
      <c r="K46" s="39" t="s">
        <v>96</v>
      </c>
    </row>
    <row r="47" spans="1:11" x14ac:dyDescent="0.2">
      <c r="A47" s="30">
        <v>45036</v>
      </c>
      <c r="B47" s="2" t="s">
        <v>25</v>
      </c>
      <c r="C47" s="2">
        <v>1</v>
      </c>
      <c r="D47" s="2">
        <v>35.898371840000003</v>
      </c>
      <c r="E47" s="2">
        <v>14.40049284</v>
      </c>
      <c r="F47" s="35">
        <v>21</v>
      </c>
      <c r="G47" s="35">
        <v>54</v>
      </c>
      <c r="H47" s="35" t="s">
        <v>75</v>
      </c>
      <c r="I47" s="35">
        <v>25</v>
      </c>
      <c r="J47" s="52" t="s">
        <v>49</v>
      </c>
      <c r="K47" s="35" t="s">
        <v>96</v>
      </c>
    </row>
    <row r="48" spans="1:11" x14ac:dyDescent="0.2">
      <c r="A48" s="34">
        <v>45036</v>
      </c>
      <c r="B48" s="2" t="s">
        <v>25</v>
      </c>
      <c r="C48" s="2">
        <v>2</v>
      </c>
      <c r="D48" s="2">
        <v>35.898371840000003</v>
      </c>
      <c r="E48" s="2">
        <v>14.40049284</v>
      </c>
      <c r="F48" s="35">
        <v>26</v>
      </c>
      <c r="G48" s="35">
        <v>73</v>
      </c>
      <c r="H48" s="35" t="s">
        <v>75</v>
      </c>
      <c r="I48" s="35">
        <v>25</v>
      </c>
      <c r="J48" s="53" t="s">
        <v>49</v>
      </c>
      <c r="K48" s="35" t="s">
        <v>96</v>
      </c>
    </row>
    <row r="49" spans="1:11" x14ac:dyDescent="0.2">
      <c r="A49" s="37">
        <v>45036</v>
      </c>
      <c r="B49" s="38" t="s">
        <v>25</v>
      </c>
      <c r="C49" s="38">
        <v>3</v>
      </c>
      <c r="D49" s="38">
        <v>35.898371840000003</v>
      </c>
      <c r="E49" s="38">
        <v>14.40049284</v>
      </c>
      <c r="F49" s="39">
        <v>49</v>
      </c>
      <c r="G49" s="39">
        <v>67</v>
      </c>
      <c r="H49" s="39" t="s">
        <v>75</v>
      </c>
      <c r="I49" s="39">
        <v>25</v>
      </c>
      <c r="J49" s="51" t="s">
        <v>49</v>
      </c>
      <c r="K49" s="39" t="s">
        <v>96</v>
      </c>
    </row>
    <row r="50" spans="1:11" x14ac:dyDescent="0.2">
      <c r="A50" s="30">
        <v>45036</v>
      </c>
      <c r="B50" s="2" t="s">
        <v>24</v>
      </c>
      <c r="C50" s="2">
        <v>1</v>
      </c>
      <c r="D50" s="2">
        <v>35.897380949999999</v>
      </c>
      <c r="E50" s="2">
        <v>14.39758462</v>
      </c>
      <c r="F50" s="35">
        <v>11</v>
      </c>
      <c r="G50" s="41">
        <v>200</v>
      </c>
      <c r="H50" s="35" t="s">
        <v>75</v>
      </c>
      <c r="I50" s="35">
        <v>25</v>
      </c>
      <c r="J50" s="35">
        <v>56</v>
      </c>
      <c r="K50" s="35" t="s">
        <v>96</v>
      </c>
    </row>
    <row r="51" spans="1:11" x14ac:dyDescent="0.2">
      <c r="A51" s="34">
        <v>45036</v>
      </c>
      <c r="B51" s="2" t="s">
        <v>24</v>
      </c>
      <c r="C51" s="2">
        <v>2</v>
      </c>
      <c r="D51" s="2">
        <v>35.897380949999999</v>
      </c>
      <c r="E51" s="2">
        <v>14.39758462</v>
      </c>
      <c r="F51" s="35">
        <v>26</v>
      </c>
      <c r="G51" s="42">
        <v>500</v>
      </c>
      <c r="H51" s="35" t="s">
        <v>75</v>
      </c>
      <c r="I51" s="35">
        <v>23</v>
      </c>
      <c r="J51" s="35">
        <v>48</v>
      </c>
      <c r="K51" s="35" t="s">
        <v>96</v>
      </c>
    </row>
    <row r="52" spans="1:11" x14ac:dyDescent="0.2">
      <c r="A52" s="37">
        <v>45036</v>
      </c>
      <c r="B52" s="38" t="s">
        <v>24</v>
      </c>
      <c r="C52" s="38">
        <v>3</v>
      </c>
      <c r="D52" s="38">
        <v>35.897380949999999</v>
      </c>
      <c r="E52" s="38">
        <v>14.39758462</v>
      </c>
      <c r="F52" s="39">
        <v>37</v>
      </c>
      <c r="G52" s="43">
        <v>300</v>
      </c>
      <c r="H52" s="39" t="s">
        <v>75</v>
      </c>
      <c r="I52" s="39">
        <v>16</v>
      </c>
      <c r="J52" s="39">
        <v>31</v>
      </c>
      <c r="K52" s="39" t="s">
        <v>96</v>
      </c>
    </row>
    <row r="53" spans="1:11" x14ac:dyDescent="0.2">
      <c r="A53" s="30">
        <v>45036</v>
      </c>
      <c r="B53" s="2" t="s">
        <v>23</v>
      </c>
      <c r="C53" s="2">
        <v>1</v>
      </c>
      <c r="D53" s="2">
        <v>35.897380949999999</v>
      </c>
      <c r="E53" s="2">
        <v>14.39758462</v>
      </c>
      <c r="F53" s="35">
        <v>20</v>
      </c>
      <c r="G53" s="35">
        <v>94</v>
      </c>
      <c r="H53" s="35" t="s">
        <v>77</v>
      </c>
      <c r="I53" s="35">
        <v>12</v>
      </c>
      <c r="J53" s="35">
        <v>107</v>
      </c>
      <c r="K53" s="35" t="s">
        <v>96</v>
      </c>
    </row>
    <row r="54" spans="1:11" x14ac:dyDescent="0.2">
      <c r="A54" s="34">
        <v>45036</v>
      </c>
      <c r="B54" s="2" t="s">
        <v>23</v>
      </c>
      <c r="C54" s="2">
        <v>2</v>
      </c>
      <c r="D54" s="2">
        <v>35.897380949999999</v>
      </c>
      <c r="E54" s="2">
        <v>14.39758462</v>
      </c>
      <c r="F54" s="35">
        <v>24</v>
      </c>
      <c r="G54" s="35">
        <v>114</v>
      </c>
      <c r="H54" s="35" t="s">
        <v>77</v>
      </c>
      <c r="I54" s="35">
        <v>3</v>
      </c>
      <c r="J54" s="35">
        <v>61</v>
      </c>
      <c r="K54" s="35" t="s">
        <v>96</v>
      </c>
    </row>
    <row r="55" spans="1:11" x14ac:dyDescent="0.2">
      <c r="A55" s="37">
        <v>45036</v>
      </c>
      <c r="B55" s="38" t="s">
        <v>23</v>
      </c>
      <c r="C55" s="38">
        <v>3</v>
      </c>
      <c r="D55" s="38">
        <v>35.897380949999999</v>
      </c>
      <c r="E55" s="38">
        <v>14.39758462</v>
      </c>
      <c r="F55" s="39">
        <v>40</v>
      </c>
      <c r="G55" s="39">
        <v>99</v>
      </c>
      <c r="H55" s="39" t="s">
        <v>77</v>
      </c>
      <c r="I55" s="39">
        <v>25</v>
      </c>
      <c r="J55" s="39">
        <v>48</v>
      </c>
      <c r="K55" s="39" t="s">
        <v>96</v>
      </c>
    </row>
    <row r="56" spans="1:11" x14ac:dyDescent="0.2">
      <c r="A56" s="30">
        <v>45036</v>
      </c>
      <c r="B56" s="2" t="s">
        <v>22</v>
      </c>
      <c r="C56" s="2">
        <v>1</v>
      </c>
      <c r="D56" s="2">
        <v>35.896506199999997</v>
      </c>
      <c r="E56" s="2">
        <v>14.39483358</v>
      </c>
      <c r="F56" s="35">
        <v>17</v>
      </c>
      <c r="G56" s="35">
        <v>289</v>
      </c>
      <c r="H56" s="35" t="s">
        <v>74</v>
      </c>
      <c r="I56" s="35">
        <v>22</v>
      </c>
      <c r="J56" s="35">
        <v>80</v>
      </c>
      <c r="K56" s="35" t="s">
        <v>96</v>
      </c>
    </row>
    <row r="57" spans="1:11" x14ac:dyDescent="0.2">
      <c r="A57" s="34">
        <v>45036</v>
      </c>
      <c r="B57" s="2" t="s">
        <v>22</v>
      </c>
      <c r="C57" s="2">
        <v>2</v>
      </c>
      <c r="D57" s="2">
        <v>35.896506199999997</v>
      </c>
      <c r="E57" s="2">
        <v>14.39483358</v>
      </c>
      <c r="F57" s="35">
        <v>9</v>
      </c>
      <c r="G57" s="35">
        <v>206</v>
      </c>
      <c r="H57" s="35" t="s">
        <v>74</v>
      </c>
      <c r="I57" s="35">
        <v>10</v>
      </c>
      <c r="J57" s="35">
        <v>71</v>
      </c>
      <c r="K57" s="35" t="s">
        <v>96</v>
      </c>
    </row>
    <row r="58" spans="1:11" x14ac:dyDescent="0.2">
      <c r="A58" s="37">
        <v>45036</v>
      </c>
      <c r="B58" s="38" t="s">
        <v>22</v>
      </c>
      <c r="C58" s="38">
        <v>3</v>
      </c>
      <c r="D58" s="38">
        <v>35.896506199999997</v>
      </c>
      <c r="E58" s="38">
        <v>14.39483358</v>
      </c>
      <c r="F58" s="39">
        <v>27</v>
      </c>
      <c r="G58" s="39">
        <v>261</v>
      </c>
      <c r="H58" s="39" t="s">
        <v>74</v>
      </c>
      <c r="I58" s="39">
        <v>19</v>
      </c>
      <c r="J58" s="39">
        <v>132</v>
      </c>
      <c r="K58" s="39" t="s">
        <v>96</v>
      </c>
    </row>
    <row r="59" spans="1:11" x14ac:dyDescent="0.2">
      <c r="A59" s="30">
        <v>45036</v>
      </c>
      <c r="B59" s="2" t="s">
        <v>21</v>
      </c>
      <c r="C59" s="2">
        <v>1</v>
      </c>
      <c r="D59" s="2">
        <v>35.896113960000001</v>
      </c>
      <c r="E59" s="2">
        <v>14.394486069999999</v>
      </c>
      <c r="F59" s="32">
        <v>107</v>
      </c>
      <c r="G59" s="35">
        <v>251</v>
      </c>
      <c r="H59" s="35" t="s">
        <v>77</v>
      </c>
      <c r="I59" s="35">
        <v>18.5</v>
      </c>
      <c r="J59" s="35">
        <v>246</v>
      </c>
      <c r="K59" s="35" t="s">
        <v>96</v>
      </c>
    </row>
    <row r="60" spans="1:11" x14ac:dyDescent="0.2">
      <c r="A60" s="34">
        <v>45036</v>
      </c>
      <c r="B60" s="2" t="s">
        <v>21</v>
      </c>
      <c r="C60" s="2">
        <v>2</v>
      </c>
      <c r="D60" s="2">
        <v>35.896113960000001</v>
      </c>
      <c r="E60" s="2">
        <v>14.394486069999999</v>
      </c>
      <c r="F60" s="35">
        <v>108</v>
      </c>
      <c r="G60" s="35">
        <v>237</v>
      </c>
      <c r="H60" s="35" t="s">
        <v>77</v>
      </c>
      <c r="I60" s="35">
        <v>25</v>
      </c>
      <c r="J60" s="35">
        <v>68</v>
      </c>
      <c r="K60" s="35" t="s">
        <v>96</v>
      </c>
    </row>
    <row r="61" spans="1:11" x14ac:dyDescent="0.2">
      <c r="A61" s="37">
        <v>45036</v>
      </c>
      <c r="B61" s="38" t="s">
        <v>21</v>
      </c>
      <c r="C61" s="38">
        <v>3</v>
      </c>
      <c r="D61" s="38">
        <v>35.896113960000001</v>
      </c>
      <c r="E61" s="38">
        <v>14.394486069999999</v>
      </c>
      <c r="F61" s="39">
        <v>79</v>
      </c>
      <c r="G61" s="39">
        <v>314</v>
      </c>
      <c r="H61" s="39" t="s">
        <v>77</v>
      </c>
      <c r="I61" s="39">
        <v>22</v>
      </c>
      <c r="J61" s="39">
        <v>42</v>
      </c>
      <c r="K61" s="39" t="s">
        <v>96</v>
      </c>
    </row>
    <row r="62" spans="1:11" x14ac:dyDescent="0.2">
      <c r="A62" s="30">
        <v>45036</v>
      </c>
      <c r="B62" s="2" t="s">
        <v>20</v>
      </c>
      <c r="C62" s="2">
        <v>1</v>
      </c>
      <c r="D62" s="2">
        <v>35.894189779999998</v>
      </c>
      <c r="E62" s="2">
        <v>14.39270962</v>
      </c>
      <c r="F62" s="32">
        <v>66</v>
      </c>
      <c r="G62" s="41">
        <v>1700</v>
      </c>
      <c r="H62" s="35" t="s">
        <v>73</v>
      </c>
      <c r="I62" s="35">
        <v>25</v>
      </c>
      <c r="J62" s="35">
        <v>51</v>
      </c>
      <c r="K62" s="35" t="s">
        <v>96</v>
      </c>
    </row>
    <row r="63" spans="1:11" x14ac:dyDescent="0.2">
      <c r="A63" s="34">
        <v>45036</v>
      </c>
      <c r="B63" s="2" t="s">
        <v>20</v>
      </c>
      <c r="C63" s="2">
        <v>2</v>
      </c>
      <c r="D63" s="2">
        <v>35.894189779999998</v>
      </c>
      <c r="E63" s="2">
        <v>14.39270962</v>
      </c>
      <c r="F63" s="35">
        <v>9</v>
      </c>
      <c r="G63" s="42">
        <v>1200</v>
      </c>
      <c r="H63" s="2" t="s">
        <v>73</v>
      </c>
      <c r="I63" s="35">
        <v>0</v>
      </c>
      <c r="J63" s="35">
        <v>40</v>
      </c>
      <c r="K63" s="2" t="s">
        <v>96</v>
      </c>
    </row>
    <row r="64" spans="1:11" x14ac:dyDescent="0.2">
      <c r="A64" s="37">
        <v>45036</v>
      </c>
      <c r="B64" s="38" t="s">
        <v>20</v>
      </c>
      <c r="C64" s="38">
        <v>3</v>
      </c>
      <c r="D64" s="38">
        <v>35.894189779999998</v>
      </c>
      <c r="E64" s="38">
        <v>14.39270962</v>
      </c>
      <c r="F64" s="39">
        <v>122</v>
      </c>
      <c r="G64" s="43">
        <v>1300</v>
      </c>
      <c r="H64" s="38" t="s">
        <v>73</v>
      </c>
      <c r="I64" s="39">
        <v>0</v>
      </c>
      <c r="J64" s="39">
        <v>32</v>
      </c>
      <c r="K64" s="38" t="s">
        <v>96</v>
      </c>
    </row>
    <row r="65" spans="1:11" x14ac:dyDescent="0.2">
      <c r="A65" s="30">
        <v>45036</v>
      </c>
      <c r="B65" s="2" t="s">
        <v>19</v>
      </c>
      <c r="C65" s="2">
        <v>1</v>
      </c>
      <c r="D65" s="2">
        <v>35.893133560000003</v>
      </c>
      <c r="E65" s="2">
        <v>14.39216255</v>
      </c>
      <c r="F65" s="32">
        <v>23</v>
      </c>
      <c r="G65" s="35">
        <v>104</v>
      </c>
      <c r="H65" s="2" t="s">
        <v>74</v>
      </c>
      <c r="I65" s="35">
        <v>24</v>
      </c>
      <c r="J65" s="35">
        <v>89</v>
      </c>
      <c r="K65" s="2" t="s">
        <v>96</v>
      </c>
    </row>
    <row r="66" spans="1:11" x14ac:dyDescent="0.2">
      <c r="A66" s="34">
        <v>45036</v>
      </c>
      <c r="B66" s="2" t="s">
        <v>19</v>
      </c>
      <c r="C66" s="2">
        <v>2</v>
      </c>
      <c r="D66" s="2">
        <v>35.893133560000003</v>
      </c>
      <c r="E66" s="2">
        <v>14.39216255</v>
      </c>
      <c r="F66" s="35">
        <v>18</v>
      </c>
      <c r="G66" s="35">
        <v>238</v>
      </c>
      <c r="H66" s="2" t="s">
        <v>74</v>
      </c>
      <c r="I66" s="35">
        <v>12</v>
      </c>
      <c r="J66" s="35">
        <v>105</v>
      </c>
      <c r="K66" s="2" t="s">
        <v>96</v>
      </c>
    </row>
    <row r="67" spans="1:11" x14ac:dyDescent="0.2">
      <c r="A67" s="37">
        <v>45036</v>
      </c>
      <c r="B67" s="38" t="s">
        <v>19</v>
      </c>
      <c r="C67" s="38">
        <v>3</v>
      </c>
      <c r="D67" s="38">
        <v>35.893133560000003</v>
      </c>
      <c r="E67" s="38">
        <v>14.39216255</v>
      </c>
      <c r="F67" s="39">
        <v>62</v>
      </c>
      <c r="G67" s="43">
        <v>1200</v>
      </c>
      <c r="H67" s="38" t="s">
        <v>74</v>
      </c>
      <c r="I67" s="39">
        <v>25</v>
      </c>
      <c r="J67" s="39">
        <v>500</v>
      </c>
      <c r="K67" s="38" t="s">
        <v>96</v>
      </c>
    </row>
    <row r="68" spans="1:11" x14ac:dyDescent="0.2">
      <c r="A68" s="30">
        <v>45036</v>
      </c>
      <c r="B68" s="2" t="s">
        <v>31</v>
      </c>
      <c r="C68" s="2">
        <v>1</v>
      </c>
      <c r="D68" s="2">
        <v>35.890282280000001</v>
      </c>
      <c r="E68" s="2">
        <v>14.377649829999999</v>
      </c>
      <c r="F68" s="35">
        <v>130</v>
      </c>
      <c r="G68" s="35">
        <v>155</v>
      </c>
      <c r="H68" s="2" t="s">
        <v>77</v>
      </c>
      <c r="I68" s="31" t="s">
        <v>76</v>
      </c>
      <c r="J68" s="35">
        <v>600</v>
      </c>
      <c r="K68" s="2" t="s">
        <v>96</v>
      </c>
    </row>
    <row r="69" spans="1:11" x14ac:dyDescent="0.2">
      <c r="A69" s="34">
        <v>45036</v>
      </c>
      <c r="B69" s="2" t="s">
        <v>31</v>
      </c>
      <c r="C69" s="2">
        <v>2</v>
      </c>
      <c r="D69" s="2">
        <v>35.890282280000001</v>
      </c>
      <c r="E69" s="2">
        <v>14.377649829999999</v>
      </c>
      <c r="F69" s="35">
        <v>58</v>
      </c>
      <c r="G69" s="35">
        <v>53</v>
      </c>
      <c r="H69" s="2" t="s">
        <v>77</v>
      </c>
      <c r="I69" s="2" t="s">
        <v>76</v>
      </c>
      <c r="J69" s="35">
        <v>550</v>
      </c>
      <c r="K69" s="2" t="s">
        <v>96</v>
      </c>
    </row>
    <row r="70" spans="1:11" x14ac:dyDescent="0.2">
      <c r="A70" s="37">
        <v>45036</v>
      </c>
      <c r="B70" s="38" t="s">
        <v>31</v>
      </c>
      <c r="C70" s="38">
        <v>3</v>
      </c>
      <c r="D70" s="38">
        <v>35.890282280000001</v>
      </c>
      <c r="E70" s="38">
        <v>14.377649829999999</v>
      </c>
      <c r="F70" s="39">
        <v>51</v>
      </c>
      <c r="G70" s="39">
        <v>132</v>
      </c>
      <c r="H70" s="38" t="s">
        <v>77</v>
      </c>
      <c r="I70" s="38" t="s">
        <v>76</v>
      </c>
      <c r="J70" s="39">
        <v>800</v>
      </c>
      <c r="K70" s="38" t="s">
        <v>96</v>
      </c>
    </row>
    <row r="71" spans="1:11" x14ac:dyDescent="0.2">
      <c r="A71" s="30">
        <v>45036</v>
      </c>
      <c r="B71" s="2" t="s">
        <v>32</v>
      </c>
      <c r="C71" s="2">
        <v>1</v>
      </c>
      <c r="D71" s="2">
        <v>35.890406560000002</v>
      </c>
      <c r="E71" s="2">
        <v>14.376451749999999</v>
      </c>
      <c r="F71" s="35">
        <v>87</v>
      </c>
      <c r="G71" s="35">
        <v>409</v>
      </c>
      <c r="H71" s="2" t="s">
        <v>77</v>
      </c>
      <c r="I71" s="35">
        <v>0</v>
      </c>
      <c r="J71" s="35">
        <v>178</v>
      </c>
      <c r="K71" s="2" t="s">
        <v>96</v>
      </c>
    </row>
    <row r="72" spans="1:11" x14ac:dyDescent="0.2">
      <c r="A72" s="34">
        <v>45036</v>
      </c>
      <c r="B72" s="2" t="s">
        <v>32</v>
      </c>
      <c r="C72" s="2">
        <v>2</v>
      </c>
      <c r="D72" s="2">
        <v>35.890406560000002</v>
      </c>
      <c r="E72" s="2">
        <v>14.376451749999999</v>
      </c>
      <c r="F72" s="35">
        <v>157</v>
      </c>
      <c r="G72" s="35">
        <v>148</v>
      </c>
      <c r="H72" s="2" t="s">
        <v>77</v>
      </c>
      <c r="I72" s="35">
        <v>0</v>
      </c>
      <c r="J72" s="35">
        <v>53</v>
      </c>
      <c r="K72" s="2" t="s">
        <v>96</v>
      </c>
    </row>
    <row r="73" spans="1:11" x14ac:dyDescent="0.2">
      <c r="A73" s="37">
        <v>45036</v>
      </c>
      <c r="B73" s="38" t="s">
        <v>32</v>
      </c>
      <c r="C73" s="38">
        <v>3</v>
      </c>
      <c r="D73" s="38">
        <v>35.890406560000002</v>
      </c>
      <c r="E73" s="38">
        <v>14.376451749999999</v>
      </c>
      <c r="F73" s="39">
        <v>2.5</v>
      </c>
      <c r="G73" s="39">
        <v>56</v>
      </c>
      <c r="H73" s="38" t="s">
        <v>77</v>
      </c>
      <c r="I73" s="39">
        <v>0</v>
      </c>
      <c r="J73" s="39">
        <v>41</v>
      </c>
      <c r="K73" s="38" t="s">
        <v>96</v>
      </c>
    </row>
    <row r="74" spans="1:11" x14ac:dyDescent="0.2">
      <c r="A74" s="30">
        <v>45036</v>
      </c>
      <c r="B74" s="2" t="s">
        <v>7</v>
      </c>
      <c r="C74" s="2">
        <v>1</v>
      </c>
      <c r="D74" s="2">
        <v>35.891589089999997</v>
      </c>
      <c r="E74" s="2">
        <v>14.39005951</v>
      </c>
      <c r="F74" s="35">
        <v>134</v>
      </c>
      <c r="G74" s="41">
        <v>1700</v>
      </c>
      <c r="H74" s="2" t="s">
        <v>77</v>
      </c>
      <c r="I74" s="31" t="s">
        <v>76</v>
      </c>
      <c r="J74" s="52" t="s">
        <v>49</v>
      </c>
      <c r="K74" s="2" t="s">
        <v>92</v>
      </c>
    </row>
    <row r="75" spans="1:11" x14ac:dyDescent="0.2">
      <c r="A75" s="34">
        <v>45036</v>
      </c>
      <c r="B75" s="2" t="s">
        <v>7</v>
      </c>
      <c r="C75" s="2">
        <v>2</v>
      </c>
      <c r="D75" s="2">
        <v>35.891589089999997</v>
      </c>
      <c r="E75" s="2">
        <v>14.39005951</v>
      </c>
      <c r="F75" s="35">
        <v>223</v>
      </c>
      <c r="G75" s="42">
        <v>1500</v>
      </c>
      <c r="H75" s="2" t="s">
        <v>77</v>
      </c>
      <c r="I75" s="2" t="s">
        <v>76</v>
      </c>
      <c r="J75" s="53" t="s">
        <v>49</v>
      </c>
      <c r="K75" s="2" t="s">
        <v>92</v>
      </c>
    </row>
    <row r="76" spans="1:11" x14ac:dyDescent="0.2">
      <c r="A76" s="37">
        <v>45036</v>
      </c>
      <c r="B76" s="38" t="s">
        <v>7</v>
      </c>
      <c r="C76" s="38">
        <v>3</v>
      </c>
      <c r="D76" s="38">
        <v>35.891589089999997</v>
      </c>
      <c r="E76" s="38">
        <v>14.39005951</v>
      </c>
      <c r="F76" s="39">
        <v>342</v>
      </c>
      <c r="G76" s="43">
        <v>1400</v>
      </c>
      <c r="H76" s="38" t="s">
        <v>77</v>
      </c>
      <c r="I76" s="38" t="s">
        <v>76</v>
      </c>
      <c r="J76" s="51" t="s">
        <v>49</v>
      </c>
      <c r="K76" s="38" t="s">
        <v>92</v>
      </c>
    </row>
    <row r="77" spans="1:11" x14ac:dyDescent="0.2">
      <c r="A77" s="30">
        <v>45036</v>
      </c>
      <c r="B77" s="2" t="s">
        <v>12</v>
      </c>
      <c r="C77" s="2">
        <v>1</v>
      </c>
      <c r="D77" s="2">
        <v>35.891192580000002</v>
      </c>
      <c r="E77" s="2">
        <v>14.38806364</v>
      </c>
      <c r="F77" s="35">
        <v>80</v>
      </c>
      <c r="G77" s="41">
        <v>900</v>
      </c>
      <c r="H77" s="2" t="s">
        <v>77</v>
      </c>
      <c r="I77" s="31" t="s">
        <v>76</v>
      </c>
      <c r="J77" s="52" t="s">
        <v>49</v>
      </c>
      <c r="K77" s="2" t="s">
        <v>92</v>
      </c>
    </row>
    <row r="78" spans="1:11" x14ac:dyDescent="0.2">
      <c r="A78" s="34">
        <v>45036</v>
      </c>
      <c r="B78" s="2" t="s">
        <v>12</v>
      </c>
      <c r="C78" s="2">
        <v>2</v>
      </c>
      <c r="D78" s="2">
        <v>35.891192580000002</v>
      </c>
      <c r="E78" s="2">
        <v>14.38806364</v>
      </c>
      <c r="F78" s="35">
        <v>118</v>
      </c>
      <c r="G78" s="42">
        <v>1100</v>
      </c>
      <c r="H78" s="2" t="s">
        <v>77</v>
      </c>
      <c r="I78" s="2" t="s">
        <v>76</v>
      </c>
      <c r="J78" s="53" t="s">
        <v>49</v>
      </c>
      <c r="K78" s="2" t="s">
        <v>92</v>
      </c>
    </row>
    <row r="79" spans="1:11" x14ac:dyDescent="0.2">
      <c r="A79" s="37">
        <v>45036</v>
      </c>
      <c r="B79" s="38" t="s">
        <v>12</v>
      </c>
      <c r="C79" s="38">
        <v>3</v>
      </c>
      <c r="D79" s="38">
        <v>35.891192580000002</v>
      </c>
      <c r="E79" s="38">
        <v>14.38806364</v>
      </c>
      <c r="F79" s="39">
        <v>127</v>
      </c>
      <c r="G79" s="43">
        <v>1300</v>
      </c>
      <c r="H79" s="38" t="s">
        <v>77</v>
      </c>
      <c r="I79" s="38" t="s">
        <v>76</v>
      </c>
      <c r="J79" s="51" t="s">
        <v>49</v>
      </c>
      <c r="K79" s="38" t="s">
        <v>92</v>
      </c>
    </row>
    <row r="80" spans="1:11" x14ac:dyDescent="0.2">
      <c r="A80" s="30">
        <v>45036</v>
      </c>
      <c r="B80" s="2" t="s">
        <v>14</v>
      </c>
      <c r="C80" s="2">
        <v>1</v>
      </c>
      <c r="D80" s="2">
        <v>35.891312839999998</v>
      </c>
      <c r="E80" s="2">
        <v>14.386902490000001</v>
      </c>
      <c r="F80" s="35">
        <v>19</v>
      </c>
      <c r="G80" s="41">
        <v>1700</v>
      </c>
      <c r="H80" s="2" t="s">
        <v>77</v>
      </c>
      <c r="I80" s="35">
        <v>0</v>
      </c>
      <c r="J80" s="35">
        <v>113</v>
      </c>
      <c r="K80" s="2" t="s">
        <v>92</v>
      </c>
    </row>
    <row r="81" spans="1:11" x14ac:dyDescent="0.2">
      <c r="A81" s="34">
        <v>45036</v>
      </c>
      <c r="B81" s="2" t="s">
        <v>14</v>
      </c>
      <c r="C81" s="2">
        <v>2</v>
      </c>
      <c r="D81" s="2">
        <v>35.891312839999998</v>
      </c>
      <c r="E81" s="2">
        <v>14.386902490000001</v>
      </c>
      <c r="F81" s="35">
        <v>6</v>
      </c>
      <c r="G81" s="42">
        <v>2000</v>
      </c>
      <c r="H81" s="2" t="s">
        <v>77</v>
      </c>
      <c r="I81" s="35">
        <v>0</v>
      </c>
      <c r="J81" s="35">
        <v>105</v>
      </c>
      <c r="K81" s="2" t="s">
        <v>92</v>
      </c>
    </row>
    <row r="82" spans="1:11" x14ac:dyDescent="0.2">
      <c r="A82" s="37">
        <v>45036</v>
      </c>
      <c r="B82" s="38" t="s">
        <v>14</v>
      </c>
      <c r="C82" s="38">
        <v>3</v>
      </c>
      <c r="D82" s="38">
        <v>35.891312839999998</v>
      </c>
      <c r="E82" s="38">
        <v>14.386902490000001</v>
      </c>
      <c r="F82" s="39">
        <v>15</v>
      </c>
      <c r="G82" s="43">
        <v>2000</v>
      </c>
      <c r="H82" s="38" t="s">
        <v>77</v>
      </c>
      <c r="I82" s="39">
        <v>0</v>
      </c>
      <c r="J82" s="39">
        <v>103</v>
      </c>
      <c r="K82" s="38" t="s">
        <v>92</v>
      </c>
    </row>
    <row r="83" spans="1:11" x14ac:dyDescent="0.2">
      <c r="A83" s="30">
        <v>45036</v>
      </c>
      <c r="B83" s="2" t="s">
        <v>13</v>
      </c>
      <c r="C83" s="2">
        <v>1</v>
      </c>
      <c r="D83" s="2">
        <v>35.891280440000003</v>
      </c>
      <c r="E83" s="2">
        <v>14.386408830000001</v>
      </c>
      <c r="F83" s="35">
        <v>194</v>
      </c>
      <c r="G83" s="41">
        <v>1700</v>
      </c>
      <c r="H83" s="2" t="s">
        <v>77</v>
      </c>
      <c r="I83" s="31" t="s">
        <v>76</v>
      </c>
      <c r="J83" s="52" t="s">
        <v>49</v>
      </c>
      <c r="K83" s="2" t="s">
        <v>92</v>
      </c>
    </row>
    <row r="84" spans="1:11" x14ac:dyDescent="0.2">
      <c r="A84" s="34">
        <v>45036</v>
      </c>
      <c r="B84" s="2" t="s">
        <v>13</v>
      </c>
      <c r="C84" s="2">
        <v>2</v>
      </c>
      <c r="D84" s="2">
        <v>35.891280440000003</v>
      </c>
      <c r="E84" s="2">
        <v>14.386408830000001</v>
      </c>
      <c r="F84" s="35">
        <v>291</v>
      </c>
      <c r="G84" s="42">
        <v>1900</v>
      </c>
      <c r="H84" s="2" t="s">
        <v>77</v>
      </c>
      <c r="I84" s="2" t="s">
        <v>76</v>
      </c>
      <c r="J84" s="53" t="s">
        <v>49</v>
      </c>
      <c r="K84" s="2" t="s">
        <v>92</v>
      </c>
    </row>
    <row r="85" spans="1:11" x14ac:dyDescent="0.2">
      <c r="A85" s="37">
        <v>45036</v>
      </c>
      <c r="B85" s="38" t="s">
        <v>13</v>
      </c>
      <c r="C85" s="38">
        <v>3</v>
      </c>
      <c r="D85" s="38">
        <v>35.891280440000003</v>
      </c>
      <c r="E85" s="38">
        <v>14.386408830000001</v>
      </c>
      <c r="F85" s="39">
        <v>197</v>
      </c>
      <c r="G85" s="43">
        <v>1900</v>
      </c>
      <c r="H85" s="38" t="s">
        <v>77</v>
      </c>
      <c r="I85" s="38" t="s">
        <v>76</v>
      </c>
      <c r="J85" s="51" t="s">
        <v>49</v>
      </c>
      <c r="K85" s="38" t="s">
        <v>92</v>
      </c>
    </row>
    <row r="86" spans="1:11" x14ac:dyDescent="0.2">
      <c r="A86" s="30">
        <v>45036</v>
      </c>
      <c r="B86" s="2" t="s">
        <v>15</v>
      </c>
      <c r="C86" s="2">
        <v>1</v>
      </c>
      <c r="D86" s="2">
        <v>35.890316230000003</v>
      </c>
      <c r="E86" s="2">
        <v>14.38346578</v>
      </c>
      <c r="F86" s="35">
        <v>15</v>
      </c>
      <c r="G86" s="41">
        <v>700</v>
      </c>
      <c r="H86" s="2" t="s">
        <v>77</v>
      </c>
      <c r="I86" s="31" t="s">
        <v>76</v>
      </c>
      <c r="J86" s="35">
        <v>104</v>
      </c>
      <c r="K86" s="2" t="s">
        <v>92</v>
      </c>
    </row>
    <row r="87" spans="1:11" x14ac:dyDescent="0.2">
      <c r="A87" s="34">
        <v>45036</v>
      </c>
      <c r="B87" s="2" t="s">
        <v>15</v>
      </c>
      <c r="C87" s="2">
        <v>2</v>
      </c>
      <c r="D87" s="2">
        <v>35.890316230000003</v>
      </c>
      <c r="E87" s="2">
        <v>14.38346578</v>
      </c>
      <c r="F87" s="35">
        <v>119</v>
      </c>
      <c r="G87" s="42">
        <v>700</v>
      </c>
      <c r="H87" s="2" t="s">
        <v>77</v>
      </c>
      <c r="I87" s="2" t="s">
        <v>76</v>
      </c>
      <c r="J87" s="35">
        <v>96</v>
      </c>
      <c r="K87" s="2" t="s">
        <v>92</v>
      </c>
    </row>
    <row r="88" spans="1:11" x14ac:dyDescent="0.2">
      <c r="A88" s="37">
        <v>45036</v>
      </c>
      <c r="B88" s="38" t="s">
        <v>15</v>
      </c>
      <c r="C88" s="38">
        <v>3</v>
      </c>
      <c r="D88" s="38">
        <v>35.890316230000003</v>
      </c>
      <c r="E88" s="38">
        <v>14.38346578</v>
      </c>
      <c r="F88" s="39">
        <v>117</v>
      </c>
      <c r="G88" s="43">
        <v>600</v>
      </c>
      <c r="H88" s="38" t="s">
        <v>77</v>
      </c>
      <c r="I88" s="38" t="s">
        <v>76</v>
      </c>
      <c r="J88" s="39">
        <v>131</v>
      </c>
      <c r="K88" s="38" t="s">
        <v>92</v>
      </c>
    </row>
    <row r="89" spans="1:11" x14ac:dyDescent="0.2">
      <c r="A89" s="30">
        <v>45036</v>
      </c>
      <c r="B89" s="2" t="s">
        <v>16</v>
      </c>
      <c r="C89" s="2">
        <v>1</v>
      </c>
      <c r="D89" s="2">
        <v>35.890471660000003</v>
      </c>
      <c r="E89" s="2">
        <v>14.382584250000001</v>
      </c>
      <c r="F89" s="35">
        <v>59</v>
      </c>
      <c r="G89" s="41">
        <v>700</v>
      </c>
      <c r="H89" s="2" t="s">
        <v>77</v>
      </c>
      <c r="I89" s="31" t="s">
        <v>76</v>
      </c>
      <c r="J89" s="35">
        <v>91</v>
      </c>
      <c r="K89" s="2" t="s">
        <v>92</v>
      </c>
    </row>
    <row r="90" spans="1:11" x14ac:dyDescent="0.2">
      <c r="A90" s="34">
        <v>45036</v>
      </c>
      <c r="B90" s="2" t="s">
        <v>16</v>
      </c>
      <c r="C90" s="2">
        <v>2</v>
      </c>
      <c r="D90" s="2">
        <v>35.890471660000003</v>
      </c>
      <c r="E90" s="2">
        <v>14.382584250000001</v>
      </c>
      <c r="F90" s="35">
        <v>45</v>
      </c>
      <c r="G90" s="42">
        <v>900</v>
      </c>
      <c r="H90" s="2" t="s">
        <v>77</v>
      </c>
      <c r="I90" s="2" t="s">
        <v>76</v>
      </c>
      <c r="J90" s="35">
        <v>86</v>
      </c>
      <c r="K90" s="2" t="s">
        <v>92</v>
      </c>
    </row>
    <row r="91" spans="1:11" x14ac:dyDescent="0.2">
      <c r="A91" s="37">
        <v>45036</v>
      </c>
      <c r="B91" s="38" t="s">
        <v>16</v>
      </c>
      <c r="C91" s="38">
        <v>3</v>
      </c>
      <c r="D91" s="38">
        <v>35.890471660000003</v>
      </c>
      <c r="E91" s="38">
        <v>14.382584250000001</v>
      </c>
      <c r="F91" s="39">
        <v>120</v>
      </c>
      <c r="G91" s="43">
        <v>300</v>
      </c>
      <c r="H91" s="38" t="s">
        <v>77</v>
      </c>
      <c r="I91" s="38" t="s">
        <v>76</v>
      </c>
      <c r="J91" s="39">
        <v>98</v>
      </c>
      <c r="K91" s="38" t="s">
        <v>92</v>
      </c>
    </row>
    <row r="92" spans="1:11" x14ac:dyDescent="0.2">
      <c r="A92" s="30">
        <v>45036</v>
      </c>
      <c r="B92" s="2" t="s">
        <v>17</v>
      </c>
      <c r="C92" s="2">
        <v>1</v>
      </c>
      <c r="D92" s="2">
        <v>35.889144799999997</v>
      </c>
      <c r="E92" s="2">
        <v>14.38040711</v>
      </c>
      <c r="F92" s="35">
        <v>141</v>
      </c>
      <c r="G92" s="35">
        <v>350</v>
      </c>
      <c r="H92" s="2" t="s">
        <v>73</v>
      </c>
      <c r="I92" s="35">
        <v>0</v>
      </c>
      <c r="J92" s="35">
        <v>88</v>
      </c>
      <c r="K92" s="2" t="s">
        <v>92</v>
      </c>
    </row>
    <row r="93" spans="1:11" x14ac:dyDescent="0.2">
      <c r="A93" s="34">
        <v>45036</v>
      </c>
      <c r="B93" s="2" t="s">
        <v>17</v>
      </c>
      <c r="C93" s="2">
        <v>2</v>
      </c>
      <c r="D93" s="2">
        <v>35.889144799999997</v>
      </c>
      <c r="E93" s="2">
        <v>14.38040711</v>
      </c>
      <c r="F93" s="35">
        <v>119</v>
      </c>
      <c r="G93" s="35">
        <v>179</v>
      </c>
      <c r="H93" s="2" t="s">
        <v>73</v>
      </c>
      <c r="I93" s="35">
        <v>21</v>
      </c>
      <c r="J93" s="35">
        <v>107</v>
      </c>
      <c r="K93" s="2" t="s">
        <v>92</v>
      </c>
    </row>
    <row r="94" spans="1:11" x14ac:dyDescent="0.2">
      <c r="A94" s="37">
        <v>45036</v>
      </c>
      <c r="B94" s="38" t="s">
        <v>17</v>
      </c>
      <c r="C94" s="38">
        <v>3</v>
      </c>
      <c r="D94" s="38">
        <v>35.889144799999997</v>
      </c>
      <c r="E94" s="38">
        <v>14.38040711</v>
      </c>
      <c r="F94" s="39">
        <v>106</v>
      </c>
      <c r="G94" s="39">
        <v>121</v>
      </c>
      <c r="H94" s="38" t="s">
        <v>73</v>
      </c>
      <c r="I94" s="39">
        <v>25</v>
      </c>
      <c r="J94" s="39">
        <v>58</v>
      </c>
      <c r="K94" s="38" t="s">
        <v>92</v>
      </c>
    </row>
    <row r="95" spans="1:11" x14ac:dyDescent="0.2">
      <c r="A95" s="30">
        <v>45036</v>
      </c>
      <c r="B95" s="2" t="s">
        <v>18</v>
      </c>
      <c r="C95" s="2">
        <v>1</v>
      </c>
      <c r="D95" s="2">
        <v>35.888662619999998</v>
      </c>
      <c r="E95" s="2">
        <v>14.3800934</v>
      </c>
      <c r="F95" s="35">
        <v>61</v>
      </c>
      <c r="G95" s="41">
        <v>400</v>
      </c>
      <c r="H95" s="2" t="s">
        <v>73</v>
      </c>
      <c r="I95" s="31" t="s">
        <v>76</v>
      </c>
      <c r="J95" s="44">
        <v>118</v>
      </c>
      <c r="K95" s="2" t="s">
        <v>92</v>
      </c>
    </row>
    <row r="96" spans="1:11" x14ac:dyDescent="0.2">
      <c r="A96" s="34">
        <v>45036</v>
      </c>
      <c r="B96" s="2" t="s">
        <v>18</v>
      </c>
      <c r="C96" s="2">
        <v>2</v>
      </c>
      <c r="D96" s="2">
        <v>35.888662619999998</v>
      </c>
      <c r="E96" s="2">
        <v>14.3800934</v>
      </c>
      <c r="F96" s="35">
        <v>89</v>
      </c>
      <c r="G96" s="42">
        <v>200</v>
      </c>
      <c r="H96" s="2" t="s">
        <v>73</v>
      </c>
      <c r="I96" s="2" t="s">
        <v>76</v>
      </c>
      <c r="J96" s="45">
        <v>74</v>
      </c>
      <c r="K96" s="2" t="s">
        <v>92</v>
      </c>
    </row>
    <row r="97" spans="1:11" x14ac:dyDescent="0.2">
      <c r="A97" s="37">
        <v>45036</v>
      </c>
      <c r="B97" s="38" t="s">
        <v>18</v>
      </c>
      <c r="C97" s="38">
        <v>3</v>
      </c>
      <c r="D97" s="38">
        <v>35.888662619999998</v>
      </c>
      <c r="E97" s="38">
        <v>14.3800934</v>
      </c>
      <c r="F97" s="39">
        <v>267</v>
      </c>
      <c r="G97" s="43">
        <v>200</v>
      </c>
      <c r="H97" s="38" t="s">
        <v>73</v>
      </c>
      <c r="I97" s="38" t="s">
        <v>76</v>
      </c>
      <c r="J97" s="46">
        <v>75</v>
      </c>
      <c r="K97" s="38" t="s">
        <v>92</v>
      </c>
    </row>
    <row r="98" spans="1:11" x14ac:dyDescent="0.2">
      <c r="A98" s="30">
        <v>45036</v>
      </c>
      <c r="B98" s="2" t="s">
        <v>93</v>
      </c>
      <c r="C98" s="2">
        <v>1</v>
      </c>
      <c r="D98" s="2">
        <v>35.886885999999997</v>
      </c>
      <c r="E98" s="2">
        <v>14.379996999999999</v>
      </c>
      <c r="F98" s="44">
        <v>110</v>
      </c>
      <c r="G98" s="83">
        <v>400</v>
      </c>
      <c r="H98" s="2" t="s">
        <v>77</v>
      </c>
      <c r="I98" s="31" t="s">
        <v>76</v>
      </c>
      <c r="J98" s="52" t="s">
        <v>49</v>
      </c>
      <c r="K98" s="2" t="s">
        <v>96</v>
      </c>
    </row>
    <row r="99" spans="1:11" x14ac:dyDescent="0.2">
      <c r="A99" s="34">
        <v>45036</v>
      </c>
      <c r="B99" s="2" t="s">
        <v>93</v>
      </c>
      <c r="C99" s="2">
        <v>2</v>
      </c>
      <c r="D99" s="2">
        <v>35.886885999999997</v>
      </c>
      <c r="E99" s="2">
        <v>14.379996999999999</v>
      </c>
      <c r="F99" s="45">
        <v>110</v>
      </c>
      <c r="G99" s="84">
        <v>400</v>
      </c>
      <c r="H99" s="2" t="s">
        <v>77</v>
      </c>
      <c r="I99" s="2" t="s">
        <v>76</v>
      </c>
      <c r="J99" s="53" t="s">
        <v>49</v>
      </c>
      <c r="K99" s="2" t="s">
        <v>96</v>
      </c>
    </row>
    <row r="100" spans="1:11" x14ac:dyDescent="0.2">
      <c r="A100" s="37">
        <v>45036</v>
      </c>
      <c r="B100" s="38" t="s">
        <v>93</v>
      </c>
      <c r="C100" s="38">
        <v>3</v>
      </c>
      <c r="D100" s="38">
        <v>35.886885999999997</v>
      </c>
      <c r="E100" s="38">
        <v>14.379996999999999</v>
      </c>
      <c r="F100" s="46">
        <v>120</v>
      </c>
      <c r="G100" s="39">
        <v>400</v>
      </c>
      <c r="H100" s="38" t="s">
        <v>77</v>
      </c>
      <c r="I100" s="38" t="s">
        <v>76</v>
      </c>
      <c r="J100" s="51" t="s">
        <v>49</v>
      </c>
      <c r="K100" s="38" t="s">
        <v>96</v>
      </c>
    </row>
    <row r="103" spans="1:11" ht="12" customHeight="1" x14ac:dyDescent="0.2">
      <c r="D103" s="82"/>
      <c r="G103" s="35"/>
    </row>
    <row r="104" spans="1:11" x14ac:dyDescent="0.2">
      <c r="G104" s="35"/>
    </row>
    <row r="105" spans="1:11" x14ac:dyDescent="0.2">
      <c r="G105" s="35"/>
    </row>
  </sheetData>
  <mergeCells count="3">
    <mergeCell ref="M3:O6"/>
    <mergeCell ref="M8:O13"/>
    <mergeCell ref="M15:O2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BE8D-9DC5-4763-B72E-C237FD9CF65C}">
  <dimension ref="A1:L34"/>
  <sheetViews>
    <sheetView workbookViewId="0"/>
  </sheetViews>
  <sheetFormatPr defaultRowHeight="11.25" x14ac:dyDescent="0.2"/>
  <cols>
    <col min="1" max="1" width="9" style="2" bestFit="1" customWidth="1"/>
    <col min="2" max="4" width="10.42578125" style="2" bestFit="1" customWidth="1"/>
    <col min="5" max="5" width="10.7109375" style="35" bestFit="1" customWidth="1"/>
    <col min="6" max="6" width="10.7109375" style="2" bestFit="1" customWidth="1"/>
    <col min="7" max="7" width="13.28515625" style="2" bestFit="1" customWidth="1"/>
    <col min="8" max="8" width="19.140625" style="2" bestFit="1" customWidth="1"/>
    <col min="9" max="9" width="20.28515625" style="2" bestFit="1" customWidth="1"/>
    <col min="10" max="11" width="10.28515625" style="2" bestFit="1" customWidth="1"/>
    <col min="12" max="12" width="14.5703125" style="2" bestFit="1" customWidth="1"/>
    <col min="13" max="16384" width="9.140625" style="2"/>
  </cols>
  <sheetData>
    <row r="1" spans="1:12" s="29" customFormat="1" x14ac:dyDescent="0.25">
      <c r="A1" s="26" t="s">
        <v>0</v>
      </c>
      <c r="B1" s="26" t="s">
        <v>1</v>
      </c>
      <c r="C1" s="26" t="s">
        <v>66</v>
      </c>
      <c r="D1" s="26" t="s">
        <v>67</v>
      </c>
      <c r="E1" s="27" t="s">
        <v>68</v>
      </c>
      <c r="F1" s="26" t="s">
        <v>69</v>
      </c>
      <c r="G1" s="26" t="s">
        <v>70</v>
      </c>
      <c r="H1" s="26" t="s">
        <v>71</v>
      </c>
      <c r="I1" s="26" t="s">
        <v>72</v>
      </c>
      <c r="J1" s="26" t="s">
        <v>78</v>
      </c>
      <c r="K1" s="26" t="s">
        <v>79</v>
      </c>
      <c r="L1" s="28" t="s">
        <v>95</v>
      </c>
    </row>
    <row r="2" spans="1:12" s="29" customFormat="1" x14ac:dyDescent="0.2">
      <c r="A2" s="34">
        <v>45058</v>
      </c>
      <c r="B2" s="2" t="s">
        <v>93</v>
      </c>
      <c r="C2" s="2">
        <v>35.886885999999997</v>
      </c>
      <c r="D2" s="2">
        <v>14.379996999999999</v>
      </c>
      <c r="E2" s="35">
        <f>AVERAGE('4. Environmental_Data'!F98:F100)</f>
        <v>113.33333333333333</v>
      </c>
      <c r="F2" s="35">
        <f>AVERAGE('4. Environmental_Data'!G98:G100)</f>
        <v>400</v>
      </c>
      <c r="G2" s="35" t="str">
        <f>'4. Environmental_Data'!H98</f>
        <v>Silt</v>
      </c>
      <c r="H2" s="35" t="str">
        <f>'4. Environmental_Data'!I98</f>
        <v>Unknown (Turbid)</v>
      </c>
      <c r="I2" s="35" t="str">
        <f>'4. Environmental_Data'!J99</f>
        <v>N/A</v>
      </c>
      <c r="J2" s="35">
        <v>9</v>
      </c>
      <c r="K2" s="35">
        <v>54</v>
      </c>
      <c r="L2" s="2" t="s">
        <v>96</v>
      </c>
    </row>
    <row r="3" spans="1:12" x14ac:dyDescent="0.2">
      <c r="A3" s="34">
        <f>[1]Env_Data_Rep!A95</f>
        <v>45036</v>
      </c>
      <c r="B3" s="2" t="s">
        <v>18</v>
      </c>
      <c r="C3" s="2">
        <f>[1]Env_Data_Rep!D95</f>
        <v>35.888662619999998</v>
      </c>
      <c r="D3" s="2">
        <f>[1]Env_Data_Rep!E95</f>
        <v>14.3800934</v>
      </c>
      <c r="E3" s="35">
        <f>AVERAGE([1]Env_Data_Rep!F95:F97)</f>
        <v>139</v>
      </c>
      <c r="F3" s="35">
        <f>AVERAGE([1]Env_Data_Rep!G95:G97)</f>
        <v>266.66666666666669</v>
      </c>
      <c r="G3" s="35" t="str">
        <f>[1]Env_Data_Rep!H95</f>
        <v>Sand</v>
      </c>
      <c r="H3" s="35" t="str">
        <f>[1]Env_Data_Rep!I95</f>
        <v>Unknown (Turbid)</v>
      </c>
      <c r="I3" s="35">
        <f>AVERAGE([1]Env_Data_Rep!J95:J97)</f>
        <v>89</v>
      </c>
      <c r="J3" s="35">
        <v>13.5</v>
      </c>
      <c r="K3" s="35">
        <v>81</v>
      </c>
      <c r="L3" s="2" t="s">
        <v>92</v>
      </c>
    </row>
    <row r="4" spans="1:12" x14ac:dyDescent="0.2">
      <c r="A4" s="34">
        <f>[1]Env_Data_Rep!A92</f>
        <v>45036</v>
      </c>
      <c r="B4" s="2" t="s">
        <v>17</v>
      </c>
      <c r="C4" s="2">
        <f>[1]Env_Data_Rep!D92</f>
        <v>35.889144799999997</v>
      </c>
      <c r="D4" s="2">
        <f>[1]Env_Data_Rep!E92</f>
        <v>14.38040711</v>
      </c>
      <c r="E4" s="35">
        <f>AVERAGE([1]Env_Data_Rep!F92:F94)</f>
        <v>122</v>
      </c>
      <c r="F4" s="35">
        <f>AVERAGE([1]Env_Data_Rep!G92:G94)</f>
        <v>216.66666666666666</v>
      </c>
      <c r="G4" s="35" t="str">
        <f>[1]Env_Data_Rep!H92</f>
        <v>Sand</v>
      </c>
      <c r="H4" s="35">
        <f>AVERAGE([1]Env_Data_Rep!I92:I94)</f>
        <v>15.333333333333334</v>
      </c>
      <c r="I4" s="35">
        <f>AVERAGE([1]Env_Data_Rep!J92:J94)</f>
        <v>84.333333333333329</v>
      </c>
      <c r="J4" s="35">
        <v>10.666666666666666</v>
      </c>
      <c r="K4" s="35">
        <v>64</v>
      </c>
      <c r="L4" s="2" t="s">
        <v>92</v>
      </c>
    </row>
    <row r="5" spans="1:12" x14ac:dyDescent="0.2">
      <c r="A5" s="34">
        <f>[1]Env_Data_Rep!A89</f>
        <v>45036</v>
      </c>
      <c r="B5" s="2" t="s">
        <v>16</v>
      </c>
      <c r="C5" s="2">
        <f>[1]Env_Data_Rep!D89</f>
        <v>35.890471660000003</v>
      </c>
      <c r="D5" s="2">
        <f>[1]Env_Data_Rep!E89</f>
        <v>14.382584250000001</v>
      </c>
      <c r="E5" s="35">
        <f>AVERAGE([1]Env_Data_Rep!F89:F91)</f>
        <v>74.666666666666671</v>
      </c>
      <c r="F5" s="35">
        <f>AVERAGE([1]Env_Data_Rep!G89:G91)</f>
        <v>633.33333333333337</v>
      </c>
      <c r="G5" s="35" t="str">
        <f>[1]Env_Data_Rep!H89</f>
        <v>Silt</v>
      </c>
      <c r="H5" s="35" t="str">
        <f>[1]Env_Data_Rep!I89</f>
        <v>Unknown (Turbid)</v>
      </c>
      <c r="I5" s="35">
        <f>AVERAGE([1]Env_Data_Rep!J89:J91)</f>
        <v>91.666666666666671</v>
      </c>
      <c r="J5" s="35">
        <v>7.666666666666667</v>
      </c>
      <c r="K5" s="35">
        <v>46</v>
      </c>
      <c r="L5" s="2" t="s">
        <v>92</v>
      </c>
    </row>
    <row r="6" spans="1:12" x14ac:dyDescent="0.2">
      <c r="A6" s="34">
        <f>[1]Env_Data_Rep!A86</f>
        <v>45036</v>
      </c>
      <c r="B6" s="2" t="s">
        <v>15</v>
      </c>
      <c r="C6" s="2">
        <f>[1]Env_Data_Rep!D86</f>
        <v>35.890316230000003</v>
      </c>
      <c r="D6" s="2">
        <f>[1]Env_Data_Rep!E86</f>
        <v>14.38346578</v>
      </c>
      <c r="E6" s="35">
        <f>AVERAGE([1]Env_Data_Rep!F86:F88)</f>
        <v>83.666666666666671</v>
      </c>
      <c r="F6" s="35">
        <f>AVERAGE([1]Env_Data_Rep!G86:G88)</f>
        <v>666.66666666666663</v>
      </c>
      <c r="G6" s="35" t="str">
        <f>[1]Env_Data_Rep!H86</f>
        <v>Silt</v>
      </c>
      <c r="H6" s="35" t="str">
        <f>[1]Env_Data_Rep!I86</f>
        <v>Unknown (Turbid)</v>
      </c>
      <c r="I6" s="35">
        <f>AVERAGE([1]Env_Data_Rep!J86:J88)</f>
        <v>110.33333333333333</v>
      </c>
      <c r="J6" s="35">
        <v>4.333333333333333</v>
      </c>
      <c r="K6" s="35">
        <v>26</v>
      </c>
      <c r="L6" s="2" t="s">
        <v>92</v>
      </c>
    </row>
    <row r="7" spans="1:12" x14ac:dyDescent="0.2">
      <c r="A7" s="34">
        <f>[1]Env_Data_Rep!A83</f>
        <v>45036</v>
      </c>
      <c r="B7" s="2" t="s">
        <v>13</v>
      </c>
      <c r="C7" s="2">
        <f>[1]Env_Data_Rep!D83</f>
        <v>35.891280440000003</v>
      </c>
      <c r="D7" s="2">
        <f>[1]Env_Data_Rep!E83</f>
        <v>14.386408830000001</v>
      </c>
      <c r="E7" s="35">
        <f>AVERAGE([1]Env_Data_Rep!F83:F85)</f>
        <v>227.33333333333334</v>
      </c>
      <c r="F7" s="35">
        <f>AVERAGE([1]Env_Data_Rep!G83:G85)</f>
        <v>1833.3333333333333</v>
      </c>
      <c r="G7" s="35" t="str">
        <f>[1]Env_Data_Rep!H83</f>
        <v>Silt</v>
      </c>
      <c r="H7" s="35" t="str">
        <f>[1]Env_Data_Rep!I83</f>
        <v>Unknown (Turbid)</v>
      </c>
      <c r="I7" s="35" t="s">
        <v>49</v>
      </c>
      <c r="J7" s="35">
        <v>14.833333333333334</v>
      </c>
      <c r="K7" s="35">
        <v>89</v>
      </c>
      <c r="L7" s="2" t="s">
        <v>92</v>
      </c>
    </row>
    <row r="8" spans="1:12" x14ac:dyDescent="0.2">
      <c r="A8" s="34">
        <f>[1]Env_Data_Rep!A80</f>
        <v>45036</v>
      </c>
      <c r="B8" s="2" t="s">
        <v>14</v>
      </c>
      <c r="C8" s="2">
        <f>[1]Env_Data_Rep!D80</f>
        <v>35.891312839999998</v>
      </c>
      <c r="D8" s="2">
        <f>[1]Env_Data_Rep!E80</f>
        <v>14.386902490000001</v>
      </c>
      <c r="E8" s="35">
        <f>AVERAGE([1]Env_Data_Rep!F80:F82)</f>
        <v>13.333333333333334</v>
      </c>
      <c r="F8" s="35">
        <f>AVERAGE([1]Env_Data_Rep!G80:G82)</f>
        <v>1900</v>
      </c>
      <c r="G8" s="35" t="str">
        <f>[1]Env_Data_Rep!H80</f>
        <v>Silt</v>
      </c>
      <c r="H8" s="35">
        <f>AVERAGE([1]Env_Data_Rep!I80:I82)</f>
        <v>0</v>
      </c>
      <c r="I8" s="35">
        <f>AVERAGE([1]Env_Data_Rep!J80:J82)</f>
        <v>107</v>
      </c>
      <c r="J8" s="35">
        <v>12.666666666666666</v>
      </c>
      <c r="K8" s="35">
        <v>76</v>
      </c>
      <c r="L8" s="2" t="s">
        <v>92</v>
      </c>
    </row>
    <row r="9" spans="1:12" x14ac:dyDescent="0.2">
      <c r="A9" s="34">
        <f>[1]Env_Data_Rep!A77</f>
        <v>45036</v>
      </c>
      <c r="B9" s="2" t="s">
        <v>12</v>
      </c>
      <c r="C9" s="2">
        <f>[1]Env_Data_Rep!D77</f>
        <v>35.891192580000002</v>
      </c>
      <c r="D9" s="2">
        <f>[1]Env_Data_Rep!E77</f>
        <v>14.38806364</v>
      </c>
      <c r="E9" s="35">
        <f>AVERAGE([1]Env_Data_Rep!F77:F79)</f>
        <v>108.33333333333333</v>
      </c>
      <c r="F9" s="35">
        <f>AVERAGE([1]Env_Data_Rep!G77:G79)</f>
        <v>1100</v>
      </c>
      <c r="G9" s="35" t="str">
        <f>[1]Env_Data_Rep!H77</f>
        <v>Silt</v>
      </c>
      <c r="H9" s="35" t="str">
        <f>[1]Env_Data_Rep!I77</f>
        <v>Unknown (Turbid)</v>
      </c>
      <c r="I9" s="35" t="s">
        <v>49</v>
      </c>
      <c r="J9" s="35">
        <v>13.666666666666666</v>
      </c>
      <c r="K9" s="35">
        <v>82</v>
      </c>
      <c r="L9" s="2" t="s">
        <v>92</v>
      </c>
    </row>
    <row r="10" spans="1:12" x14ac:dyDescent="0.2">
      <c r="A10" s="34">
        <f>[1]Env_Data_Rep!A74</f>
        <v>45036</v>
      </c>
      <c r="B10" s="2" t="s">
        <v>7</v>
      </c>
      <c r="C10" s="2">
        <f>[1]Env_Data_Rep!D74</f>
        <v>35.891589089999997</v>
      </c>
      <c r="D10" s="2">
        <f>[1]Env_Data_Rep!E74</f>
        <v>14.39005951</v>
      </c>
      <c r="E10" s="35">
        <f>AVERAGE([1]Env_Data_Rep!F74:F76)</f>
        <v>233</v>
      </c>
      <c r="F10" s="35">
        <f>AVERAGE([1]Env_Data_Rep!G74:G76)</f>
        <v>1533.3333333333333</v>
      </c>
      <c r="G10" s="35" t="str">
        <f>[1]Env_Data_Rep!H74</f>
        <v>Silt</v>
      </c>
      <c r="H10" s="35" t="str">
        <f>[1]Env_Data_Rep!I74</f>
        <v>Unknown (Turbid)</v>
      </c>
      <c r="I10" s="35" t="s">
        <v>49</v>
      </c>
      <c r="J10" s="35">
        <v>12</v>
      </c>
      <c r="K10" s="35">
        <v>72</v>
      </c>
      <c r="L10" s="2" t="s">
        <v>92</v>
      </c>
    </row>
    <row r="11" spans="1:12" x14ac:dyDescent="0.2">
      <c r="A11" s="34">
        <f>[1]Env_Data_Rep!A71</f>
        <v>45036</v>
      </c>
      <c r="B11" s="2" t="s">
        <v>32</v>
      </c>
      <c r="C11" s="2">
        <f>[1]Env_Data_Rep!D71</f>
        <v>35.890406560000002</v>
      </c>
      <c r="D11" s="2">
        <f>[1]Env_Data_Rep!E71</f>
        <v>14.376451749999999</v>
      </c>
      <c r="E11" s="35">
        <f>AVERAGE([1]Env_Data_Rep!F71:F73)</f>
        <v>82.166666666666671</v>
      </c>
      <c r="F11" s="35">
        <f>AVERAGE([1]Env_Data_Rep!G71:G73)</f>
        <v>204.33333333333334</v>
      </c>
      <c r="G11" s="35" t="str">
        <f>[1]Env_Data_Rep!H71</f>
        <v>Silt</v>
      </c>
      <c r="H11" s="35">
        <f>AVERAGE([1]Env_Data_Rep!I71:I73)</f>
        <v>0</v>
      </c>
      <c r="I11" s="35">
        <f>AVERAGE([1]Env_Data_Rep!J71:J73)</f>
        <v>90.666666666666671</v>
      </c>
      <c r="J11" s="35">
        <v>2.333333333333333</v>
      </c>
      <c r="K11" s="35">
        <v>7</v>
      </c>
      <c r="L11" s="2" t="s">
        <v>96</v>
      </c>
    </row>
    <row r="12" spans="1:12" x14ac:dyDescent="0.2">
      <c r="A12" s="34">
        <f>[1]Env_Data_Rep!A68</f>
        <v>45036</v>
      </c>
      <c r="B12" s="2" t="s">
        <v>31</v>
      </c>
      <c r="C12" s="2">
        <f>[1]Env_Data_Rep!D68</f>
        <v>35.890282280000001</v>
      </c>
      <c r="D12" s="2">
        <f>[1]Env_Data_Rep!E68</f>
        <v>14.377649829999999</v>
      </c>
      <c r="E12" s="35">
        <f>AVERAGE([1]Env_Data_Rep!F68:F70)</f>
        <v>79.666666666666671</v>
      </c>
      <c r="F12" s="35">
        <f>AVERAGE([1]Env_Data_Rep!G68:G70)</f>
        <v>113.33333333333333</v>
      </c>
      <c r="G12" s="35" t="str">
        <f>[1]Env_Data_Rep!H68</f>
        <v>Silt</v>
      </c>
      <c r="H12" s="35" t="str">
        <f>[1]Env_Data_Rep!I68</f>
        <v>Unknown (Turbid)</v>
      </c>
      <c r="I12" s="35">
        <f>AVERAGE([1]Env_Data_Rep!J68:J70)</f>
        <v>650</v>
      </c>
      <c r="J12" s="35">
        <v>0.66666666666666663</v>
      </c>
      <c r="K12" s="35">
        <v>2</v>
      </c>
      <c r="L12" s="2" t="s">
        <v>96</v>
      </c>
    </row>
    <row r="13" spans="1:12" x14ac:dyDescent="0.2">
      <c r="A13" s="34">
        <f>[1]Env_Data_Rep!A65</f>
        <v>45036</v>
      </c>
      <c r="B13" s="2" t="s">
        <v>19</v>
      </c>
      <c r="C13" s="2">
        <f>[1]Env_Data_Rep!D65</f>
        <v>35.893133560000003</v>
      </c>
      <c r="D13" s="2">
        <f>[1]Env_Data_Rep!E65</f>
        <v>14.39216255</v>
      </c>
      <c r="E13" s="35">
        <f>AVERAGE([1]Env_Data_Rep!F65:F67)</f>
        <v>34.333333333333336</v>
      </c>
      <c r="F13" s="35">
        <f>AVERAGE([1]Env_Data_Rep!G65:G67)</f>
        <v>514</v>
      </c>
      <c r="G13" s="35" t="str">
        <f>[1]Env_Data_Rep!H65</f>
        <v>Cobble</v>
      </c>
      <c r="H13" s="35">
        <f>AVERAGE([1]Env_Data_Rep!I65:I67)</f>
        <v>20.333333333333332</v>
      </c>
      <c r="I13" s="35">
        <f>AVERAGE([1]Env_Data_Rep!J65:J67)</f>
        <v>231.33333333333334</v>
      </c>
      <c r="J13" s="35">
        <v>3.6666666666666665</v>
      </c>
      <c r="K13" s="35">
        <v>11</v>
      </c>
      <c r="L13" s="2" t="s">
        <v>96</v>
      </c>
    </row>
    <row r="14" spans="1:12" x14ac:dyDescent="0.2">
      <c r="A14" s="34">
        <f>[1]Env_Data_Rep!A62</f>
        <v>45036</v>
      </c>
      <c r="B14" s="2" t="s">
        <v>20</v>
      </c>
      <c r="C14" s="2">
        <f>[1]Env_Data_Rep!D62</f>
        <v>35.894189779999998</v>
      </c>
      <c r="D14" s="2">
        <f>[1]Env_Data_Rep!E62</f>
        <v>14.39270962</v>
      </c>
      <c r="E14" s="35">
        <f>AVERAGE([1]Env_Data_Rep!F62:F64)</f>
        <v>65.666666666666671</v>
      </c>
      <c r="F14" s="35">
        <f>AVERAGE([1]Env_Data_Rep!G62:G64)</f>
        <v>1400</v>
      </c>
      <c r="G14" s="35" t="str">
        <f>[1]Env_Data_Rep!H62</f>
        <v>Sand</v>
      </c>
      <c r="H14" s="35">
        <f>AVERAGE([1]Env_Data_Rep!I62:I64)</f>
        <v>8.3333333333333339</v>
      </c>
      <c r="I14" s="35">
        <f>AVERAGE([1]Env_Data_Rep!J62:J64)</f>
        <v>41</v>
      </c>
      <c r="J14" s="35">
        <v>1.6666666666666665</v>
      </c>
      <c r="K14" s="35">
        <v>5</v>
      </c>
      <c r="L14" s="2" t="s">
        <v>96</v>
      </c>
    </row>
    <row r="15" spans="1:12" x14ac:dyDescent="0.2">
      <c r="A15" s="34">
        <f>[1]Env_Data_Rep!A59</f>
        <v>45036</v>
      </c>
      <c r="B15" s="2" t="s">
        <v>21</v>
      </c>
      <c r="C15" s="2">
        <f>[1]Env_Data_Rep!D59</f>
        <v>35.896113960000001</v>
      </c>
      <c r="D15" s="2">
        <f>[1]Env_Data_Rep!E59</f>
        <v>14.394486069999999</v>
      </c>
      <c r="E15" s="35">
        <f>AVERAGE([1]Env_Data_Rep!F59:F61)</f>
        <v>98</v>
      </c>
      <c r="F15" s="35">
        <f>AVERAGE([1]Env_Data_Rep!G59:G61)</f>
        <v>267.33333333333331</v>
      </c>
      <c r="G15" s="35" t="str">
        <f>[1]Env_Data_Rep!H59</f>
        <v>Silt</v>
      </c>
      <c r="H15" s="35">
        <f>AVERAGE([1]Env_Data_Rep!I59:I61)</f>
        <v>21.833333333333332</v>
      </c>
      <c r="I15" s="35">
        <f>AVERAGE([1]Env_Data_Rep!J59:J61)</f>
        <v>118.66666666666667</v>
      </c>
      <c r="J15" s="35">
        <v>0.66666666666666663</v>
      </c>
      <c r="K15" s="35">
        <v>2</v>
      </c>
      <c r="L15" s="2" t="s">
        <v>96</v>
      </c>
    </row>
    <row r="16" spans="1:12" x14ac:dyDescent="0.2">
      <c r="A16" s="34">
        <f>[1]Env_Data_Rep!A56</f>
        <v>45036</v>
      </c>
      <c r="B16" s="2" t="s">
        <v>22</v>
      </c>
      <c r="C16" s="2">
        <f>[1]Env_Data_Rep!D56</f>
        <v>35.896506199999997</v>
      </c>
      <c r="D16" s="2">
        <f>[1]Env_Data_Rep!E56</f>
        <v>14.39483358</v>
      </c>
      <c r="E16" s="35">
        <f>AVERAGE([1]Env_Data_Rep!F56:F58)</f>
        <v>17.666666666666668</v>
      </c>
      <c r="F16" s="35">
        <f>AVERAGE([1]Env_Data_Rep!G56:G58)</f>
        <v>252</v>
      </c>
      <c r="G16" s="35" t="str">
        <f>[1]Env_Data_Rep!H56</f>
        <v>Cobble</v>
      </c>
      <c r="H16" s="35">
        <f>AVERAGE([1]Env_Data_Rep!I56:I58)</f>
        <v>17</v>
      </c>
      <c r="I16" s="35">
        <f>AVERAGE([1]Env_Data_Rep!J56:J58)</f>
        <v>94.333333333333329</v>
      </c>
      <c r="J16" s="35">
        <v>0.66666666666666663</v>
      </c>
      <c r="K16" s="35">
        <v>2</v>
      </c>
      <c r="L16" s="2" t="s">
        <v>96</v>
      </c>
    </row>
    <row r="17" spans="1:12" x14ac:dyDescent="0.2">
      <c r="A17" s="34">
        <f>[1]Env_Data_Rep!A53</f>
        <v>45036</v>
      </c>
      <c r="B17" s="2" t="s">
        <v>23</v>
      </c>
      <c r="C17" s="2">
        <f>[1]Env_Data_Rep!D53</f>
        <v>35.897380949999999</v>
      </c>
      <c r="D17" s="2">
        <f>[1]Env_Data_Rep!E53</f>
        <v>14.39758462</v>
      </c>
      <c r="E17" s="35">
        <f>AVERAGE([1]Env_Data_Rep!F53:F55)</f>
        <v>28</v>
      </c>
      <c r="F17" s="35">
        <f>AVERAGE([1]Env_Data_Rep!G53:G55)</f>
        <v>102.33333333333333</v>
      </c>
      <c r="G17" s="35" t="str">
        <f>[1]Env_Data_Rep!H53</f>
        <v>Silt</v>
      </c>
      <c r="H17" s="35">
        <f>AVERAGE([1]Env_Data_Rep!I53:I55)</f>
        <v>13.333333333333334</v>
      </c>
      <c r="I17" s="35">
        <f>AVERAGE([1]Env_Data_Rep!J53:J55)</f>
        <v>72</v>
      </c>
      <c r="J17" s="35">
        <v>5</v>
      </c>
      <c r="K17" s="35">
        <v>15</v>
      </c>
      <c r="L17" s="2" t="s">
        <v>96</v>
      </c>
    </row>
    <row r="18" spans="1:12" x14ac:dyDescent="0.2">
      <c r="A18" s="34">
        <f>[1]Env_Data_Rep!A50</f>
        <v>45036</v>
      </c>
      <c r="B18" s="2" t="s">
        <v>24</v>
      </c>
      <c r="C18" s="2">
        <f>[1]Env_Data_Rep!D50</f>
        <v>35.897380949999999</v>
      </c>
      <c r="D18" s="2">
        <f>[1]Env_Data_Rep!E50</f>
        <v>14.39758462</v>
      </c>
      <c r="E18" s="35">
        <f>AVERAGE([1]Env_Data_Rep!F50:F52)</f>
        <v>24.666666666666668</v>
      </c>
      <c r="F18" s="35">
        <f>AVERAGE([1]Env_Data_Rep!G50:G52)</f>
        <v>333.33333333333331</v>
      </c>
      <c r="G18" s="35" t="str">
        <f>[1]Env_Data_Rep!H50</f>
        <v>Bedrock</v>
      </c>
      <c r="H18" s="35">
        <f>AVERAGE([1]Env_Data_Rep!I50:I52)</f>
        <v>21.333333333333332</v>
      </c>
      <c r="I18" s="35">
        <f>AVERAGE([1]Env_Data_Rep!J50:J52)</f>
        <v>45</v>
      </c>
      <c r="J18" s="35">
        <v>0.33333333333333331</v>
      </c>
      <c r="K18" s="35">
        <v>1</v>
      </c>
      <c r="L18" s="2" t="s">
        <v>96</v>
      </c>
    </row>
    <row r="19" spans="1:12" x14ac:dyDescent="0.2">
      <c r="A19" s="34">
        <f>[1]Env_Data_Rep!A47</f>
        <v>45036</v>
      </c>
      <c r="B19" s="2" t="s">
        <v>25</v>
      </c>
      <c r="C19" s="2">
        <f>[1]Env_Data_Rep!D47</f>
        <v>35.898371840000003</v>
      </c>
      <c r="D19" s="2">
        <f>[1]Env_Data_Rep!E47</f>
        <v>14.40049284</v>
      </c>
      <c r="E19" s="35">
        <f>AVERAGE([1]Env_Data_Rep!F47:F49)</f>
        <v>32</v>
      </c>
      <c r="F19" s="35">
        <f>AVERAGE([1]Env_Data_Rep!G47:G49)</f>
        <v>64.666666666666671</v>
      </c>
      <c r="G19" s="35" t="str">
        <f>[1]Env_Data_Rep!H47</f>
        <v>Bedrock</v>
      </c>
      <c r="H19" s="35">
        <f>AVERAGE([1]Env_Data_Rep!I47:I49)</f>
        <v>25</v>
      </c>
      <c r="I19" s="35" t="s">
        <v>49</v>
      </c>
      <c r="J19" s="35">
        <v>0.66666666666666663</v>
      </c>
      <c r="K19" s="35">
        <v>2</v>
      </c>
      <c r="L19" s="2" t="s">
        <v>96</v>
      </c>
    </row>
    <row r="20" spans="1:12" x14ac:dyDescent="0.2">
      <c r="A20" s="34">
        <f>[1]Env_Data_Rep!A44</f>
        <v>45036</v>
      </c>
      <c r="B20" s="2" t="s">
        <v>26</v>
      </c>
      <c r="C20" s="2">
        <f>[1]Env_Data_Rep!D44</f>
        <v>35.899752370000002</v>
      </c>
      <c r="D20" s="2">
        <f>[1]Env_Data_Rep!D44</f>
        <v>35.899752370000002</v>
      </c>
      <c r="E20" s="35">
        <f>AVERAGE([1]Env_Data_Rep!F44:F46)</f>
        <v>41.666666666666664</v>
      </c>
      <c r="F20" s="35">
        <f>AVERAGE([1]Env_Data_Rep!G44:G46)</f>
        <v>228.66666666666666</v>
      </c>
      <c r="G20" s="35" t="str">
        <f>[1]Env_Data_Rep!H44</f>
        <v>Bedrock</v>
      </c>
      <c r="H20" s="35">
        <f>AVERAGE([1]Env_Data_Rep!I44:I46)</f>
        <v>11.333333333333334</v>
      </c>
      <c r="I20" s="35">
        <f>AVERAGE([1]Env_Data_Rep!J44:J46)</f>
        <v>44.333333333333336</v>
      </c>
      <c r="J20" s="35">
        <v>0.33333333333333331</v>
      </c>
      <c r="K20" s="35">
        <v>1</v>
      </c>
      <c r="L20" s="2" t="s">
        <v>96</v>
      </c>
    </row>
    <row r="21" spans="1:12" x14ac:dyDescent="0.2">
      <c r="A21" s="34">
        <f>[1]Env_Data_Rep!A41</f>
        <v>45036</v>
      </c>
      <c r="B21" s="2" t="s">
        <v>27</v>
      </c>
      <c r="C21" s="2">
        <f>[1]Env_Data_Rep!D41</f>
        <v>35.899693020000001</v>
      </c>
      <c r="D21" s="2">
        <f>[1]Env_Data_Rep!E41</f>
        <v>14.40281133</v>
      </c>
      <c r="E21" s="35">
        <f>AVERAGE([1]Env_Data_Rep!F41:F43)</f>
        <v>30.333333333333332</v>
      </c>
      <c r="F21" s="35">
        <f>AVERAGE([1]Env_Data_Rep!G41:G43)</f>
        <v>58.666666666666664</v>
      </c>
      <c r="G21" s="35" t="str">
        <f>[1]Env_Data_Rep!H41</f>
        <v>Bedrock</v>
      </c>
      <c r="H21" s="35">
        <f>AVERAGE([1]Env_Data_Rep!I41:I43)</f>
        <v>19.666666666666668</v>
      </c>
      <c r="I21" s="35">
        <f>AVERAGE([1]Env_Data_Rep!J41:J43)</f>
        <v>36</v>
      </c>
      <c r="J21" s="35">
        <v>0.66666666666666663</v>
      </c>
      <c r="K21" s="35">
        <v>2</v>
      </c>
      <c r="L21" s="2" t="s">
        <v>96</v>
      </c>
    </row>
    <row r="22" spans="1:12" x14ac:dyDescent="0.2">
      <c r="A22" s="34">
        <f>[1]Env_Data_Rep!A38</f>
        <v>45036</v>
      </c>
      <c r="B22" s="2" t="s">
        <v>28</v>
      </c>
      <c r="C22" s="2">
        <f>[1]Env_Data_Rep!D38</f>
        <v>35.899634570000003</v>
      </c>
      <c r="D22" s="2">
        <f>[1]Env_Data_Rep!E38</f>
        <v>14.4053404</v>
      </c>
      <c r="E22" s="35" t="s">
        <v>49</v>
      </c>
      <c r="F22" s="35">
        <f>AVERAGE([1]Env_Data_Rep!G38:G40)</f>
        <v>533.33333333333337</v>
      </c>
      <c r="G22" s="35" t="str">
        <f>[1]Env_Data_Rep!H38</f>
        <v>Silt</v>
      </c>
      <c r="H22" s="35" t="s">
        <v>49</v>
      </c>
      <c r="I22" s="35">
        <f>AVERAGE([1]Env_Data_Rep!J38:J40)</f>
        <v>96.333333333333329</v>
      </c>
      <c r="J22" s="35">
        <v>3.6666666666666661</v>
      </c>
      <c r="K22" s="35">
        <v>11</v>
      </c>
      <c r="L22" s="2" t="s">
        <v>96</v>
      </c>
    </row>
    <row r="23" spans="1:12" x14ac:dyDescent="0.2">
      <c r="A23" s="34">
        <f>[1]Env_Data_Rep!A35</f>
        <v>45036</v>
      </c>
      <c r="B23" s="2" t="s">
        <v>50</v>
      </c>
      <c r="C23" s="2">
        <f>[1]Env_Data_Rep!D35</f>
        <v>35.901497310000003</v>
      </c>
      <c r="D23" s="2">
        <f>[1]Env_Data_Rep!E35</f>
        <v>14.40518492</v>
      </c>
      <c r="E23" s="35" t="s">
        <v>49</v>
      </c>
      <c r="F23" s="35">
        <f>AVERAGE([1]Env_Data_Rep!G35:G37)</f>
        <v>1000</v>
      </c>
      <c r="G23" s="35" t="str">
        <f>[1]Env_Data_Rep!H35</f>
        <v>Silt</v>
      </c>
      <c r="H23" s="35" t="s">
        <v>49</v>
      </c>
      <c r="I23" s="35">
        <f>AVERAGE([1]Env_Data_Rep!J35:J37)</f>
        <v>62</v>
      </c>
      <c r="J23" s="35">
        <v>0</v>
      </c>
      <c r="K23" s="35">
        <v>0</v>
      </c>
      <c r="L23" s="2" t="s">
        <v>96</v>
      </c>
    </row>
    <row r="24" spans="1:12" x14ac:dyDescent="0.2">
      <c r="A24" s="34">
        <f>[1]Env_Data_Rep!A32</f>
        <v>45036</v>
      </c>
      <c r="B24" s="2" t="s">
        <v>29</v>
      </c>
      <c r="C24" s="2">
        <f>[1]Env_Data_Rep!D32</f>
        <v>35.902434849999999</v>
      </c>
      <c r="D24" s="2">
        <f>[1]Env_Data_Rep!E32</f>
        <v>14.405812299999999</v>
      </c>
      <c r="E24" s="35">
        <f>AVERAGE([1]Env_Data_Rep!F32:F34)</f>
        <v>29.666666666666668</v>
      </c>
      <c r="F24" s="35">
        <f>AVERAGE([1]Env_Data_Rep!G32:G34)</f>
        <v>333.33333333333331</v>
      </c>
      <c r="G24" s="35" t="str">
        <f>[1]Env_Data_Rep!H32</f>
        <v>Bedrock</v>
      </c>
      <c r="H24" s="35" t="str">
        <f>[1]Env_Data_Rep!I32</f>
        <v>Unknown (Turbid)</v>
      </c>
      <c r="I24" s="35" t="s">
        <v>49</v>
      </c>
      <c r="J24" s="35">
        <v>0.33333333333333331</v>
      </c>
      <c r="K24" s="35">
        <v>1</v>
      </c>
      <c r="L24" s="2" t="s">
        <v>96</v>
      </c>
    </row>
    <row r="25" spans="1:12" x14ac:dyDescent="0.2">
      <c r="A25" s="34">
        <f>[1]Env_Data_Rep!A29</f>
        <v>45036</v>
      </c>
      <c r="B25" s="2" t="s">
        <v>51</v>
      </c>
      <c r="C25" s="2">
        <f>[1]Env_Data_Rep!D29</f>
        <v>35.902847059999999</v>
      </c>
      <c r="D25" s="2">
        <f>[1]Env_Data_Rep!E29</f>
        <v>14.40696325</v>
      </c>
      <c r="E25" s="35">
        <f>AVERAGE([1]Env_Data_Rep!F29:F31)</f>
        <v>71.333333333333329</v>
      </c>
      <c r="F25" s="35">
        <f>AVERAGE([1]Env_Data_Rep!G29:G31)</f>
        <v>666.66666666666663</v>
      </c>
      <c r="G25" s="35" t="str">
        <f>[1]Env_Data_Rep!H29</f>
        <v>Silt</v>
      </c>
      <c r="H25" s="35">
        <f>AVERAGE([1]Env_Data_Rep!I29:I31)</f>
        <v>13.333333333333334</v>
      </c>
      <c r="I25" s="35">
        <f>AVERAGE([1]Env_Data_Rep!J29:J31)</f>
        <v>30.666666666666668</v>
      </c>
      <c r="J25" s="35">
        <v>1.3333333333333333</v>
      </c>
      <c r="K25" s="35">
        <v>4</v>
      </c>
      <c r="L25" s="2" t="s">
        <v>96</v>
      </c>
    </row>
    <row r="26" spans="1:12" x14ac:dyDescent="0.2">
      <c r="A26" s="34">
        <f>[1]Env_Data_Rep!A20</f>
        <v>45031</v>
      </c>
      <c r="B26" s="2" t="s">
        <v>52</v>
      </c>
      <c r="C26" s="2">
        <f>[1]Env_Data_Rep!D20</f>
        <v>35.90457258</v>
      </c>
      <c r="D26" s="2">
        <f>[1]Env_Data_Rep!E20</f>
        <v>14.40995079</v>
      </c>
      <c r="E26" s="35">
        <f>AVERAGE([1]Env_Data_Rep!F20:F22)</f>
        <v>33.333333333333336</v>
      </c>
      <c r="F26" s="35">
        <f>AVERAGE([1]Env_Data_Rep!G20:G22)</f>
        <v>302.33333333333331</v>
      </c>
      <c r="G26" s="35" t="str">
        <f>[1]Env_Data_Rep!H20</f>
        <v>Bedrock</v>
      </c>
      <c r="H26" s="35">
        <f>AVERAGE([1]Env_Data_Rep!I20:I22)</f>
        <v>0</v>
      </c>
      <c r="I26" s="35">
        <f>AVERAGE([1]Env_Data_Rep!J20:J22)</f>
        <v>68.333333333333329</v>
      </c>
      <c r="J26" s="35">
        <v>0</v>
      </c>
      <c r="K26" s="35">
        <v>0</v>
      </c>
      <c r="L26" s="2" t="s">
        <v>96</v>
      </c>
    </row>
    <row r="27" spans="1:12" x14ac:dyDescent="0.2">
      <c r="A27" s="34">
        <f>[1]Env_Data_Rep!A17</f>
        <v>45031</v>
      </c>
      <c r="B27" s="2" t="s">
        <v>53</v>
      </c>
      <c r="C27" s="2">
        <f>[1]Env_Data_Rep!D17</f>
        <v>35.905864209999997</v>
      </c>
      <c r="D27" s="2">
        <f>[1]Env_Data_Rep!E17</f>
        <v>14.41175488</v>
      </c>
      <c r="E27" s="35">
        <f>AVERAGE([1]Env_Data_Rep!F17:F19)</f>
        <v>23.333333333333332</v>
      </c>
      <c r="F27" s="35">
        <f>AVERAGE([1]Env_Data_Rep!G17:G19)</f>
        <v>194</v>
      </c>
      <c r="G27" s="35" t="str">
        <f>[1]Env_Data_Rep!H17</f>
        <v>Silt</v>
      </c>
      <c r="H27" s="35">
        <f>AVERAGE([1]Env_Data_Rep!I17:I19)</f>
        <v>0</v>
      </c>
      <c r="I27" s="35">
        <f>AVERAGE([1]Env_Data_Rep!J17:J19)</f>
        <v>100.33333333333333</v>
      </c>
      <c r="J27" s="35">
        <v>0</v>
      </c>
      <c r="K27" s="35">
        <v>0</v>
      </c>
      <c r="L27" s="2" t="s">
        <v>96</v>
      </c>
    </row>
    <row r="28" spans="1:12" x14ac:dyDescent="0.2">
      <c r="A28" s="34">
        <f>[1]Env_Data_Rep!A14</f>
        <v>45031</v>
      </c>
      <c r="B28" s="2" t="s">
        <v>54</v>
      </c>
      <c r="C28" s="2">
        <f>[1]Env_Data_Rep!D14</f>
        <v>35.905864209999997</v>
      </c>
      <c r="D28" s="2">
        <f>[1]Env_Data_Rep!E14</f>
        <v>14.41175488</v>
      </c>
      <c r="E28" s="35">
        <f>AVERAGE([1]Env_Data_Rep!F14:F16)</f>
        <v>243.66666666666666</v>
      </c>
      <c r="F28" s="35">
        <f>AVERAGE([1]Env_Data_Rep!G14:G16)</f>
        <v>366.33333333333331</v>
      </c>
      <c r="G28" s="35" t="str">
        <f>[1]Env_Data_Rep!H14</f>
        <v>Bedrock</v>
      </c>
      <c r="H28" s="35" t="str">
        <f>[1]Env_Data_Rep!I14</f>
        <v>Unknown (Turbid)</v>
      </c>
      <c r="I28" s="35" t="s">
        <v>49</v>
      </c>
      <c r="J28" s="35">
        <v>0</v>
      </c>
      <c r="K28" s="35">
        <v>0</v>
      </c>
      <c r="L28" s="2" t="s">
        <v>96</v>
      </c>
    </row>
    <row r="29" spans="1:12" x14ac:dyDescent="0.2">
      <c r="A29" s="34">
        <f>[1]Env_Data_Rep!A23</f>
        <v>45031</v>
      </c>
      <c r="B29" s="2" t="s">
        <v>55</v>
      </c>
      <c r="C29" s="2">
        <f>[1]Env_Data_Rep!D23</f>
        <v>35.907081910000002</v>
      </c>
      <c r="D29" s="2">
        <f>[1]Env_Data_Rep!E23</f>
        <v>14.41581259</v>
      </c>
      <c r="E29" s="35">
        <f>AVERAGE([1]Env_Data_Rep!F23:F25)</f>
        <v>14.333333333333334</v>
      </c>
      <c r="F29" s="35">
        <f>AVERAGE([1]Env_Data_Rep!G23:G25)</f>
        <v>234</v>
      </c>
      <c r="G29" s="35" t="str">
        <f>[1]Env_Data_Rep!H23</f>
        <v>Silt</v>
      </c>
      <c r="H29" s="35">
        <f>AVERAGE([1]Env_Data_Rep!I23:I25)</f>
        <v>5</v>
      </c>
      <c r="I29" s="35">
        <f>AVERAGE([1]Env_Data_Rep!J23:J25)</f>
        <v>33</v>
      </c>
      <c r="J29" s="35">
        <v>0</v>
      </c>
      <c r="K29" s="35">
        <v>0</v>
      </c>
      <c r="L29" s="2" t="s">
        <v>96</v>
      </c>
    </row>
    <row r="30" spans="1:12" x14ac:dyDescent="0.2">
      <c r="A30" s="34">
        <f>[1]Env_Data_Rep!A26</f>
        <v>45031</v>
      </c>
      <c r="B30" s="2" t="s">
        <v>57</v>
      </c>
      <c r="C30" s="2">
        <f>[1]Env_Data_Rep!D26</f>
        <v>35.911110110000003</v>
      </c>
      <c r="D30" s="2">
        <f>[1]Env_Data_Rep!E26</f>
        <v>14.41980268</v>
      </c>
      <c r="E30" s="35" t="s">
        <v>49</v>
      </c>
      <c r="F30" s="35">
        <f>AVERAGE([1]Env_Data_Rep!G26:G28)</f>
        <v>282.33333333333331</v>
      </c>
      <c r="G30" s="35" t="str">
        <f>[1]Env_Data_Rep!H26</f>
        <v>Silt</v>
      </c>
      <c r="H30" s="35" t="s">
        <v>49</v>
      </c>
      <c r="I30" s="35">
        <f>AVERAGE([1]Env_Data_Rep!J26:J28)</f>
        <v>50</v>
      </c>
      <c r="J30" s="35">
        <v>0</v>
      </c>
      <c r="K30" s="35">
        <v>0</v>
      </c>
      <c r="L30" s="2" t="s">
        <v>96</v>
      </c>
    </row>
    <row r="31" spans="1:12" x14ac:dyDescent="0.2">
      <c r="A31" s="34">
        <f>[1]Env_Data_Rep!A2</f>
        <v>45031</v>
      </c>
      <c r="B31" s="2" t="s">
        <v>58</v>
      </c>
      <c r="C31" s="2">
        <f>[1]Env_Data_Rep!D2</f>
        <v>35.914032480000003</v>
      </c>
      <c r="D31" s="2">
        <f>[1]Env_Data_Rep!E2</f>
        <v>14.423527480000001</v>
      </c>
      <c r="E31" s="35">
        <f>AVERAGE([1]Env_Data_Rep!F2:F4)</f>
        <v>64.666666666666671</v>
      </c>
      <c r="F31" s="35">
        <f>AVERAGE([1]Env_Data_Rep!G2:G4)</f>
        <v>244.33333333333334</v>
      </c>
      <c r="G31" s="35" t="str">
        <f>[1]Env_Data_Rep!H2</f>
        <v>Sand</v>
      </c>
      <c r="H31" s="35" t="s">
        <v>49</v>
      </c>
      <c r="I31" s="35">
        <f>AVERAGE([1]Env_Data_Rep!J2:J4)</f>
        <v>76</v>
      </c>
      <c r="J31" s="35">
        <v>0</v>
      </c>
      <c r="K31" s="35">
        <v>0</v>
      </c>
      <c r="L31" s="2" t="s">
        <v>96</v>
      </c>
    </row>
    <row r="32" spans="1:12" x14ac:dyDescent="0.2">
      <c r="A32" s="34">
        <f>[1]Env_Data_Rep!A5</f>
        <v>45031</v>
      </c>
      <c r="B32" s="2" t="s">
        <v>59</v>
      </c>
      <c r="C32" s="2">
        <f>[1]Env_Data_Rep!D5</f>
        <v>35.914483310000001</v>
      </c>
      <c r="D32" s="2">
        <f>[1]Env_Data_Rep!E5</f>
        <v>14.42604832</v>
      </c>
      <c r="E32" s="35" t="s">
        <v>49</v>
      </c>
      <c r="F32" s="35">
        <f>AVERAGE([1]Env_Data_Rep!G5:G7)</f>
        <v>179.33333333333334</v>
      </c>
      <c r="G32" s="35" t="str">
        <f>[1]Env_Data_Rep!H5</f>
        <v>Cobble</v>
      </c>
      <c r="H32" s="35" t="s">
        <v>49</v>
      </c>
      <c r="I32" s="35">
        <f>AVERAGE([1]Env_Data_Rep!J5:J7)</f>
        <v>70.333333333333329</v>
      </c>
      <c r="J32" s="35">
        <v>0</v>
      </c>
      <c r="K32" s="35">
        <v>0</v>
      </c>
      <c r="L32" s="2" t="s">
        <v>96</v>
      </c>
    </row>
    <row r="33" spans="1:12" x14ac:dyDescent="0.2">
      <c r="A33" s="34">
        <f>[1]Env_Data_Rep!A8</f>
        <v>45031</v>
      </c>
      <c r="B33" s="2" t="s">
        <v>60</v>
      </c>
      <c r="C33" s="2">
        <f>[1]Env_Data_Rep!D8</f>
        <v>35.914483310000001</v>
      </c>
      <c r="D33" s="2">
        <f>[1]Env_Data_Rep!E8</f>
        <v>14.42604832</v>
      </c>
      <c r="E33" s="35">
        <f>AVERAGE([1]Env_Data_Rep!F8:F10)</f>
        <v>119.66666666666667</v>
      </c>
      <c r="F33" s="35">
        <f>AVERAGE([1]Env_Data_Rep!G8:G10)</f>
        <v>228.33333333333334</v>
      </c>
      <c r="G33" s="35" t="str">
        <f>[1]Env_Data_Rep!H8</f>
        <v>Sand</v>
      </c>
      <c r="H33" s="35">
        <f>AVERAGE([1]Env_Data_Rep!I8:I10)</f>
        <v>0</v>
      </c>
      <c r="I33" s="35" t="s">
        <v>49</v>
      </c>
      <c r="J33" s="35">
        <v>0</v>
      </c>
      <c r="K33" s="35">
        <v>0</v>
      </c>
      <c r="L33" s="2" t="s">
        <v>96</v>
      </c>
    </row>
    <row r="34" spans="1:12" x14ac:dyDescent="0.2">
      <c r="A34" s="34">
        <f>[1]Env_Data_Rep!A11</f>
        <v>45031</v>
      </c>
      <c r="B34" s="2" t="s">
        <v>61</v>
      </c>
      <c r="C34" s="2">
        <f>[1]Env_Data_Rep!D11</f>
        <v>35.916324080000003</v>
      </c>
      <c r="D34" s="2">
        <f>[1]Env_Data_Rep!E11</f>
        <v>14.42600513</v>
      </c>
      <c r="E34" s="35">
        <f>AVERAGE([1]Env_Data_Rep!F11:F13)</f>
        <v>49.333333333333336</v>
      </c>
      <c r="F34" s="35">
        <f>AVERAGE([1]Env_Data_Rep!G11:G13)</f>
        <v>166</v>
      </c>
      <c r="G34" s="35" t="str">
        <f>[1]Env_Data_Rep!H11</f>
        <v>Cobble</v>
      </c>
      <c r="H34" s="35">
        <f>AVERAGE([1]Env_Data_Rep!I11:I13)</f>
        <v>0</v>
      </c>
      <c r="I34" s="35" t="s">
        <v>49</v>
      </c>
      <c r="J34" s="35">
        <v>0</v>
      </c>
      <c r="K34" s="35">
        <v>0</v>
      </c>
      <c r="L34" s="2" t="s">
        <v>96</v>
      </c>
    </row>
  </sheetData>
  <pageMargins left="0.7" right="0.7" top="0.75" bottom="0.75" header="0.3" footer="0.3"/>
  <pageSetup paperSize="9" orientation="portrait" r:id="rId1"/>
  <ignoredErrors>
    <ignoredError sqref="I3:I6 I11:I32 H13:H34 E2:F3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1. Trap_Efficiency_Calculation</vt:lpstr>
      <vt:lpstr>2. CPUE_Calculation</vt:lpstr>
      <vt:lpstr>3. Crayfish_Data</vt:lpstr>
      <vt:lpstr>4. Environmental_Data</vt:lpstr>
      <vt:lpstr>5. Environmental_Data_Average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2023-04-21T15:38:32Z</dcterms:created>
  <dcterms:modified xsi:type="dcterms:W3CDTF">2023-06-10T19:12:41Z</dcterms:modified>
</cp:coreProperties>
</file>